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C0B5C4EE-5B54-40EB-A8B4-90697797A63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10" i="6"/>
  <c r="M11" i="6"/>
  <c r="M13" i="6"/>
  <c r="M2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<sst xmlns="http://schemas.openxmlformats.org/spreadsheetml/2006/main" count="9171" uniqueCount="3668">
  <si>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</si>
  <si>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</si>
  <si>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</si>
  <si>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</si>
  <si>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</si>
  <si>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</si>
  <si>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</si>
  <si>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</si>
  <si>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</si>
  <si>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</si>
  <si>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</si>
  <si>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</si>
  <si>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</si>
  <si>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</si>
  <si>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</si>
  <si>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</si>
  <si>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</si>
  <si>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</si>
  <si>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</si>
  <si>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</si>
  <si>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</si>
  <si>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</si>
  <si>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</si>
  <si>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</si>
  <si>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</si>
  <si>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</si>
  <si>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</si>
  <si>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</si>
  <si>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</si>
  <si>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</si>
  <si>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</si>
  <si>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</si>
  <si>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</si>
  <si>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</si>
  <si>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</si>
  <si>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</si>
  <si>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</si>
  <si>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</si>
  <si>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</si>
  <si>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</si>
  <si>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</si>
  <si>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</si>
  <si>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</si>
  <si>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</si>
  <si>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</si>
  <si>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</si>
  <si>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</si>
  <si>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</si>
  <si>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</si>
  <si>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</si>
  <si>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</si>
  <si>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</si>
  <si>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</si>
  <si>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</si>
  <si>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</si>
  <si>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</si>
  <si>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</si>
  <si>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</si>
  <si>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</si>
  <si>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</si>
  <si>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</si>
  <si>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</si>
  <si>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</si>
  <si>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</si>
  <si>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</si>
  <si>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</si>
  <si>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</si>
  <si>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</si>
  <si>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</si>
  <si>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</si>
  <si>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</si>
  <si>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</si>
  <si>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</si>
  <si>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</si>
  <si>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</si>
  <si>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</si>
  <si>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</si>
  <si>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</si>
  <si>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</si>
  <si>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</si>
  <si>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</si>
  <si>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</si>
  <si>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</si>
  <si>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</si>
  <si>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</si>
  <si>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</si>
  <si>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</si>
  <si>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</si>
  <si>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</si>
  <si>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</si>
  <si>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</si>
  <si>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</si>
  <si>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</si>
  <si>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</si>
  <si>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</si>
  <si>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</si>
  <si>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</si>
  <si>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</si>
  <si>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</si>
  <si>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</si>
  <si>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</si>
  <si>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</si>
  <si>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</si>
  <si>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</si>
  <si>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</si>
  <si>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</si>
  <si>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</si>
  <si>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</si>
  <si>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</si>
  <si>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</si>
  <si>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</si>
  <si>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</si>
  <si>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</si>
  <si>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</si>
  <si>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</si>
  <si>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</si>
  <si>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</si>
  <si>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</si>
  <si>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</si>
  <si>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</si>
  <si>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</si>
  <si>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</si>
  <si>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</si>
  <si>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</si>
  <si>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</si>
  <si>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</si>
  <si>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</si>
  <si>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</si>
  <si>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</si>
  <si>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</si>
  <si>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</si>
  <si>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</si>
  <si>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</si>
  <si>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</si>
  <si>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</si>
  <si>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</si>
  <si>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</si>
  <si>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</si>
  <si>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</si>
  <si>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</si>
  <si>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</si>
  <si>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</si>
  <si>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</si>
  <si>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</si>
  <si>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</si>
  <si>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</si>
  <si>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</si>
  <si>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</si>
  <si>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</si>
  <si>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</si>
  <si>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</si>
  <si>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</si>
  <si>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</si>
  <si>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</si>
  <si>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</si>
  <si>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</si>
  <si>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</si>
  <si>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</si>
  <si>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</si>
  <si>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</si>
  <si>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</si>
  <si>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</si>
  <si>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</si>
  <si>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</si>
  <si>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</si>
  <si>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</si>
  <si>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</si>
  <si>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</si>
  <si>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</si>
  <si>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</si>
  <si>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</si>
  <si>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</si>
  <si>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</si>
  <si>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</si>
  <si>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</si>
  <si>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</si>
  <si>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</si>
  <si>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</si>
  <si>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</si>
  <si>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</si>
  <si>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</si>
  <si>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</si>
  <si>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</si>
  <si>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</si>
  <si>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</si>
  <si>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</si>
  <si>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</si>
  <si>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</si>
  <si>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</si>
  <si>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</si>
  <si>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</si>
  <si>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</si>
  <si>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</si>
  <si>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</si>
  <si>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</si>
  <si>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</si>
  <si>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</si>
  <si>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</si>
  <si>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</si>
  <si>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</si>
  <si>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</si>
  <si>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</si>
  <si>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</si>
  <si>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</si>
  <si>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</si>
  <si>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</si>
  <si>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</si>
  <si>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</si>
  <si>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</si>
  <si>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</si>
  <si>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</si>
  <si>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</si>
  <si>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</si>
  <si>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</si>
  <si>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</si>
  <si>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</si>
  <si>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</si>
  <si>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</si>
  <si>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</si>
  <si>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</si>
  <si>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</si>
  <si>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</si>
  <si>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</si>
  <si>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</si>
  <si>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</si>
  <si>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</si>
  <si>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</si>
  <si>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</si>
  <si>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</si>
  <si>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</si>
  <si>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</si>
  <si>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</si>
  <si>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</si>
  <si>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</si>
  <si>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</si>
  <si>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</si>
  <si>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</si>
  <si>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</si>
  <si>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</si>
  <si>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</si>
  <si>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</si>
  <si>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</si>
  <si>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</si>
  <si>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</si>
  <si>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</si>
  <si>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</si>
  <si>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</si>
  <si>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</si>
  <si>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</si>
  <si>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</si>
  <si>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</si>
  <si>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</si>
  <si>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</si>
  <si>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</si>
  <si>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</si>
  <si>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</si>
  <si>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</si>
  <si>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</si>
  <si>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</si>
  <si>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</si>
  <si>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</si>
  <si>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</si>
  <si>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</si>
  <si>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</si>
  <si>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</si>
  <si>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</si>
  <si>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</si>
  <si>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</si>
  <si>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</si>
  <si>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</si>
  <si>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</si>
  <si>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</si>
  <si>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</si>
  <si>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</si>
  <si>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</si>
  <si>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</si>
  <si>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</si>
  <si>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</si>
  <si>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</si>
  <si>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</si>
  <si>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</si>
  <si>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</si>
  <si>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</si>
  <si>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</si>
  <si>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</si>
  <si>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</si>
  <si>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</si>
  <si>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</si>
  <si>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</si>
  <si>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</si>
  <si>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</si>
  <si>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</si>
  <si>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</si>
  <si>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</si>
  <si>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</si>
  <si>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</si>
  <si>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</si>
  <si>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</si>
  <si>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</si>
  <si>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</si>
  <si>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</si>
  <si>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</si>
  <si>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</si>
  <si>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</si>
  <si>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</si>
  <si>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</si>
  <si>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</si>
  <si>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</si>
  <si>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</si>
  <si>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</si>
  <si>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</si>
  <si>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</si>
  <si>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</si>
  <si>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</si>
  <si>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</si>
  <si>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</si>
  <si>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</si>
  <si>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</si>
  <si>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</si>
  <si>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</si>
  <si>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</si>
  <si>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</si>
  <si>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</si>
  <si>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</si>
  <si>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</si>
  <si>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</si>
  <si>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</si>
  <si>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</si>
  <si>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</si>
  <si>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</si>
  <si>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</si>
  <si>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</si>
  <si>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</si>
  <si>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</si>
  <si>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</si>
  <si>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</si>
  <si>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</si>
  <si>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</si>
  <si>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</si>
  <si>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</si>
  <si>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</si>
  <si>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</si>
  <si>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</si>
  <si>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</si>
  <si>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</si>
  <si>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</si>
  <si>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</si>
  <si>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</si>
  <si>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</si>
  <si>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</si>
  <si>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</si>
  <si>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</si>
  <si>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</si>
  <si>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</si>
  <si>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</si>
  <si>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</si>
  <si>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</si>
  <si>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</si>
  <si>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</si>
  <si>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</si>
  <si>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</si>
  <si>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</si>
  <si>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</si>
  <si>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</si>
  <si>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</si>
  <si>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</si>
  <si>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</si>
  <si>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</si>
  <si>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</si>
  <si>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</si>
  <si>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</si>
  <si>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</si>
  <si>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</si>
  <si>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</si>
  <si>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</si>
  <si>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</si>
  <si>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</si>
  <si>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</si>
  <si>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</si>
  <si>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</si>
  <si>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</si>
  <si>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</si>
  <si>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</si>
  <si>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</si>
  <si>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</si>
  <si>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</si>
  <si>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</si>
  <si>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</si>
  <si>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</si>
  <si>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</si>
  <si>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</si>
  <si>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</si>
  <si>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</si>
  <si>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</si>
  <si>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</si>
  <si>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</si>
  <si>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</si>
  <si>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</si>
  <si>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</si>
  <si>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</si>
  <si>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</si>
  <si>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</si>
  <si>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</si>
  <si>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</si>
  <si>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</si>
  <si>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</si>
  <si>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</si>
  <si>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</si>
  <si>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</si>
  <si>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</si>
  <si>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</si>
  <si>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</si>
  <si>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</si>
  <si>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</si>
  <si>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</si>
  <si>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</si>
  <si>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</si>
  <si>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</si>
  <si>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</si>
  <si>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</si>
  <si>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</si>
  <si>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</si>
  <si>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</si>
  <si>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</si>
  <si>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</si>
  <si>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</si>
  <si>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</si>
  <si>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</si>
  <si>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</si>
  <si>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</si>
  <si>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</si>
  <si>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</si>
  <si>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</si>
  <si>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</si>
  <si>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</si>
  <si>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</si>
  <si>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</si>
  <si>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</si>
  <si>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</si>
  <si>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</si>
  <si>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</si>
  <si>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</si>
  <si>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</si>
  <si>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</si>
  <si>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</si>
  <si>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</si>
  <si>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</si>
  <si>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</si>
  <si>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</si>
  <si>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</si>
  <si>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</si>
  <si>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</si>
  <si>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</si>
  <si>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</si>
  <si>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</si>
  <si>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</si>
  <si>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</si>
  <si>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</si>
  <si>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</si>
  <si>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</si>
  <si>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</si>
  <si>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</si>
  <si>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</si>
  <si>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</si>
  <si>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</si>
  <si>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</si>
  <si>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</si>
  <si>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</si>
  <si>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</si>
  <si>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</si>
  <si>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</si>
  <si>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</si>
  <si>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</si>
  <si>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</si>
  <si>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</si>
  <si>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</si>
  <si>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</si>
  <si>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</si>
  <si>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</si>
  <si>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</si>
  <si>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</si>
  <si>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</si>
  <si>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</si>
  <si>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</si>
  <si>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</si>
  <si>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</si>
  <si>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</si>
  <si>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</si>
  <si>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</si>
  <si>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</si>
  <si>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</si>
  <si>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</si>
  <si>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</si>
  <si>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</si>
  <si>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</si>
  <si>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</si>
  <si>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</si>
  <si>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</si>
  <si>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</si>
  <si>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</si>
  <si>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</si>
  <si>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</si>
  <si>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</si>
  <si>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</si>
  <si>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</si>
  <si>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</si>
  <si>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</si>
  <si>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</si>
  <si>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</si>
  <si>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</si>
  <si>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</si>
  <si>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</si>
  <si>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</si>
  <si>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</si>
  <si>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</si>
  <si>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</si>
  <si>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</si>
  <si>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</si>
  <si>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</si>
  <si>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</si>
  <si>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</si>
  <si>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</si>
  <si>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</si>
  <si>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</si>
  <si>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</si>
  <si>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</si>
  <si>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</si>
  <si>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</si>
  <si>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</si>
  <si>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</si>
  <si>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</si>
  <si>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</si>
  <si>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</si>
  <si>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</si>
  <si>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</si>
  <si>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</si>
  <si>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</si>
  <si>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</si>
  <si>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</si>
  <si>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</si>
  <si>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</si>
  <si>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</si>
  <si>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</si>
  <si>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</si>
  <si>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</si>
  <si>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</si>
  <si>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</si>
  <si>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</si>
  <si>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</si>
  <si>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</si>
  <si>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</si>
  <si>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</si>
  <si>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</si>
  <si>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</si>
  <si>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</si>
  <si>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</si>
  <si>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</si>
  <si>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</si>
  <si>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</si>
  <si>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</si>
  <si>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</si>
  <si>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</si>
  <si>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</si>
  <si>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</si>
  <si>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</si>
  <si>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</si>
  <si>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</si>
  <si>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</si>
  <si>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</si>
  <si>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</si>
  <si>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</si>
  <si>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</si>
  <si>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</si>
  <si>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</si>
  <si>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</si>
  <si>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</si>
  <si>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</si>
  <si>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</si>
  <si>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</si>
  <si>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</si>
  <si>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</si>
  <si>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</si>
  <si>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</si>
  <si>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</si>
  <si>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</si>
  <si>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</si>
  <si>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</si>
  <si>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</si>
  <si>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</si>
  <si>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</si>
  <si>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</si>
  <si>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</si>
  <si>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</si>
  <si>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</si>
  <si>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</si>
  <si>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</si>
  <si>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</si>
  <si>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</si>
  <si>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</si>
  <si>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</si>
  <si>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</si>
  <si>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</si>
  <si>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</si>
  <si>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</si>
  <si>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</si>
  <si>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</si>
  <si>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</si>
  <si>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</si>
  <si>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</si>
  <si>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</si>
  <si>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</si>
  <si>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</si>
  <si>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</si>
  <si>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</si>
  <si>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</si>
  <si>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</si>
  <si>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</si>
  <si>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</si>
  <si>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</si>
  <si>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</si>
  <si>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</si>
  <si>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</si>
  <si>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</si>
  <si>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</si>
  <si>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</si>
  <si>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</si>
  <si>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</si>
  <si>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</si>
  <si>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</si>
  <si>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</si>
  <si>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</si>
  <si>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</si>
  <si>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</si>
  <si>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</si>
  <si>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</si>
  <si>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</si>
  <si>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</si>
  <si>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</si>
  <si>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</si>
  <si>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</si>
  <si>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</si>
  <si>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</si>
  <si>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</si>
  <si>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</si>
  <si>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</si>
  <si>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</si>
  <si>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</si>
  <si>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</si>
  <si>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</si>
  <si>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</si>
  <si>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</si>
  <si>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</si>
  <si>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</si>
  <si>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</si>
  <si>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</si>
  <si>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</si>
  <si>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</si>
  <si>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</si>
  <si>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</si>
  <si>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</si>
  <si>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</si>
  <si>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</si>
  <si>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</si>
  <si>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</si>
  <si>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</si>
  <si>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</si>
  <si>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</si>
  <si>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</si>
  <si>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</si>
  <si>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</si>
  <si>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</si>
  <si>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</si>
  <si>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</si>
  <si>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</si>
  <si>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</si>
  <si>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</si>
  <si>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</si>
  <si>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</si>
  <si>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</si>
  <si>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</si>
  <si>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</si>
  <si>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</si>
  <si>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</si>
  <si>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</si>
  <si>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</si>
  <si>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</si>
  <si>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</si>
  <si>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</si>
  <si>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</si>
  <si>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</si>
  <si>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</si>
  <si>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</si>
  <si>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</si>
  <si>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</si>
  <si>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</si>
  <si>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</si>
  <si>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</si>
  <si>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</si>
  <si>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</si>
  <si>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</si>
  <si>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</si>
  <si>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</si>
  <si>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</si>
  <si>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</si>
  <si>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</si>
  <si>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</si>
  <si>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</si>
  <si>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</si>
  <si>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</si>
  <si>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</si>
  <si>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</si>
  <si>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</si>
  <si>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</si>
  <si>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</si>
  <si>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</si>
  <si>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</si>
  <si>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</si>
  <si>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</si>
  <si>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</si>
  <si>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</si>
  <si>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</si>
  <si>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</si>
  <si>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</si>
  <si>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</si>
  <si>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</si>
  <si>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</si>
  <si>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</si>
  <si>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</si>
  <si>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</si>
  <si>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</si>
  <si>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</si>
  <si>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</si>
  <si>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</si>
  <si>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</si>
  <si>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</si>
  <si>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</si>
  <si>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</si>
  <si>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</si>
  <si>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</si>
  <si>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</si>
  <si>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</si>
  <si>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</si>
  <si>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</si>
  <si>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</si>
  <si>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</si>
  <si>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</si>
  <si>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</si>
  <si>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</si>
  <si>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</si>
  <si>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</si>
  <si>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</si>
  <si>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</si>
  <si>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</si>
  <si>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</si>
  <si>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</si>
  <si>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</si>
  <si>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</si>
  <si>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</si>
  <si>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</si>
  <si>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</si>
  <si>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</si>
  <si>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</si>
  <si>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</si>
  <si>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</si>
  <si>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</si>
  <si>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</si>
  <si>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</si>
  <si>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</si>
  <si>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</si>
  <si>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</si>
  <si>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</si>
  <si>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</si>
  <si>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</si>
  <si>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</si>
  <si>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</si>
  <si>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</si>
  <si>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</si>
  <si>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</si>
  <si>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</si>
  <si>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</si>
  <si>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</si>
  <si>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</si>
  <si>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</si>
  <si>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</si>
  <si>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</si>
  <si>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</si>
  <si>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</si>
  <si>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</si>
  <si>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</si>
  <si>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</si>
  <si>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</si>
  <si>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</si>
  <si>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</si>
  <si>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</si>
  <si>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</si>
  <si>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</si>
  <si>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</si>
  <si>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</si>
  <si>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</si>
  <si>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</si>
  <si>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</si>
  <si>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</si>
  <si>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</si>
  <si>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</si>
  <si>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</si>
  <si>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</si>
  <si>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</si>
  <si>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</si>
  <si>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</si>
  <si>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</si>
  <si>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</si>
  <si>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</si>
  <si>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</si>
  <si>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</si>
  <si>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</si>
  <si>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</si>
  <si>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</si>
  <si>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</si>
  <si>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</si>
  <si>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</si>
  <si>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</si>
  <si>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</si>
  <si>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</si>
  <si>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</si>
  <si>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</si>
  <si>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</si>
  <si>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</si>
  <si>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</si>
  <si>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</si>
  <si>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</si>
  <si>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</si>
  <si>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</si>
  <si>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</si>
  <si>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</si>
  <si>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</si>
  <si>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</si>
  <si>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</si>
  <si>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</si>
  <si>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</si>
  <si>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</si>
  <si>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</si>
  <si>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</si>
  <si>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</si>
  <si>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</si>
  <si>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</si>
  <si>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</si>
  <si>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</si>
  <si>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</si>
  <si>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</si>
  <si>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</si>
  <si>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</si>
  <si>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</si>
  <si>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</si>
  <si>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</si>
  <si>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</si>
  <si>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</si>
  <si>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</si>
  <si>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</si>
  <si>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</si>
  <si>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</si>
  <si>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</si>
  <si>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</si>
  <si>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</si>
  <si>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</si>
  <si>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</si>
  <si>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</si>
  <si>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</si>
  <si>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</si>
  <si>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</si>
  <si>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</si>
  <si>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</si>
  <si>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</si>
  <si>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</si>
  <si>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</si>
  <si>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</si>
  <si>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</si>
  <si>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</si>
  <si>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</si>
  <si>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</si>
  <si>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</si>
  <si>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</si>
  <si>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</si>
  <si>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</si>
  <si>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</si>
  <si>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</si>
  <si>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</si>
  <si>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</si>
  <si>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</si>
  <si>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</si>
  <si>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</si>
  <si>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</si>
  <si>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</si>
  <si>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</si>
  <si>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</si>
  <si>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</si>
  <si>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</si>
  <si>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</si>
  <si>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</si>
  <si>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</si>
  <si>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</si>
  <si>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</si>
  <si>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</si>
  <si>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</si>
  <si>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</si>
  <si>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</si>
  <si>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</si>
  <si>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</si>
  <si>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</si>
  <si>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</si>
  <si>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</si>
  <si>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</si>
  <si>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</si>
  <si>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</si>
  <si>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</si>
  <si>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</si>
  <si>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</si>
  <si>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</si>
  <si>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</si>
  <si>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</si>
  <si>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</si>
  <si>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</si>
  <si>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</si>
  <si>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</si>
  <si>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</si>
  <si>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</si>
  <si>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</si>
  <si>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</si>
  <si>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</si>
  <si>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</si>
  <si>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</si>
  <si>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</si>
  <si>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</si>
  <si>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</si>
  <si>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</si>
  <si>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</si>
  <si>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</si>
  <si>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</si>
  <si>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</si>
  <si>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</si>
  <si>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</si>
  <si>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</si>
  <si>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</si>
  <si>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</si>
  <si>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</si>
  <si>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</si>
  <si>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</si>
  <si>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</si>
  <si>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</si>
  <si>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</si>
  <si>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</si>
  <si>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</si>
  <si>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</si>
  <si>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</si>
  <si>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</si>
  <si>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</si>
  <si>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</si>
  <si>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</si>
  <si>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</si>
  <si>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</si>
  <si>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</si>
  <si>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</si>
  <si>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</si>
  <si>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</si>
  <si>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</si>
  <si>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</si>
  <si>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</si>
  <si>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</si>
  <si>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</si>
  <si>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</si>
  <si>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</si>
  <si>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</si>
  <si>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</si>
  <si>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</si>
  <si>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</si>
  <si>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</si>
  <si>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</si>
  <si>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</si>
  <si>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</si>
  <si>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</si>
  <si>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</si>
  <si>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</si>
  <si>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</si>
  <si>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</si>
  <si>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</si>
  <si>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</si>
  <si>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</si>
  <si>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</si>
  <si>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</si>
  <si>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</si>
  <si>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</si>
  <si>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</si>
  <si>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</si>
  <si>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</si>
  <si>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</si>
  <si>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</si>
  <si>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</si>
  <si>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</si>
  <si>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</si>
  <si>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</si>
  <si>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</si>
  <si>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</si>
  <si>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</si>
  <si>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</si>
  <si>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</si>
  <si>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</si>
  <si>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</si>
  <si>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</si>
  <si>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</si>
  <si>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</si>
  <si>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</si>
  <si>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</si>
  <si>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</si>
  <si>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</si>
  <si>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</si>
  <si>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</si>
  <si>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</si>
  <si>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</si>
  <si>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</si>
  <si>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</si>
  <si>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</si>
  <si>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</si>
  <si>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</si>
  <si>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</si>
  <si>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</si>
  <si>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</si>
  <si>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</si>
  <si>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</si>
  <si>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</si>
  <si>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</si>
  <si>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</si>
  <si>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</si>
  <si>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</si>
  <si>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</si>
  <si>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</si>
  <si>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</si>
  <si>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</si>
  <si>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</si>
  <si>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</si>
  <si>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</si>
  <si>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</si>
  <si>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</si>
  <si>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</si>
  <si>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</si>
  <si>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</si>
  <si>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</si>
  <si>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</si>
  <si>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</si>
  <si>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</si>
  <si>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</si>
  <si>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</si>
  <si>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</si>
  <si>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</si>
  <si>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</si>
  <si>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</si>
  <si>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</si>
  <si>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</si>
  <si>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</si>
  <si>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</si>
  <si>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</si>
  <si>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</si>
  <si>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</si>
  <si>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</si>
  <si>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</si>
  <si>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</si>
  <si>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</si>
  <si>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</si>
  <si>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</si>
  <si>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</si>
  <si>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</si>
  <si>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</si>
  <si>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</si>
  <si>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</si>
  <si>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</si>
  <si>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</si>
  <si>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</si>
  <si>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</si>
  <si>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</si>
  <si>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</si>
  <si>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</si>
  <si>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</si>
  <si>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</si>
  <si>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</si>
  <si>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</si>
  <si>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</si>
  <si>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</si>
  <si>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</si>
  <si>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</si>
  <si>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</si>
  <si>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</si>
  <si>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</si>
  <si>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</si>
  <si>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</si>
  <si>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</si>
  <si>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</si>
  <si>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</si>
  <si>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</si>
  <si>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</si>
  <si>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</si>
  <si>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</si>
  <si>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</si>
  <si>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</si>
  <si>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</si>
  <si>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</si>
  <si>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</si>
  <si>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</si>
  <si>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</si>
  <si>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</si>
  <si>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</si>
  <si>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</si>
  <si>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</si>
  <si>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</si>
  <si>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</si>
  <si>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</si>
  <si>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</si>
  <si>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</si>
  <si>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</si>
  <si>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</si>
  <si>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</si>
  <si>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</si>
  <si>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</si>
  <si>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</si>
  <si>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</si>
  <si>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</si>
  <si>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</si>
  <si>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</si>
  <si>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</si>
  <si>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</si>
  <si>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</si>
  <si>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</si>
  <si>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</si>
  <si>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</si>
  <si>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</si>
  <si>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</si>
  <si>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</si>
  <si>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</si>
  <si>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</si>
  <si>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</si>
  <si>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</si>
  <si>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</si>
  <si>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</si>
  <si>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</si>
  <si>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</si>
  <si>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</si>
  <si>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</si>
  <si>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</si>
  <si>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</si>
  <si>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</si>
  <si>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</si>
  <si>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</si>
  <si>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</si>
  <si>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</si>
  <si>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</si>
  <si>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</si>
  <si>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</si>
  <si>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</si>
  <si>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</si>
  <si>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</si>
  <si>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</si>
  <si>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</si>
  <si>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</si>
  <si>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</si>
  <si>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</si>
  <si>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</si>
  <si>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</si>
  <si>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</si>
  <si>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</si>
  <si>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</si>
  <si>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</si>
  <si>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</si>
  <si>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</si>
  <si>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</si>
  <si>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</si>
  <si>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</si>
  <si>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</si>
  <si>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</si>
  <si>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</si>
  <si>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</si>
  <si>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</si>
  <si>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</si>
  <si>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</si>
  <si>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</si>
  <si>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</si>
  <si>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</si>
  <si>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</si>
  <si>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</si>
  <si>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</si>
  <si>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</si>
  <si>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</si>
  <si>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</si>
  <si>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</si>
  <si>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</si>
  <si>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</si>
  <si>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</si>
  <si>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</si>
  <si>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</si>
  <si>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</si>
  <si>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</si>
  <si>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</si>
  <si>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</si>
  <si>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</si>
  <si>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</si>
  <si>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</si>
  <si>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</si>
  <si>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</si>
  <si>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</si>
  <si>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</si>
  <si>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</si>
  <si>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</si>
  <si>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</si>
  <si>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</si>
  <si>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</si>
  <si>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</si>
  <si>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</si>
  <si>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</si>
  <si>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</si>
  <si>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</si>
  <si>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</si>
  <si>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</si>
  <si>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</si>
  <si>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</si>
  <si>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</si>
  <si>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</si>
  <si>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</si>
  <si>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</si>
  <si>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</si>
  <si>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</si>
  <si>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</si>
  <si>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</si>
  <si>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</si>
  <si>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</si>
  <si>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</si>
  <si>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</si>
  <si>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</si>
  <si>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</si>
  <si>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</si>
  <si>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</si>
  <si>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</si>
  <si>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</si>
  <si>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</si>
  <si>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</si>
  <si>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</si>
  <si>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</si>
  <si>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</si>
  <si>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</si>
  <si>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</si>
  <si>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</si>
  <si>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</si>
  <si>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</si>
  <si>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</si>
  <si>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</si>
  <si>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</si>
  <si>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</si>
  <si>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</si>
  <si>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</si>
  <si>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</si>
  <si>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</si>
  <si>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</si>
  <si>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</si>
  <si>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</si>
  <si>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</si>
  <si>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</si>
  <si>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</si>
  <si>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</si>
  <si>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</si>
  <si>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</si>
  <si>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</si>
  <si>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</si>
  <si>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</si>
  <si>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</si>
  <si>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</si>
  <si>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</si>
  <si>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</si>
  <si>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</si>
  <si>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</si>
  <si>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</si>
  <si>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</si>
  <si>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</si>
  <si>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</si>
  <si>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</si>
  <si>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</si>
  <si>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</si>
  <si>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</si>
  <si>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</si>
  <si>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</si>
  <si>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</si>
  <si>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</si>
  <si>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</si>
  <si>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</si>
  <si>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</si>
  <si>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</si>
  <si>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</si>
  <si>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</si>
  <si>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</si>
  <si>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</si>
  <si>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</si>
  <si>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</si>
  <si>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</si>
  <si>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</si>
  <si>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</si>
  <si>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</si>
  <si>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</si>
  <si>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</si>
  <si>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</si>
  <si>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</si>
  <si>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</si>
  <si>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</si>
  <si>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</si>
  <si>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</si>
  <si>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</si>
  <si>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</si>
  <si>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</si>
  <si>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</si>
  <si>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</si>
  <si>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</si>
  <si>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</si>
  <si>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</si>
  <si>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</si>
  <si>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</si>
  <si>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</si>
  <si>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</si>
  <si>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</si>
  <si>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</si>
  <si>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</si>
  <si>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</si>
  <si>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</si>
  <si>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</si>
  <si>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</si>
  <si>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</si>
  <si>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</si>
  <si>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</si>
  <si>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</si>
  <si>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</si>
  <si>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</si>
  <si>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</si>
  <si>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</si>
  <si>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</si>
  <si>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</si>
  <si>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</si>
  <si>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</si>
  <si>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</si>
  <si>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</si>
  <si>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</si>
  <si>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</si>
  <si>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</si>
  <si>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</si>
  <si>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</si>
  <si>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</si>
  <si>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</si>
  <si>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</si>
  <si>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</si>
  <si>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</si>
  <si>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</si>
  <si>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</si>
  <si>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</si>
  <si>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</si>
  <si>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</si>
  <si>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</si>
  <si>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</si>
  <si>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</si>
  <si>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</si>
  <si>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</si>
  <si>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</si>
  <si>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</si>
  <si>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</si>
  <si>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</si>
  <si>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</si>
  <si>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</si>
  <si>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</si>
  <si>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</si>
  <si>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</si>
  <si>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</si>
  <si>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</si>
  <si>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</si>
  <si>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</si>
  <si>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</si>
  <si>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</si>
  <si>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</si>
  <si>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</si>
  <si>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</si>
  <si>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</si>
  <si>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</si>
  <si>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</si>
  <si>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</si>
  <si>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</si>
  <si>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</si>
  <si>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</si>
  <si>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</si>
  <si>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</si>
  <si>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</si>
  <si>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</si>
  <si>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</si>
  <si>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</si>
  <si>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</si>
  <si>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</si>
  <si>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</si>
  <si>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</si>
  <si>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</si>
  <si>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</si>
  <si>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</si>
  <si>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</si>
  <si>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</si>
  <si>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</si>
  <si>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</si>
  <si>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</si>
  <si>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</si>
  <si>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</si>
  <si>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</si>
  <si>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</si>
  <si>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</si>
  <si>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</si>
  <si>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</si>
  <si>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</si>
  <si>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</si>
  <si>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</si>
  <si>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</si>
  <si>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</si>
  <si>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</si>
  <si>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</si>
  <si>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</si>
  <si>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</si>
  <si>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</si>
  <si>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</si>
  <si>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</si>
  <si>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</si>
  <si>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</si>
  <si>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</si>
  <si>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</si>
  <si>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</si>
  <si>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</si>
  <si>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</si>
  <si>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</si>
  <si>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</si>
  <si>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</si>
  <si>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</si>
  <si>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</si>
  <si>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</si>
  <si>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</si>
  <si>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</si>
  <si>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</si>
  <si>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</si>
  <si>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</si>
  <si>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</si>
  <si>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</si>
  <si>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</si>
  <si>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</si>
  <si>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</si>
  <si>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</si>
  <si>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</si>
  <si>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</si>
  <si>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</si>
  <si>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</si>
  <si>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</si>
  <si>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</si>
  <si>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</si>
  <si>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</si>
  <si>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</si>
  <si>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</si>
  <si>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</si>
  <si>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</si>
  <si>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</si>
  <si>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</si>
  <si>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</si>
  <si>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</si>
  <si>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</si>
  <si>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</si>
  <si>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</si>
  <si>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</si>
  <si>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</si>
  <si>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</si>
  <si>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</si>
  <si>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</si>
  <si>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</si>
  <si>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</si>
  <si>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</si>
  <si>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</si>
  <si>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</si>
  <si>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</si>
  <si>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</si>
  <si>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</si>
  <si>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</si>
  <si>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</si>
  <si>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</si>
  <si>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</si>
  <si>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</si>
  <si>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</si>
  <si>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</si>
  <si>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</si>
  <si>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</si>
  <si>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</si>
  <si>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</si>
  <si>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</si>
  <si>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</si>
  <si>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</si>
  <si>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</si>
  <si>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</si>
  <si>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</si>
  <si>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</si>
  <si>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</si>
  <si>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</si>
  <si>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</si>
  <si>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</si>
  <si>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</si>
  <si>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</si>
  <si>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</si>
  <si>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</si>
  <si>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</si>
  <si>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</si>
  <si>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</si>
  <si>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</si>
  <si>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</si>
  <si>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</si>
  <si>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</si>
  <si>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</si>
  <si>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</si>
  <si>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</si>
  <si>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</si>
  <si>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</si>
  <si>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</si>
  <si>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</si>
  <si>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</si>
  <si>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</si>
  <si>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</si>
  <si>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</si>
  <si>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</si>
  <si>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</si>
  <si>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</si>
  <si>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</si>
  <si>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</si>
  <si>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</si>
  <si>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</si>
  <si>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</si>
  <si>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</si>
  <si>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</si>
  <si>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</si>
  <si>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</si>
  <si>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</si>
  <si>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</si>
  <si>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</si>
  <si>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</si>
  <si>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</si>
  <si>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</si>
  <si>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</si>
  <si>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</si>
  <si>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</si>
  <si>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</si>
  <si>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</si>
  <si>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</si>
  <si>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</si>
  <si>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</si>
  <si>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</si>
  <si>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</si>
  <si>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</si>
  <si>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</si>
  <si>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</si>
  <si>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</si>
  <si>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</si>
  <si>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</si>
  <si>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</si>
  <si>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</si>
  <si>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</si>
  <si>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</si>
  <si>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</si>
  <si>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</si>
  <si>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</si>
  <si>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</si>
  <si>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</si>
  <si>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</si>
  <si>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</si>
  <si>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</si>
  <si>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</si>
  <si>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</si>
  <si>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</si>
  <si>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</si>
  <si>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</si>
  <si>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</si>
  <si>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</si>
  <si>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</si>
  <si>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</si>
  <si>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</si>
  <si>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</si>
  <si>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</si>
  <si>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</si>
  <si>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</si>
  <si>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</si>
  <si>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</si>
  <si>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</si>
  <si>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</si>
  <si>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</si>
  <si>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</si>
  <si>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</si>
  <si>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</si>
  <si>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</si>
  <si>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</si>
  <si>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</si>
  <si>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</si>
  <si>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</si>
  <si>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</si>
  <si>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</si>
  <si>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</si>
  <si>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</si>
  <si>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</si>
  <si>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</si>
  <si>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</si>
  <si>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</si>
  <si>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</si>
  <si>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</si>
  <si>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</si>
  <si>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</si>
  <si>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</si>
  <si>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</si>
  <si>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</si>
  <si>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</si>
  <si>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</si>
  <si>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</si>
  <si>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</si>
  <si>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</si>
  <si>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</si>
  <si>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</si>
  <si>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</si>
  <si>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</si>
  <si>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</si>
  <si>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</si>
  <si>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</si>
  <si>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</si>
  <si>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</si>
  <si>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</si>
  <si>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</si>
  <si>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</si>
  <si>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</si>
  <si>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</si>
  <si>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</si>
  <si>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</si>
  <si>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</si>
  <si>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</si>
  <si>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</si>
  <si>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</si>
  <si>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</si>
  <si>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</si>
  <si>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</si>
  <si>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</si>
  <si>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</si>
  <si>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</si>
  <si>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</si>
  <si>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</si>
  <si>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</si>
  <si>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</si>
  <si>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</si>
  <si>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</si>
  <si>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</si>
  <si>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</si>
  <si>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</si>
  <si>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</si>
  <si>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</si>
  <si>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</si>
  <si>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</si>
  <si>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</si>
  <si>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</si>
  <si>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</si>
  <si>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</si>
  <si>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</si>
  <si>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</si>
  <si>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</si>
  <si>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</si>
  <si>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</si>
  <si>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</si>
  <si>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</si>
  <si>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</si>
  <si>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</si>
  <si>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</si>
  <si>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</si>
  <si>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</si>
  <si>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</si>
  <si>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</si>
  <si>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</si>
  <si>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</si>
  <si>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</si>
  <si>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</si>
  <si>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</si>
  <si>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</si>
  <si>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</si>
  <si>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</si>
  <si>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</si>
  <si>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</si>
  <si>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</si>
  <si>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</si>
  <si>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</si>
  <si>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</si>
  <si>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</si>
  <si>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</si>
  <si>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</si>
  <si>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</si>
  <si>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</si>
  <si>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</si>
  <si>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</si>
  <si>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</si>
  <si>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</si>
  <si>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</si>
  <si>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</si>
  <si>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</si>
  <si>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</si>
  <si>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</si>
  <si>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</si>
  <si>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</si>
  <si>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</si>
  <si>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</si>
  <si>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</si>
  <si>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</si>
  <si>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</si>
  <si>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</si>
  <si>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</si>
  <si>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</si>
  <si>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</si>
  <si>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</si>
  <si>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</si>
  <si>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</si>
  <si>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</si>
  <si>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</si>
  <si>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</si>
  <si>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</si>
  <si>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</si>
  <si>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</si>
  <si>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</si>
  <si>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</si>
  <si>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</si>
  <si>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</si>
  <si>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</si>
  <si>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</si>
  <si>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</si>
  <si>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</si>
  <si>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</si>
  <si>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</si>
  <si>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</si>
  <si>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</si>
  <si>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</si>
  <si>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</si>
  <si>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</si>
  <si>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</si>
  <si>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</si>
  <si>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</si>
  <si>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</si>
  <si>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</si>
  <si>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</si>
  <si>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</si>
  <si>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</si>
  <si>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</si>
  <si>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</si>
  <si>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</si>
  <si>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</si>
  <si>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</si>
  <si>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</si>
  <si>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</si>
  <si>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</si>
  <si>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</si>
  <si>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</si>
  <si>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</si>
  <si>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</si>
  <si>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</si>
  <si>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</si>
  <si>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</si>
  <si>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</si>
  <si>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</si>
  <si>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</si>
  <si>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</si>
  <si>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</si>
  <si>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</si>
  <si>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</si>
  <si>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</si>
  <si>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</si>
  <si>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</si>
  <si>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</si>
  <si>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</si>
  <si>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</si>
  <si>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</si>
  <si>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</si>
  <si>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</si>
  <si>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</si>
  <si>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</si>
  <si>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</si>
  <si>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</si>
  <si>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</si>
  <si>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</si>
  <si>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</si>
  <si>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</si>
  <si>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</si>
  <si>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</si>
  <si>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</si>
  <si>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</si>
  <si>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</si>
  <si>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</si>
  <si>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</si>
  <si>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</si>
  <si>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</si>
  <si>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</si>
  <si>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</si>
  <si>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</si>
  <si>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</si>
  <si>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</si>
  <si>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</si>
  <si>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</si>
  <si>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</si>
  <si>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</si>
  <si>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</si>
  <si>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</si>
  <si>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</si>
  <si>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</si>
  <si>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</si>
  <si>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</si>
  <si>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</si>
  <si>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</si>
  <si>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</si>
  <si>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</si>
  <si>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</si>
  <si>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</si>
  <si>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</si>
  <si>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</si>
  <si>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</si>
  <si>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</si>
  <si>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</si>
  <si>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</si>
  <si>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</si>
  <si>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</si>
  <si>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</si>
  <si>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</si>
  <si>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</si>
  <si>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</si>
  <si>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</si>
  <si>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</si>
  <si>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</si>
  <si>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</si>
  <si>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</si>
  <si>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</si>
  <si>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</si>
  <si>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</si>
  <si>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</si>
  <si>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</si>
  <si>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</si>
  <si>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</si>
  <si>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</si>
  <si>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</si>
  <si>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</si>
  <si>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</si>
  <si>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</si>
  <si>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</si>
  <si>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</si>
  <si>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</si>
  <si>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</si>
  <si>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</si>
  <si>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</si>
  <si>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</si>
  <si>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</si>
  <si>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</si>
  <si>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</si>
  <si>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</si>
  <si>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</si>
  <si>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</si>
  <si>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</si>
  <si>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</si>
  <si>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</si>
  <si>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</si>
  <si>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</si>
  <si>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</si>
  <si>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</si>
  <si>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</si>
  <si>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</si>
  <si>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</si>
  <si>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</si>
  <si>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</si>
  <si>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</si>
  <si>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</si>
  <si>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</si>
  <si>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</si>
  <si>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</si>
  <si>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</si>
  <si>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</si>
  <si>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</si>
  <si>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</si>
  <si>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</si>
  <si>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</si>
  <si>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</si>
  <si>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</si>
  <si>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</si>
  <si>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</si>
  <si>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</si>
  <si>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</si>
  <si>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</si>
  <si>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</si>
  <si>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</si>
  <si>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</si>
  <si>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</si>
  <si>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</si>
  <si>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</si>
  <si>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</si>
  <si>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</si>
  <si>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</si>
  <si>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</si>
  <si>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</si>
  <si>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</si>
  <si>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</si>
  <si>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</si>
  <si>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</si>
  <si>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</si>
  <si>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</si>
  <si>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</si>
  <si>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</si>
  <si>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</si>
  <si>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</si>
  <si>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</si>
  <si>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</si>
  <si>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</si>
  <si>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</si>
  <si>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</si>
  <si>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</si>
  <si>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</si>
  <si>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</si>
  <si>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</si>
  <si>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</si>
  <si>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</si>
  <si>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</si>
  <si>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</si>
  <si>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</si>
  <si>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</si>
  <si>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</si>
  <si>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</si>
  <si>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</si>
  <si>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</si>
  <si>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</si>
  <si>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</si>
  <si>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</si>
  <si>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</si>
  <si>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</si>
  <si>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</si>
  <si>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</si>
  <si>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</si>
  <si>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</si>
  <si>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</si>
  <si>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</si>
  <si>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</si>
  <si>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</si>
  <si>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</si>
  <si>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</si>
  <si>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</si>
  <si>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</si>
  <si>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</si>
  <si>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</si>
  <si>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</si>
  <si>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</si>
  <si>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</si>
  <si>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</si>
  <si>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</si>
  <si>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</si>
  <si>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</si>
  <si>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</si>
  <si>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</si>
  <si>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</si>
  <si>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</si>
  <si>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</si>
  <si>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</si>
  <si>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</si>
  <si>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</si>
  <si>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</si>
  <si>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</si>
  <si>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</si>
  <si>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</si>
  <si>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</si>
  <si>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</si>
  <si>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</si>
  <si>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</si>
  <si>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</si>
  <si>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</si>
  <si>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</si>
  <si>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</si>
  <si>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</si>
  <si>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</si>
  <si>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</si>
  <si>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</si>
  <si>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</si>
  <si>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</si>
  <si>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</si>
  <si>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</si>
  <si>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</si>
  <si>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</si>
  <si>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</si>
  <si>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</si>
  <si>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</si>
  <si>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</si>
  <si>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</si>
  <si>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</si>
  <si>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</si>
  <si>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</si>
  <si>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</si>
  <si>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</si>
  <si>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</si>
  <si>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</si>
  <si>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</si>
  <si>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</si>
  <si>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</si>
  <si>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</si>
  <si>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</si>
  <si>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</si>
  <si>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</si>
  <si>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</si>
  <si>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</si>
  <si>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</si>
  <si>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</si>
  <si>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</si>
  <si>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</si>
  <si>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</si>
  <si>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</si>
  <si>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</si>
  <si>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</si>
  <si>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</si>
  <si>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</si>
  <si>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</si>
  <si>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</si>
  <si>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</si>
  <si>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</si>
  <si>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</si>
  <si>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</si>
  <si>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</si>
  <si>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</si>
  <si>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</si>
  <si>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</si>
  <si>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</si>
  <si>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</si>
  <si>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</si>
  <si>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</si>
  <si>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</si>
  <si>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</si>
  <si>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</si>
  <si>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</si>
  <si>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</si>
  <si>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</si>
  <si>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</si>
  <si>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</si>
  <si>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</si>
  <si>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</si>
  <si>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</si>
  <si>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</si>
  <si>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</si>
  <si>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</si>
  <si>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</si>
  <si>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</si>
  <si>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</si>
  <si>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</si>
  <si>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</si>
  <si>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</si>
  <si>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</si>
  <si>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</si>
  <si>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</si>
  <si>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</si>
  <si>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</si>
  <si>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</si>
  <si>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</si>
  <si>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</si>
  <si>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</si>
  <si>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</si>
  <si>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</si>
  <si>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</si>
  <si>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</si>
  <si>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</si>
  <si>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</si>
  <si>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</si>
  <si>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</si>
  <si>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</si>
  <si>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</si>
  <si>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</si>
  <si>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</si>
  <si>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</si>
  <si>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</si>
  <si>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</si>
  <si>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</si>
  <si>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</si>
  <si>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</si>
  <si>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</si>
  <si>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</si>
  <si>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</si>
  <si>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</si>
  <si>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</si>
  <si>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</si>
  <si>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</si>
  <si>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</si>
  <si>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</si>
  <si>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</si>
  <si>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</si>
  <si>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</si>
  <si>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</si>
  <si>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</si>
  <si>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</si>
  <si>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</si>
  <si>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</si>
  <si>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</si>
  <si>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</si>
  <si>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</si>
  <si>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</si>
  <si>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</si>
  <si>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</si>
  <si>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</si>
  <si>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</si>
  <si>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</si>
  <si>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</si>
  <si>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</si>
  <si>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</si>
  <si>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</si>
  <si>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</si>
  <si>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</si>
  <si>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</si>
  <si>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</si>
  <si>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</si>
  <si>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</si>
  <si>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</si>
  <si>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</si>
  <si>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</si>
  <si>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</si>
  <si>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</si>
  <si>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</si>
  <si>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</si>
  <si>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</si>
  <si>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</si>
  <si>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</si>
  <si>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</si>
  <si>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</si>
  <si>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</si>
  <si>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</si>
  <si>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</si>
  <si>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</si>
  <si>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</si>
  <si>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</si>
  <si>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</si>
  <si>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</si>
  <si>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</si>
  <si>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</si>
  <si>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</si>
  <si>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</si>
  <si>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</si>
  <si>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</si>
  <si>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</si>
  <si>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</si>
  <si>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</si>
  <si>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</si>
  <si>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</si>
  <si>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</si>
  <si>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</si>
  <si>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</si>
  <si>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</si>
  <si>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</si>
  <si>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</si>
  <si>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</si>
  <si>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</si>
  <si>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</si>
  <si>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</si>
  <si>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</si>
  <si>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</si>
  <si>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</si>
  <si>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</si>
  <si>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</si>
  <si>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</si>
  <si>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</si>
  <si>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</si>
  <si>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</si>
  <si>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</si>
  <si>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</si>
  <si>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</si>
  <si>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</si>
  <si>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</si>
  <si>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</si>
  <si>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</si>
  <si>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</si>
  <si>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</si>
  <si>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</si>
  <si>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</si>
  <si>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</si>
  <si>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</si>
  <si>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</si>
  <si>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</si>
  <si>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</si>
  <si>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</si>
  <si>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</si>
  <si>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</si>
  <si>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</si>
  <si>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</si>
  <si>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</si>
  <si>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</si>
  <si>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</si>
  <si>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</si>
  <si>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</si>
  <si>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</si>
  <si>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</si>
  <si>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</si>
  <si>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</si>
  <si>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</si>
  <si>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</si>
  <si>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</si>
  <si>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</si>
  <si>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</si>
  <si>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</si>
  <si>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</si>
  <si>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</si>
  <si>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</si>
  <si>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</si>
  <si>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</si>
  <si>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</si>
  <si>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</si>
  <si>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</si>
  <si>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</si>
  <si>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</si>
  <si>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</si>
  <si>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</si>
  <si>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</si>
  <si>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</si>
  <si>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</si>
  <si>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</si>
  <si>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</si>
  <si>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</si>
  <si>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</si>
  <si>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</si>
  <si>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</si>
  <si>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</si>
  <si>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</si>
  <si>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</si>
  <si>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</si>
  <si>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</si>
  <si>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</si>
  <si>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</si>
  <si>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</si>
  <si>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</si>
  <si>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</si>
  <si>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</si>
  <si>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</si>
  <si>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</si>
  <si>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</si>
  <si>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</si>
  <si>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</si>
  <si>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</si>
  <si>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</si>
  <si>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</si>
  <si>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</si>
  <si>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</si>
  <si>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</si>
  <si>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</si>
  <si>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</si>
  <si>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</si>
  <si>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</si>
  <si>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</si>
  <si>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</si>
  <si>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</si>
  <si>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</si>
  <si>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</si>
  <si>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</si>
  <si>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</si>
  <si>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</si>
  <si>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</si>
  <si>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</si>
  <si>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</si>
  <si>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</si>
  <si>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</si>
  <si>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</si>
  <si>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</si>
  <si>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</si>
  <si>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</si>
  <si>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</si>
  <si>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</si>
  <si>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</si>
  <si>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</si>
  <si>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</si>
  <si>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</si>
  <si>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</si>
  <si>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</si>
  <si>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</si>
  <si>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</si>
  <si>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</si>
  <si>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</si>
  <si>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</si>
  <si>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</si>
  <si>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</si>
  <si>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</si>
  <si>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</si>
  <si>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</si>
  <si>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</si>
  <si>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</si>
  <si>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</si>
  <si>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</si>
  <si>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</si>
  <si>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</si>
  <si>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</si>
  <si>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</si>
  <si>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</si>
  <si>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</si>
  <si>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</si>
  <si>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</si>
  <si>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</si>
  <si>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</si>
  <si>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</si>
  <si>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</si>
  <si>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</si>
  <si>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</si>
  <si>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</si>
  <si>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</si>
  <si>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</si>
  <si>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</si>
  <si>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</si>
  <si>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</si>
  <si>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</si>
  <si>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</si>
  <si>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</si>
  <si>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</si>
  <si>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</si>
  <si>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</si>
  <si>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</si>
  <si>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</si>
  <si>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</si>
  <si>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</si>
  <si>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</si>
  <si>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</si>
  <si>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</si>
  <si>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</si>
  <si>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</si>
  <si>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</si>
  <si>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</si>
  <si>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</si>
  <si>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</si>
  <si>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</si>
  <si>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</si>
  <si>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</si>
  <si>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</si>
  <si>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</si>
  <si>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</si>
  <si>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</si>
  <si>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</si>
  <si>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</si>
  <si>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</si>
  <si>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</si>
  <si>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</si>
  <si>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</si>
  <si>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</si>
  <si>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</si>
  <si>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</si>
  <si>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</si>
  <si>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</si>
  <si>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</si>
  <si>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</si>
  <si>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</si>
  <si>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</si>
  <si>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</si>
  <si>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</si>
  <si>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</si>
  <si>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</si>
  <si>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</si>
  <si>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</si>
  <si>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</si>
  <si>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</si>
  <si>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</si>
  <si>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</si>
  <si>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</si>
  <si>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</si>
  <si>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</si>
  <si>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</si>
  <si>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</si>
  <si>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</si>
  <si>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</si>
  <si>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</si>
  <si>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</si>
  <si>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</si>
  <si>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</si>
  <si>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</si>
  <si>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</si>
  <si>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</si>
  <si>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</si>
  <si>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</si>
  <si>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</si>
  <si>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</si>
  <si>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</si>
  <si>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</si>
  <si>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</si>
  <si>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</si>
  <si>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</si>
  <si>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</si>
  <si>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</si>
  <si>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</si>
  <si>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</si>
  <si>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</si>
  <si>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</si>
  <si>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</si>
  <si>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</si>
  <si>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</si>
  <si>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</si>
  <si>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</si>
  <si>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</si>
  <si>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</si>
  <si>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</si>
  <si>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</si>
  <si>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</si>
  <si>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</si>
  <si>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</si>
  <si>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</si>
  <si>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</si>
  <si>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</si>
  <si>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</si>
  <si>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</si>
  <si>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</si>
  <si>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</si>
  <si>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</si>
  <si>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</si>
  <si>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</si>
  <si>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</si>
  <si>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</si>
  <si>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</si>
  <si>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</si>
  <si>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</si>
  <si>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</si>
  <si>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</si>
  <si>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</si>
  <si>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</si>
  <si>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</si>
  <si>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</si>
  <si>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</si>
  <si>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</si>
  <si>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</si>
  <si>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</si>
  <si>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</si>
  <si>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</si>
  <si>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</si>
  <si>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</si>
  <si>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</si>
  <si>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</si>
  <si>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</si>
  <si>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</si>
  <si>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</si>
  <si>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</si>
  <si>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</si>
  <si>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</si>
  <si>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</si>
  <si>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</si>
  <si>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</si>
  <si>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</si>
  <si>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</si>
  <si>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</si>
  <si>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</si>
  <si>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</si>
  <si>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</si>
  <si>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</si>
  <si>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</si>
  <si>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</si>
  <si>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</si>
  <si>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</si>
  <si>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</si>
  <si>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</si>
  <si>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</si>
  <si>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</si>
  <si>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</si>
  <si>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</si>
  <si>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</si>
  <si>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</si>
  <si>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</si>
  <si>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</si>
  <si>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</si>
  <si>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</si>
  <si>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</si>
  <si>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</si>
  <si>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</si>
  <si>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</si>
  <si>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</si>
  <si>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</si>
  <si>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</si>
  <si>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</si>
  <si>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</si>
  <si>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</si>
  <si>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</si>
  <si>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</si>
  <si>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</si>
  <si>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</si>
  <si>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</si>
  <si>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</si>
  <si>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</si>
  <si>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</si>
  <si>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</si>
  <si>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</si>
  <si>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</si>
  <si>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</si>
  <si>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</si>
  <si>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</si>
  <si>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</si>
  <si>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</si>
  <si>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</si>
  <si>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</si>
  <si>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</si>
  <si>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</si>
  <si>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</si>
  <si>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</si>
  <si>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</si>
  <si>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</si>
  <si>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</si>
  <si>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</si>
  <si>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</si>
  <si>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</si>
  <si>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</si>
  <si>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</si>
  <si>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</si>
  <si>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</si>
  <si>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</si>
  <si>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</si>
  <si>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</si>
  <si>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</si>
  <si>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</si>
  <si>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</si>
  <si>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</si>
  <si>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</si>
  <si>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</si>
  <si>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</si>
  <si>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</si>
  <si>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</si>
  <si>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</si>
  <si>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</si>
  <si>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</si>
  <si>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</si>
  <si>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</si>
  <si>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</si>
  <si>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</si>
  <si>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</si>
  <si>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</si>
  <si>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</si>
  <si>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</si>
  <si>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</si>
  <si>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</si>
  <si>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</si>
  <si>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</si>
  <si>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</si>
  <si>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</si>
  <si>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</si>
  <si>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</si>
  <si>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</si>
  <si>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</si>
  <si>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</si>
  <si>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</si>
  <si>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</si>
  <si>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</si>
  <si>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</si>
  <si>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</si>
  <si>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</si>
  <si>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</si>
  <si>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</si>
  <si>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</si>
  <si>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</si>
  <si>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</si>
  <si>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</si>
  <si>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</si>
  <si>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</si>
  <si>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</si>
  <si>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</si>
  <si>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</si>
  <si>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</si>
  <si>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</si>
  <si>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</si>
  <si>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</si>
  <si>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</si>
  <si>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</si>
  <si>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</si>
  <si>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</si>
  <si>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</si>
  <si>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</si>
  <si>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</si>
  <si>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</si>
  <si>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</si>
  <si>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</si>
  <si>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</si>
  <si>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</si>
  <si>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</si>
  <si>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</si>
  <si>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</si>
  <si>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</si>
  <si>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</si>
  <si>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</si>
  <si>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</si>
  <si>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</si>
  <si>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</si>
  <si>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</si>
  <si>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</si>
  <si>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</si>
  <si>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</si>
  <si>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</si>
  <si>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</si>
  <si>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</si>
  <si>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</si>
  <si>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</si>
  <si>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</si>
  <si>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</si>
  <si>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</si>
  <si>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</si>
  <si>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</si>
  <si>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</si>
  <si>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</si>
  <si>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</si>
  <si>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</si>
  <si>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</si>
  <si>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</si>
  <si>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</si>
  <si>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</si>
  <si>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</si>
  <si>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</si>
  <si>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</si>
  <si>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</si>
  <si>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</si>
  <si>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</si>
  <si>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</si>
  <si>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</si>
  <si>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</si>
  <si>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</si>
  <si>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</si>
  <si>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</si>
  <si>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</si>
  <si>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</si>
  <si>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</si>
  <si>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</si>
  <si>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</si>
  <si>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</si>
  <si>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</si>
  <si>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</si>
  <si>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</si>
  <si>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</si>
  <si>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</si>
  <si>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</si>
  <si>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</si>
  <si>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</si>
  <si>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</si>
  <si>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</si>
  <si>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</si>
  <si>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</si>
  <si>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</si>
  <si>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</si>
  <si>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</si>
  <si>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</si>
  <si>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</si>
  <si>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</si>
  <si>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</si>
  <si>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</si>
  <si>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</si>
  <si>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</si>
  <si>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</si>
  <si>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</si>
  <si>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</si>
  <si>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</si>
  <si>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</si>
  <si>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</si>
  <si>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</si>
  <si>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</si>
  <si>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</si>
  <si>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</si>
  <si>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</si>
  <si>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</si>
  <si>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</si>
  <si>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</si>
  <si>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</si>
  <si>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</si>
  <si>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</si>
  <si>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</si>
  <si>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</si>
  <si>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</si>
  <si>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</si>
  <si>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</si>
  <si>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</si>
  <si>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</si>
  <si>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</si>
  <si>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</si>
  <si>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</si>
  <si>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</si>
  <si>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</si>
  <si>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</si>
  <si>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</si>
  <si>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</si>
  <si>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</si>
  <si>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</si>
  <si>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</si>
  <si>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</si>
  <si>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</si>
  <si>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</si>
  <si>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</si>
  <si>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</si>
  <si>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</si>
  <si>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</si>
  <si>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</si>
  <si>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</si>
  <si>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</si>
  <si>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</si>
  <si>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</si>
  <si>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</si>
  <si>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</si>
  <si>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</si>
  <si>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</si>
  <si>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</si>
  <si>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</si>
  <si>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</si>
  <si>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</si>
  <si>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</si>
  <si>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</si>
  <si>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</si>
  <si>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</si>
  <si>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</si>
  <si>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</si>
  <si>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</si>
  <si>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</si>
  <si>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</si>
  <si>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</si>
  <si>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</si>
  <si>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</si>
  <si>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</si>
  <si>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</si>
  <si>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</si>
  <si>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</si>
  <si>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</si>
  <si>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</si>
  <si>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</si>
  <si>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</si>
  <si>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</si>
  <si>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</si>
  <si>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</si>
  <si>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</si>
  <si>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</si>
  <si>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</si>
  <si>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</si>
  <si>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</si>
  <si>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</si>
  <si>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</si>
  <si>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</si>
  <si>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</si>
  <si>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</si>
  <si>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</si>
  <si>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</si>
  <si>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</si>
  <si>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</si>
  <si>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</si>
  <si>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</si>
  <si>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</si>
  <si>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</si>
  <si>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</si>
  <si>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</si>
  <si>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</si>
  <si>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</si>
  <si>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</si>
  <si>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</si>
  <si>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</si>
  <si>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</si>
  <si>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</si>
  <si>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</si>
  <si>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</si>
  <si>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</si>
  <si>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</si>
  <si>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</si>
  <si>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</si>
  <si>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</si>
  <si>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</si>
  <si>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</si>
  <si>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</si>
  <si>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</si>
  <si>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</si>
  <si>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</si>
  <si>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</si>
  <si>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</si>
  <si>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</si>
  <si>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</si>
  <si>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</si>
  <si>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</si>
  <si>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</si>
  <si>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</si>
  <si>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</si>
  <si>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</si>
  <si>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</si>
  <si>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</si>
  <si>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</si>
  <si>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</si>
  <si>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</si>
  <si>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</si>
  <si>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</si>
  <si>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</si>
  <si>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</si>
  <si>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</si>
  <si>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</si>
  <si>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</si>
  <si>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</si>
  <si>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</si>
  <si>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</si>
  <si>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</si>
  <si>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</si>
  <si>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</si>
  <si>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</si>
  <si>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</si>
  <si>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</si>
  <si>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</si>
  <si>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</si>
  <si>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</si>
  <si>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</si>
  <si>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</si>
  <si>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</si>
  <si>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</si>
  <si>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</si>
  <si>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</si>
  <si>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</si>
  <si>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</si>
  <si>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</si>
  <si>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</si>
  <si>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</si>
  <si>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</si>
  <si>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</si>
  <si>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</si>
  <si>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</si>
  <si>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</si>
  <si>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</si>
  <si>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</si>
  <si>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</si>
  <si>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</si>
  <si>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</si>
  <si>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</si>
  <si>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</si>
  <si>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</si>
  <si>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</si>
  <si>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</si>
  <si>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</si>
  <si>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</si>
  <si>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</si>
  <si>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</si>
  <si>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</si>
  <si>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</si>
  <si>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</si>
  <si>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</si>
  <si>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</si>
  <si>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</si>
  <si>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</si>
  <si>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</si>
  <si>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</si>
  <si>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</si>
  <si>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</si>
  <si>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</si>
  <si>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</si>
  <si>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</si>
  <si>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</si>
  <si>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</si>
  <si>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</si>
  <si>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</si>
  <si>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</si>
  <si>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</si>
  <si>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</si>
  <si>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</si>
  <si>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</si>
  <si>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</si>
  <si>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</si>
  <si>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</si>
  <si>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</si>
  <si>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</si>
  <si>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</si>
  <si>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</si>
  <si>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</si>
  <si>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</si>
  <si>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</si>
  <si>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</si>
  <si>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</si>
  <si>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</si>
  <si>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</si>
  <si>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</si>
  <si>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</si>
  <si>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</si>
  <si>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</si>
  <si>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</si>
  <si>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</si>
  <si>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</si>
  <si>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</si>
  <si>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</si>
  <si>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</si>
  <si>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</si>
  <si>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</si>
  <si>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</si>
  <si>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</si>
  <si>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</si>
  <si>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</si>
  <si>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</si>
  <si>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</si>
  <si>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</si>
  <si>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</si>
  <si>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</si>
  <si>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</si>
  <si>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</si>
  <si>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</si>
  <si>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</si>
  <si>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</si>
  <si>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</si>
  <si>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</si>
  <si>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</si>
  <si>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</si>
  <si>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</si>
  <si>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</si>
  <si>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</si>
  <si>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</si>
  <si>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</si>
  <si>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</si>
  <si>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</si>
  <si>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</si>
  <si>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</si>
  <si>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</si>
  <si>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</si>
  <si>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</si>
  <si>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</si>
  <si>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</si>
  <si>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</si>
  <si>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</si>
  <si>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</si>
  <si>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</si>
  <si>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</si>
  <si>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</si>
  <si>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</si>
  <si>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</si>
  <si>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</si>
  <si>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</si>
  <si>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</si>
  <si>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</si>
  <si>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</si>
  <si>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</si>
  <si>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</si>
  <si>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</si>
  <si>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</si>
  <si>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</si>
  <si>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</si>
  <si>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</si>
  <si>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</si>
  <si>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</si>
  <si>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</si>
  <si>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</si>
  <si>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</si>
  <si>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</si>
  <si>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</si>
  <si>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</si>
  <si>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</si>
  <si>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</si>
  <si>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</si>
  <si>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</si>
  <si>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</si>
  <si>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</si>
  <si>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</si>
  <si>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</si>
  <si>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</si>
  <si>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</si>
  <si>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</si>
  <si>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</si>
  <si>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</si>
  <si>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</si>
  <si>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</si>
  <si>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</si>
  <si>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</si>
  <si>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</si>
  <si>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</si>
  <si>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</si>
  <si>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</si>
  <si>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</si>
  <si>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</si>
  <si>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</si>
  <si>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</si>
  <si>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</si>
  <si>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</si>
  <si>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</si>
  <si>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</si>
  <si>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</si>
  <si>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</si>
  <si>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</si>
  <si>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</si>
  <si>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</si>
  <si>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</si>
  <si>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</si>
  <si>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</si>
  <si>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</si>
  <si>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</si>
  <si>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</si>
  <si>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</si>
  <si>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</si>
  <si>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</si>
  <si>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</si>
  <si>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</si>
  <si>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</si>
  <si>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</si>
  <si>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</si>
  <si>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</si>
  <si>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</si>
  <si>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</si>
  <si>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</si>
  <si>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</si>
  <si>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</si>
  <si>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</si>
  <si>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</si>
  <si>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</si>
  <si>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</si>
  <si>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</si>
  <si>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</si>
  <si>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</si>
  <si>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</si>
  <si>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</si>
  <si>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</si>
  <si>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</si>
  <si>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</si>
  <si>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</si>
  <si>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</si>
  <si>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</si>
  <si>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</si>
  <si>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</si>
  <si>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</si>
  <si>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</si>
  <si>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</si>
  <si>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</si>
  <si>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</si>
  <si>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</si>
  <si>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</si>
  <si>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</si>
  <si>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</si>
  <si>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</si>
  <si>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</si>
  <si>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</si>
  <si>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</si>
  <si>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</si>
  <si>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</si>
  <si>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</si>
  <si>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</si>
  <si>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</si>
  <si>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</si>
  <si>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</si>
  <si>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</si>
  <si>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</si>
  <si>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</si>
  <si>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</si>
  <si>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</si>
  <si>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</si>
  <si>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</si>
  <si>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</si>
  <si>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</si>
  <si>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</si>
  <si>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</si>
  <si>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</si>
  <si>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</si>
  <si>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</si>
  <si>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</si>
  <si>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</si>
  <si>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</si>
  <si>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</si>
  <si>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</si>
  <si>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</si>
  <si>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</si>
  <si>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</si>
  <si>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</si>
  <si>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</si>
  <si>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</si>
  <si>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</si>
  <si>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</si>
  <si>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</si>
  <si>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</si>
  <si>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</si>
  <si>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</si>
  <si>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</si>
  <si>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</si>
  <si>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</si>
  <si>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</si>
  <si>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</si>
  <si>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</si>
  <si>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</si>
  <si>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</si>
  <si>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</si>
  <si>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</si>
  <si>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</si>
  <si>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</si>
  <si>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</si>
  <si>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</si>
  <si>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</si>
  <si>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</si>
  <si>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</si>
  <si>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</si>
  <si>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</si>
  <si>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</si>
  <si>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</si>
  <si>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</si>
  <si>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</si>
  <si>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</si>
  <si>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</si>
  <si>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</si>
  <si>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</si>
  <si>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</si>
  <si>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</si>
  <si>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</si>
  <si>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</si>
  <si>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</si>
  <si>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</si>
  <si>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</si>
  <si>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</si>
  <si>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</si>
  <si>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</si>
  <si>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</si>
  <si>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</si>
  <si>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</si>
  <si>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</si>
  <si>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</si>
  <si>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</si>
  <si>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</si>
  <si>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</si>
  <si>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</si>
  <si>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</si>
  <si>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</si>
  <si>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</si>
  <si>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</si>
  <si>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</si>
  <si>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</si>
  <si>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</si>
  <si>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</si>
  <si>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</si>
  <si>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</si>
  <si>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</si>
  <si>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</si>
  <si>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</si>
  <si>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</si>
  <si>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</si>
  <si>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</si>
  <si>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</si>
  <si>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</si>
  <si>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</si>
  <si>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</si>
  <si>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</si>
  <si>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</si>
  <si>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</si>
  <si>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</si>
  <si>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</si>
  <si>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</si>
  <si>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</si>
  <si>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</si>
  <si>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</si>
  <si>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</si>
  <si>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</si>
  <si>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</si>
  <si>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</si>
  <si>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</si>
  <si>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</si>
  <si>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</si>
  <si>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</si>
  <si>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</si>
  <si>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</si>
  <si>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</si>
  <si>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</si>
  <si>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</si>
  <si>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</si>
  <si>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</si>
  <si>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</si>
  <si>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</si>
  <si>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</si>
  <si>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</si>
  <si>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</si>
  <si>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</si>
  <si>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</si>
  <si>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</si>
  <si>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</si>
  <si>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</si>
  <si>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</si>
  <si>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</si>
  <si>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</si>
  <si>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</si>
  <si>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</si>
  <si>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</si>
  <si>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</si>
  <si>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</si>
  <si>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</si>
  <si>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</si>
  <si>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</si>
  <si>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</si>
  <si>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</si>
  <si>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</si>
  <si>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</si>
  <si>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</si>
  <si>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</si>
  <si>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</si>
  <si>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</si>
  <si>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</si>
  <si>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</si>
  <si>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</si>
  <si>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</si>
  <si>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</si>
  <si>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</si>
  <si>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</si>
  <si>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</si>
  <si>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</si>
  <si>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</si>
  <si>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</si>
  <si>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</si>
  <si>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</si>
  <si>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</si>
  <si>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</si>
  <si>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</si>
  <si>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</si>
  <si>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</si>
  <si>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</si>
  <si>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</si>
  <si>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</si>
  <si>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</si>
  <si>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</si>
  <si>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</si>
  <si>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</si>
  <si>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</si>
  <si>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</si>
  <si>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</si>
  <si>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</si>
  <si>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</si>
  <si>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</si>
  <si>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</si>
  <si>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</si>
  <si>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</si>
  <si>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</si>
  <si>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</si>
  <si>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</si>
  <si>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</si>
  <si>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</si>
  <si>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</si>
  <si>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</si>
  <si>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</si>
  <si>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</si>
  <si>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</si>
  <si>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</si>
  <si>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</si>
  <si>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</si>
  <si>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</si>
  <si>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</si>
  <si>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</si>
  <si>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</si>
  <si>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</si>
  <si>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</si>
  <si>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</si>
  <si>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</si>
  <si>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</si>
  <si>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</si>
  <si>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</si>
  <si>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</si>
  <si>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</si>
  <si>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</si>
  <si>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</si>
  <si>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</si>
  <si>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</si>
  <si>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</si>
  <si>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</si>
  <si>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</si>
  <si>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</si>
  <si>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</si>
  <si>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</si>
  <si>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</si>
  <si>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</si>
  <si>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</si>
  <si>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</si>
  <si>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</si>
  <si>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</si>
  <si>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</si>
  <si>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</si>
  <si>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</si>
  <si>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</si>
  <si>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</si>
  <si>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</si>
  <si>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</si>
  <si>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</si>
  <si>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</si>
  <si>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</si>
  <si>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</si>
  <si>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</si>
  <si>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</si>
  <si>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</si>
  <si>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</si>
  <si>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</si>
  <si>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</si>
  <si>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</si>
  <si>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</si>
  <si>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</si>
  <si>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</si>
  <si>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</si>
  <si>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</si>
  <si>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</si>
  <si>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</si>
  <si>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</si>
  <si>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</si>
  <si>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</si>
  <si>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</si>
  <si>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</si>
  <si>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</si>
  <si>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</si>
  <si>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</si>
  <si>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</si>
  <si>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</si>
  <si>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</si>
  <si>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</si>
  <si>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</si>
  <si>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</si>
  <si>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</si>
  <si>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</si>
  <si>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</si>
  <si>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</si>
  <si>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</si>
  <si>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</si>
  <si>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</si>
  <si>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</si>
  <si>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</si>
  <si>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</si>
  <si>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</si>
  <si>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</si>
  <si>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</si>
  <si>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</si>
  <si>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</si>
  <si>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</si>
  <si>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</si>
  <si>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</si>
  <si>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</si>
  <si>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</si>
  <si>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</si>
  <si>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</si>
  <si>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</si>
  <si>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</si>
  <si>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</si>
  <si>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</si>
  <si>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</si>
  <si>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</si>
  <si>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</si>
  <si>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</si>
  <si>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</si>
  <si>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</si>
  <si>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</si>
  <si>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</si>
  <si>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</si>
  <si>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</si>
  <si>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</si>
  <si>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</si>
  <si>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</si>
  <si>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</si>
  <si>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</si>
  <si>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</si>
  <si>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</si>
  <si>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</si>
  <si>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</si>
  <si>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</si>
  <si>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</si>
  <si>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</si>
  <si>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</si>
  <si>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</si>
  <si>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</si>
  <si>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</si>
  <si>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</si>
  <si>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</si>
  <si>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</si>
  <si>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</si>
  <si>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</si>
  <si>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</si>
  <si>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</si>
  <si>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</si>
  <si>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</si>
  <si>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</si>
  <si>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</si>
  <si>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</si>
  <si>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</si>
  <si>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</si>
  <si>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</si>
  <si>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</si>
  <si>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</si>
  <si>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</si>
  <si>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</si>
  <si>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</si>
  <si>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</si>
  <si>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</si>
  <si>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</si>
  <si>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</si>
  <si>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</si>
  <si>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</si>
  <si>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</si>
  <si>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</si>
  <si>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</si>
  <si>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</si>
  <si>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</si>
  <si>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</si>
  <si>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</si>
  <si>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</si>
  <si>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</si>
  <si>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</si>
  <si>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</si>
  <si>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</si>
  <si>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</si>
  <si>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</si>
  <si>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</si>
  <si>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</si>
  <si>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</si>
  <si>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</si>
  <si>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</si>
  <si>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</si>
  <si>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</si>
  <si>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</si>
  <si>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</si>
  <si>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</si>
  <si>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</si>
  <si>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</si>
  <si>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</si>
  <si>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</si>
  <si>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</si>
  <si>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</si>
  <si>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</si>
  <si>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</si>
  <si>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</si>
  <si>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</si>
  <si>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</si>
  <si>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</si>
  <si>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</si>
  <si>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</si>
  <si>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</si>
  <si>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</si>
  <si>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</si>
  <si>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</si>
  <si>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</si>
  <si>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</si>
  <si>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</si>
  <si>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</si>
  <si>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</si>
  <si>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</si>
  <si>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</si>
  <si>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</si>
  <si>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</si>
  <si>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</si>
  <si>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</si>
  <si>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</si>
  <si>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</si>
  <si>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</si>
  <si>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</si>
  <si>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</si>
  <si>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</si>
  <si>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</si>
  <si>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</si>
  <si>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</si>
  <si>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</si>
  <si>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</si>
  <si>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</si>
  <si>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</si>
  <si>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</si>
  <si>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</si>
  <si>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</si>
  <si>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</si>
  <si>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</si>
  <si>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</si>
  <si>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</si>
  <si>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</si>
  <si>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</si>
  <si>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</si>
  <si>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</si>
  <si>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</si>
  <si>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</si>
  <si>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</si>
  <si>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</si>
  <si>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</si>
  <si>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</si>
  <si>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</si>
  <si>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</si>
  <si>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</si>
  <si>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</si>
  <si>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</si>
  <si>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</si>
  <si>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</si>
  <si>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</si>
  <si>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</si>
  <si>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</si>
  <si>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</si>
  <si>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</si>
  <si>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</si>
  <si>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</si>
  <si>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</si>
  <si>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</si>
  <si>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</si>
  <si>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</si>
  <si>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</si>
  <si>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</si>
  <si>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</si>
  <si>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</si>
  <si>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</si>
  <si>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</si>
  <si>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</si>
  <si>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</si>
  <si>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</si>
  <si>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</si>
  <si>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</si>
  <si>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</si>
  <si>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</si>
  <si>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</si>
  <si>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</si>
  <si>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</si>
  <si>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</si>
  <si>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</si>
  <si>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</si>
  <si>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</si>
  <si>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</si>
  <si>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</si>
  <si>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</si>
  <si>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</si>
  <si>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</si>
  <si>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</si>
  <si>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</si>
  <si>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</si>
  <si>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</si>
  <si>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</si>
  <si>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</si>
  <si>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</si>
  <si>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</si>
  <si>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</si>
  <si>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</si>
  <si>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</si>
  <si>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</si>
  <si>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</si>
  <si>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</si>
  <si>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</si>
  <si>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</si>
  <si>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</si>
  <si>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</si>
  <si>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</si>
  <si>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</si>
  <si>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</si>
  <si>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</si>
  <si>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</si>
  <si>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</si>
  <si>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</si>
  <si>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</si>
  <si>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</si>
  <si>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</si>
  <si>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</si>
  <si>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</si>
  <si>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</si>
  <si>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</si>
  <si>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</si>
  <si>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</si>
  <si>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</si>
  <si>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</si>
  <si>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</si>
  <si>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</si>
  <si>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</si>
  <si>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</si>
  <si>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</si>
  <si>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</si>
  <si>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</si>
  <si>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</si>
  <si>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</si>
  <si>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</si>
  <si>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</si>
  <si>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</si>
  <si>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</si>
  <si>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</si>
  <si>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</si>
  <si>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</si>
  <si>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</si>
  <si>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</si>
  <si>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</si>
  <si>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</si>
  <si>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</si>
  <si>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</si>
  <si>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</si>
  <si>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</si>
  <si>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</si>
  <si>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</si>
  <si>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</si>
  <si>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</si>
  <si>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</si>
  <si>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</si>
  <si>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</si>
  <si>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</si>
  <si>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</si>
  <si>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</si>
  <si>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</si>
  <si>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</si>
  <si>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</si>
  <si>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</si>
  <si>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</si>
  <si>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</si>
  <si>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</si>
  <si>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</si>
  <si>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</si>
  <si>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</si>
  <si>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</si>
  <si>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</si>
  <si>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</si>
  <si>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</si>
  <si>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</si>
  <si>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</si>
  <si>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</si>
  <si>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</si>
  <si>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</si>
  <si>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</si>
  <si>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</si>
  <si>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</si>
  <si>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</si>
  <si>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</si>
  <si>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</si>
  <si>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</si>
  <si>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</si>
  <si>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</si>
  <si>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</si>
  <si>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</si>
  <si>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</si>
  <si>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</si>
  <si>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</si>
  <si>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</si>
  <si>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</si>
  <si>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</si>
  <si>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</si>
  <si>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</si>
  <si>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</si>
  <si>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</si>
  <si>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</si>
  <si>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</si>
  <si>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</si>
  <si>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</si>
  <si>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</si>
  <si>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</si>
  <si>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</si>
  <si>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</si>
  <si>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</si>
  <si>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</si>
  <si>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</si>
  <si>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</si>
  <si>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</si>
  <si>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</si>
  <si>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</si>
  <si>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</si>
  <si>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</si>
  <si>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</si>
  <si>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</si>
  <si>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</si>
  <si>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</si>
  <si>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</si>
  <si>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</si>
  <si>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</si>
  <si>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</si>
  <si>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</si>
  <si>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</si>
  <si>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</si>
  <si>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</si>
  <si>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</si>
  <si>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</si>
  <si>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</si>
  <si>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</si>
  <si>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</si>
  <si>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</si>
  <si>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</si>
  <si>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</si>
  <si>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</si>
  <si>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</si>
  <si>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</si>
  <si>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</si>
  <si>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</si>
  <si>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</si>
  <si>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</si>
  <si>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</si>
  <si>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</si>
  <si>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</si>
  <si>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</si>
  <si>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</si>
  <si>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</si>
  <si>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</si>
  <si>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</si>
  <si>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</si>
  <si>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</si>
  <si>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</si>
  <si>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</si>
  <si>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</si>
  <si>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</si>
  <si>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</si>
  <si>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</si>
  <si>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</si>
  <si>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</si>
  <si>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</si>
  <si>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</si>
  <si>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</si>
  <si>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</si>
  <si>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</si>
  <si>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</si>
  <si>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</si>
  <si>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</si>
  <si>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MAIS LUZ - (KALBIR LJ 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</si>
</sst>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3"/>
  <sheetViews>
    <sheetView tabSelected="1" workbookViewId="0">
      <selection activeCell="L8" sqref="L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45822</v>
      </c>
      <c r="B2" t="s">
        <v>3666</v>
      </c>
      <c r="C2" t="s">
        <v>3193</v>
      </c>
      <c r="D2">
        <v>1040</v>
      </c>
      <c r="E2" t="s">
        <v>162</v>
      </c>
      <c r="F2" s="31">
        <v>178.6</v>
      </c>
      <c r="G2">
        <v>16.8</v>
      </c>
      <c r="H2" t="str">
        <f>VLOOKUP(D2,coordenadas!A:C,3,0)</f>
        <v>-3.6886175</v>
      </c>
      <c r="I2" t="str">
        <f>VLOOKUP(D2,coordenadas!A:D,4,0)</f>
        <v>-38.6576348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VLOOKUP(D2,horarios!B:H,7,0)</f>
        <v>MANHA</v>
      </c>
    </row>
    <row r="3" spans="1:13">
      <c r="A3" s="32">
        <v>45822</v>
      </c>
      <c r="B3" t="s">
        <v>3666</v>
      </c>
      <c r="C3" t="s">
        <v>3193</v>
      </c>
      <c r="D3">
        <v>1450</v>
      </c>
      <c r="E3" t="s">
        <v>222</v>
      </c>
      <c r="F3" s="31">
        <v>728.76</v>
      </c>
      <c r="G3">
        <v>76.900000000000006</v>
      </c>
      <c r="H3" t="str">
        <f>VLOOKUP(D3,coordenadas!A:C,3,0)</f>
        <v>-3.67349324</v>
      </c>
      <c r="I3" t="str">
        <f>VLOOKUP(D3,coordenadas!A:D,4,0)</f>
        <v>-38.66970537</v>
      </c>
      <c r="J3" s="1" t="s">
        <v>3333</v>
      </c>
      <c r="K3" s="1" t="s">
        <v>3334</v>
      </c>
      <c r="L3" s="2">
        <f>VLOOKUP(C3,pesoCaminhao!C:G,5,0)</f>
        <v>1590</v>
      </c>
      <c r="M3" t="s">
        <v>3486</v>
      </c>
    </row>
    <row r="4" spans="1:13">
      <c r="A4" s="32">
        <v>45822</v>
      </c>
      <c r="B4" t="s">
        <v>3666</v>
      </c>
      <c r="C4" t="s">
        <v>3193</v>
      </c>
      <c r="D4">
        <v>1683</v>
      </c>
      <c r="E4" t="s">
        <v>254</v>
      </c>
      <c r="F4" s="31">
        <v>158.4</v>
      </c>
      <c r="G4">
        <v>7</v>
      </c>
      <c r="H4" t="str">
        <f>VLOOKUP(D4,coordenadas!A:C,3,0)</f>
        <v>-3.7677424</v>
      </c>
      <c r="I4" t="str">
        <f>VLOOKUP(D4,coordenadas!A:D,4,0)</f>
        <v>-38.6496585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VLOOKUP(D4,horarios!B:H,7,0)</f>
        <v>MANHA</v>
      </c>
    </row>
    <row r="5" spans="1:13">
      <c r="A5" s="32">
        <v>45822</v>
      </c>
      <c r="B5" t="s">
        <v>3666</v>
      </c>
      <c r="C5" t="s">
        <v>3193</v>
      </c>
      <c r="D5">
        <v>1692</v>
      </c>
      <c r="E5" t="s">
        <v>255</v>
      </c>
      <c r="F5" s="31">
        <v>152.1</v>
      </c>
      <c r="G5">
        <v>11.2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VLOOKUP(D5,horarios!B:H,7,0)</f>
        <v>MANHA</v>
      </c>
    </row>
    <row r="6" spans="1:13">
      <c r="A6" s="32">
        <v>45822</v>
      </c>
      <c r="B6" t="s">
        <v>3665</v>
      </c>
      <c r="C6" t="s">
        <v>3198</v>
      </c>
      <c r="D6">
        <v>1875</v>
      </c>
      <c r="E6" t="s">
        <v>278</v>
      </c>
      <c r="F6" s="31">
        <v>1344.8</v>
      </c>
      <c r="G6">
        <v>50.8</v>
      </c>
      <c r="H6" t="str">
        <f>VLOOKUP(D6,coordenadas!A:C,3,0)</f>
        <v>-3.8891567</v>
      </c>
      <c r="I6" t="str">
        <f>VLOOKUP(D6,coordenadas!A:D,4,0)</f>
        <v>-38.6108356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VLOOKUP(D6,horarios!B:H,7,0)</f>
        <v>MANHA</v>
      </c>
    </row>
    <row r="7" spans="1:13">
      <c r="A7" s="32">
        <v>45822</v>
      </c>
      <c r="B7" t="s">
        <v>3665</v>
      </c>
      <c r="C7" t="s">
        <v>3198</v>
      </c>
      <c r="D7">
        <v>2385</v>
      </c>
      <c r="E7" t="s">
        <v>331</v>
      </c>
      <c r="F7" s="31">
        <v>1589.6</v>
      </c>
      <c r="G7">
        <v>58.6</v>
      </c>
      <c r="H7" t="str">
        <f>VLOOKUP(D7,coordenadas!A:C,3,0)</f>
        <v>-3.8898521</v>
      </c>
      <c r="I7" t="str">
        <f>VLOOKUP(D7,coordenadas!A:D,4,0)</f>
        <v>-38.6171332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VLOOKUP(D7,horarios!B:H,7,0)</f>
        <v>MANHA</v>
      </c>
    </row>
    <row r="8" spans="1:13">
      <c r="A8" s="32">
        <v>45822</v>
      </c>
      <c r="B8" t="s">
        <v>3665</v>
      </c>
      <c r="C8" t="s">
        <v>3198</v>
      </c>
      <c r="D8">
        <v>3249</v>
      </c>
      <c r="E8" t="s">
        <v>417</v>
      </c>
      <c r="F8" s="31">
        <v>468</v>
      </c>
      <c r="G8">
        <v>24</v>
      </c>
      <c r="H8" t="str">
        <f>VLOOKUP(D8,coordenadas!A:C,3,0)</f>
        <v>-3.8496108</v>
      </c>
      <c r="I8" t="str">
        <f>VLOOKUP(D8,coordenadas!A:D,4,0)</f>
        <v>-38.5809081</v>
      </c>
      <c r="J8" s="1" t="s">
        <v>3333</v>
      </c>
      <c r="K8" s="1" t="s">
        <v>3334</v>
      </c>
      <c r="L8" s="2">
        <f>VLOOKUP(C8,pesoCaminhao!C:G,5,0)</f>
        <v>1590</v>
      </c>
      <c r="M8" t="s">
        <v>3486</v>
      </c>
    </row>
    <row r="9" spans="1:13">
      <c r="A9" s="32">
        <v>45822</v>
      </c>
      <c r="B9" t="s">
        <v>3665</v>
      </c>
      <c r="C9" t="s">
        <v>3198</v>
      </c>
      <c r="D9">
        <v>3765</v>
      </c>
      <c r="E9" t="s">
        <v>3667</v>
      </c>
      <c r="F9" s="31">
        <v>620.79999999999995</v>
      </c>
      <c r="G9">
        <v>71.8</v>
      </c>
      <c r="H9" t="str">
        <f>VLOOKUP(D9,coordenadas!A:C,3,0)</f>
        <v>-3.8548937</v>
      </c>
      <c r="I9" t="str">
        <f>VLOOKUP(D9,coordenadas!A:D,4,0)</f>
        <v>-38.5789869</v>
      </c>
      <c r="J9" s="1" t="s">
        <v>3333</v>
      </c>
      <c r="K9" s="1" t="s">
        <v>3334</v>
      </c>
      <c r="L9" s="2">
        <f>VLOOKUP(C9,pesoCaminhao!C:G,5,0)</f>
        <v>1590</v>
      </c>
      <c r="M9" t="s">
        <v>3486</v>
      </c>
    </row>
    <row r="10" spans="1:13">
      <c r="A10" s="32">
        <v>45822</v>
      </c>
      <c r="B10" t="s">
        <v>3666</v>
      </c>
      <c r="C10" t="s">
        <v>3193</v>
      </c>
      <c r="D10">
        <v>5112</v>
      </c>
      <c r="E10" t="s">
        <v>303</v>
      </c>
      <c r="F10" s="31">
        <v>156.80000000000001</v>
      </c>
      <c r="G10">
        <v>17.8</v>
      </c>
      <c r="H10" t="str">
        <f>VLOOKUP(D10,coordenadas!A:C,3,0)</f>
        <v>-3.6940768</v>
      </c>
      <c r="I10" t="str">
        <f>VLOOKUP(D10,coordenadas!A:D,4,0)</f>
        <v>-38.6603972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VLOOKUP(D10,horarios!B:H,7,0)</f>
        <v>MANHA</v>
      </c>
    </row>
    <row r="11" spans="1:13">
      <c r="A11" s="32">
        <v>45822</v>
      </c>
      <c r="B11" t="s">
        <v>3666</v>
      </c>
      <c r="C11" t="s">
        <v>3193</v>
      </c>
      <c r="D11">
        <v>9618</v>
      </c>
      <c r="E11" t="s">
        <v>802</v>
      </c>
      <c r="F11" s="31">
        <v>229.8</v>
      </c>
      <c r="G11">
        <v>5.4</v>
      </c>
      <c r="H11" t="str">
        <f>VLOOKUP(D11,coordenadas!A:C,3,0)</f>
        <v>-3.6403587</v>
      </c>
      <c r="I11" t="str">
        <f>VLOOKUP(D11,coordenadas!A:D,4,0)</f>
        <v>-38.7016511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VLOOKUP(D11,horarios!B:H,7,0)</f>
        <v>MANHA</v>
      </c>
    </row>
    <row r="12" spans="1:13">
      <c r="A12" s="32">
        <v>45822</v>
      </c>
      <c r="B12" t="s">
        <v>3666</v>
      </c>
      <c r="C12" t="s">
        <v>3193</v>
      </c>
      <c r="D12">
        <v>11038</v>
      </c>
      <c r="E12" t="s">
        <v>3335</v>
      </c>
      <c r="F12" s="31">
        <v>52.7</v>
      </c>
      <c r="G12">
        <v>15.3</v>
      </c>
      <c r="H12" t="str">
        <f>VLOOKUP(D12,coordenadas!A:C,3,0)</f>
        <v>-3.76291613</v>
      </c>
      <c r="I12" t="str">
        <f>VLOOKUP(D12,coordenadas!A:D,4,0)</f>
        <v>-38.58180232</v>
      </c>
      <c r="J12" s="1" t="s">
        <v>3333</v>
      </c>
      <c r="K12" s="1" t="s">
        <v>3334</v>
      </c>
      <c r="L12" s="2">
        <f>VLOOKUP(C12,pesoCaminhao!C:G,5,0)</f>
        <v>1590</v>
      </c>
      <c r="M12" t="s">
        <v>3486</v>
      </c>
    </row>
    <row r="13" spans="1:13">
      <c r="A13" s="32">
        <v>45822</v>
      </c>
      <c r="B13" t="s">
        <v>3666</v>
      </c>
      <c r="C13" t="s">
        <v>3193</v>
      </c>
      <c r="D13">
        <v>11961</v>
      </c>
      <c r="E13" t="s">
        <v>1054</v>
      </c>
      <c r="F13" s="31">
        <v>217.5</v>
      </c>
      <c r="G13">
        <v>22.5</v>
      </c>
      <c r="H13" t="str">
        <f>VLOOKUP(D13,coordenadas!A:C,3,0)</f>
        <v>-3.69845952</v>
      </c>
      <c r="I13" t="str">
        <f>VLOOKUP(D13,coordenadas!A:D,4,0)</f>
        <v>-38.59345865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VLOOKUP(D13,horarios!B:H,7,0)</f>
        <v>MANHA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2025-06-13T13:28:00Z</dcterms:modified>
</cp:coreProperties>
</file>