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CCCB0240-47CD-44D2-B6B3-E9BE3D05D709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dbcaminhoesTESTE!$A$1:$M$12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2" i="6"/>
  <c r="H3" i="6"/>
  <c r="H4" i="6"/>
  <c r="H5" i="6"/>
  <c r="H6" i="6"/>
  <c r="H7" i="6"/>
  <c r="H8" i="6"/>
  <c r="H9" i="6"/>
  <c r="H10" i="6"/>
  <c r="H11" i="6"/>
  <c r="H12" i="6"/>
  <c r="H2" i="6"/>
  <c r="L3" i="6" l="1"/>
  <c r="L4" i="6"/>
  <c r="L5" i="6"/>
  <c r="L6" i="6"/>
  <c r="L7" i="6"/>
  <c r="L8" i="6"/>
  <c r="L9" i="6"/>
  <c r="L10" i="6"/>
  <c r="L11" i="6"/>
  <c r="L12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<sst xmlns="http://schemas.openxmlformats.org/spreadsheetml/2006/main" count="9156" uniqueCount="3664">
  <si>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</si>
  <si>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</si>
  <si>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</si>
  <si>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</si>
  <si>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</si>
  <si>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</si>
  <si>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</si>
  <si>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</si>
  <si>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</si>
  <si>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</si>
  <si>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</si>
  <si>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</si>
  <si>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</si>
  <si>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</si>
  <si>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</si>
  <si>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</si>
  <si>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</si>
  <si>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</si>
  <si>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</si>
  <si>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</si>
  <si>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</si>
  <si>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</si>
  <si>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</si>
  <si>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</si>
  <si>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</si>
  <si>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</si>
  <si>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</si>
  <si>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</si>
  <si>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</si>
  <si>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</si>
  <si>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</si>
  <si>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</si>
  <si>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</si>
  <si>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</si>
  <si>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</si>
  <si>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</si>
  <si>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</si>
  <si>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</si>
  <si>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</si>
  <si>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</si>
  <si>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</si>
  <si>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</si>
  <si>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</si>
  <si>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</si>
  <si>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</si>
  <si>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</si>
  <si>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</si>
  <si>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</si>
  <si>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</si>
  <si>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</si>
  <si>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</si>
  <si>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</si>
  <si>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</si>
  <si>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</si>
  <si>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</si>
  <si>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</si>
  <si>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</si>
  <si>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</si>
  <si>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</si>
  <si>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</si>
  <si>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</si>
  <si>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</si>
  <si>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</si>
  <si>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</si>
  <si>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</si>
  <si>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</si>
  <si>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</si>
  <si>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</si>
  <si>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</si>
  <si>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</si>
  <si>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</si>
  <si>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</si>
  <si>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</si>
  <si>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</si>
  <si>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</si>
  <si>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</si>
  <si>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</si>
  <si>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</si>
  <si>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</si>
  <si>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</si>
  <si>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</si>
  <si>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</si>
  <si>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</si>
  <si>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</si>
  <si>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</si>
  <si>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</si>
  <si>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</si>
  <si>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</si>
  <si>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</si>
  <si>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</si>
  <si>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</si>
  <si>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</si>
  <si>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</si>
  <si>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</si>
  <si>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</si>
  <si>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</si>
  <si>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</si>
  <si>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</si>
  <si>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</si>
  <si>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</si>
  <si>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</si>
  <si>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</si>
  <si>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</si>
  <si>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</si>
  <si>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</si>
  <si>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</si>
  <si>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</si>
  <si>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</si>
  <si>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</si>
  <si>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</si>
  <si>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</si>
  <si>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</si>
  <si>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</si>
  <si>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</si>
  <si>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</si>
  <si>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</si>
  <si>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</si>
  <si>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</si>
  <si>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</si>
  <si>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</si>
  <si>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</si>
  <si>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</si>
  <si>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</si>
  <si>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</si>
  <si>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</si>
  <si>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</si>
  <si>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</si>
  <si>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</si>
  <si>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</si>
  <si>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</si>
  <si>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</si>
  <si>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</si>
  <si>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</si>
  <si>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</si>
  <si>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</si>
  <si>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</si>
  <si>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</si>
  <si>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</si>
  <si>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</si>
  <si>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</si>
  <si>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</si>
  <si>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</si>
  <si>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</si>
  <si>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</si>
  <si>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</si>
  <si>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</si>
  <si>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</si>
  <si>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</si>
  <si>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</si>
  <si>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</si>
  <si>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</si>
  <si>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</si>
  <si>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</si>
  <si>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</si>
  <si>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</si>
  <si>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</si>
  <si>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</si>
  <si>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</si>
  <si>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</si>
  <si>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</si>
  <si>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</si>
  <si>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</si>
  <si>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</si>
  <si>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</si>
  <si>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</si>
  <si>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</si>
  <si>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</si>
  <si>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</si>
  <si>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</si>
  <si>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</si>
  <si>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</si>
  <si>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</si>
  <si>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</si>
  <si>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</si>
  <si>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</si>
  <si>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</si>
  <si>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</si>
  <si>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</si>
  <si>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</si>
  <si>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</si>
  <si>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</si>
  <si>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</si>
  <si>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</si>
  <si>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</si>
  <si>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</si>
  <si>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</si>
  <si>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</si>
  <si>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</si>
  <si>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</si>
  <si>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</si>
  <si>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</si>
  <si>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</si>
  <si>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</si>
  <si>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</si>
  <si>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</si>
  <si>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</si>
  <si>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</si>
  <si>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</si>
  <si>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</si>
  <si>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</si>
  <si>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</si>
  <si>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</si>
  <si>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</si>
  <si>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</si>
  <si>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</si>
  <si>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</si>
  <si>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</si>
  <si>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</si>
  <si>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</si>
  <si>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</si>
  <si>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</si>
  <si>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</si>
  <si>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</si>
  <si>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</si>
  <si>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</si>
  <si>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</si>
  <si>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</si>
  <si>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</si>
  <si>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</si>
  <si>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</si>
  <si>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</si>
  <si>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</si>
  <si>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</si>
  <si>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</si>
  <si>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</si>
  <si>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</si>
  <si>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</si>
  <si>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</si>
  <si>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</si>
  <si>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</si>
  <si>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</si>
  <si>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</si>
  <si>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</si>
  <si>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</si>
  <si>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</si>
  <si>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</si>
  <si>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</si>
  <si>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</si>
  <si>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</si>
  <si>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</si>
  <si>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</si>
  <si>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</si>
  <si>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</si>
  <si>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</si>
  <si>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</si>
  <si>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</si>
  <si>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</si>
  <si>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</si>
  <si>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</si>
  <si>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</si>
  <si>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</si>
  <si>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</si>
  <si>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</si>
  <si>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</si>
  <si>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</si>
  <si>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</si>
  <si>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</si>
  <si>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</si>
  <si>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</si>
  <si>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</si>
  <si>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</si>
  <si>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</si>
  <si>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</si>
  <si>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</si>
  <si>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</si>
  <si>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</si>
  <si>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</si>
  <si>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</si>
  <si>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</si>
  <si>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</si>
  <si>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</si>
  <si>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</si>
  <si>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</si>
  <si>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</si>
  <si>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</si>
  <si>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</si>
  <si>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</si>
  <si>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</si>
  <si>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</si>
  <si>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</si>
  <si>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</si>
  <si>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</si>
  <si>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</si>
  <si>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</si>
  <si>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</si>
  <si>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</si>
  <si>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</si>
  <si>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</si>
  <si>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</si>
  <si>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</si>
  <si>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</si>
  <si>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</si>
  <si>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</si>
  <si>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</si>
  <si>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</si>
  <si>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</si>
  <si>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</si>
  <si>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</si>
  <si>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</si>
  <si>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</si>
  <si>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</si>
  <si>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</si>
  <si>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</si>
  <si>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</si>
  <si>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</si>
  <si>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</si>
  <si>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</si>
  <si>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</si>
  <si>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</si>
  <si>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</si>
  <si>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</si>
  <si>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</si>
  <si>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</si>
  <si>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</si>
  <si>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</si>
  <si>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</si>
  <si>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</si>
  <si>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</si>
  <si>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</si>
  <si>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</si>
  <si>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</si>
  <si>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</si>
  <si>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</si>
  <si>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</si>
  <si>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</si>
  <si>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</si>
  <si>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</si>
  <si>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</si>
  <si>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</si>
  <si>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</si>
  <si>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</si>
  <si>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</si>
  <si>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</si>
  <si>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</si>
  <si>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</si>
  <si>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</si>
  <si>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</si>
  <si>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</si>
  <si>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</si>
  <si>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</si>
  <si>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</si>
  <si>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</si>
  <si>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</si>
  <si>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</si>
  <si>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</si>
  <si>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</si>
  <si>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</si>
  <si>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</si>
  <si>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</si>
  <si>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</si>
  <si>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</si>
  <si>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</si>
  <si>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</si>
  <si>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</si>
  <si>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</si>
  <si>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</si>
  <si>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</si>
  <si>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</si>
  <si>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</si>
  <si>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</si>
  <si>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</si>
  <si>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</si>
  <si>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</si>
  <si>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</si>
  <si>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</si>
  <si>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</si>
  <si>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</si>
  <si>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</si>
  <si>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</si>
  <si>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</si>
  <si>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</si>
  <si>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</si>
  <si>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</si>
  <si>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</si>
  <si>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</si>
  <si>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</si>
  <si>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</si>
  <si>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</si>
  <si>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</si>
  <si>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</si>
  <si>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</si>
  <si>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</si>
  <si>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</si>
  <si>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</si>
  <si>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</si>
  <si>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</si>
  <si>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</si>
  <si>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</si>
  <si>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</si>
  <si>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</si>
  <si>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</si>
  <si>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</si>
  <si>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</si>
  <si>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</si>
  <si>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</si>
  <si>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</si>
  <si>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</si>
  <si>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</si>
  <si>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</si>
  <si>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</si>
  <si>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</si>
  <si>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</si>
  <si>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</si>
  <si>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</si>
  <si>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</si>
  <si>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</si>
  <si>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</si>
  <si>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</si>
  <si>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</si>
  <si>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</si>
  <si>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</si>
  <si>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</si>
  <si>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</si>
  <si>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</si>
  <si>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</si>
  <si>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</si>
  <si>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</si>
  <si>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</si>
  <si>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</si>
  <si>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</si>
  <si>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</si>
  <si>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</si>
  <si>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</si>
  <si>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</si>
  <si>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</si>
  <si>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</si>
  <si>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</si>
  <si>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</si>
  <si>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</si>
  <si>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</si>
  <si>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</si>
  <si>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</si>
  <si>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</si>
  <si>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</si>
  <si>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</si>
  <si>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</si>
  <si>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</si>
  <si>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</si>
  <si>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</si>
  <si>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</si>
  <si>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</si>
  <si>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</si>
  <si>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</si>
  <si>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</si>
  <si>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</si>
  <si>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</si>
  <si>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</si>
  <si>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</si>
  <si>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</si>
  <si>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</si>
  <si>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</si>
  <si>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</si>
  <si>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</si>
  <si>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</si>
  <si>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</si>
  <si>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</si>
  <si>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</si>
  <si>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</si>
  <si>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</si>
  <si>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</si>
  <si>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</si>
  <si>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</si>
  <si>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</si>
  <si>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</si>
  <si>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</si>
  <si>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</si>
  <si>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</si>
  <si>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</si>
  <si>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</si>
  <si>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</si>
  <si>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</si>
  <si>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</si>
  <si>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</si>
  <si>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</si>
  <si>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</si>
  <si>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</si>
  <si>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</si>
  <si>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</si>
  <si>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</si>
  <si>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</si>
  <si>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</si>
  <si>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</si>
  <si>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</si>
  <si>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</si>
  <si>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</si>
  <si>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</si>
  <si>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</si>
  <si>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</si>
  <si>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</si>
  <si>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</si>
  <si>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</si>
  <si>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</si>
  <si>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</si>
  <si>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</si>
  <si>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</si>
  <si>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</si>
  <si>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</si>
  <si>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</si>
  <si>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</si>
  <si>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</si>
  <si>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</si>
  <si>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</si>
  <si>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</si>
  <si>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</si>
  <si>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</si>
  <si>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</si>
  <si>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</si>
  <si>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</si>
  <si>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</si>
  <si>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</si>
  <si>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</si>
  <si>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</si>
  <si>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</si>
  <si>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</si>
  <si>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</si>
  <si>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</si>
  <si>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</si>
  <si>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</si>
  <si>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</si>
  <si>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</si>
  <si>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</si>
  <si>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</si>
  <si>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</si>
  <si>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</si>
  <si>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</si>
  <si>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</si>
  <si>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</si>
  <si>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</si>
  <si>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</si>
  <si>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</si>
  <si>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</si>
  <si>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</si>
  <si>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</si>
  <si>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</si>
  <si>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</si>
  <si>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</si>
  <si>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</si>
  <si>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</si>
  <si>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</si>
  <si>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</si>
  <si>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</si>
  <si>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</si>
  <si>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</si>
  <si>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</si>
  <si>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</si>
  <si>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</si>
  <si>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</si>
  <si>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</si>
  <si>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</si>
  <si>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</si>
  <si>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</si>
  <si>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</si>
  <si>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</si>
  <si>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</si>
  <si>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</si>
  <si>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</si>
  <si>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</si>
  <si>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</si>
  <si>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</si>
  <si>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</si>
  <si>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</si>
  <si>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</si>
  <si>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</si>
  <si>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</si>
  <si>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</si>
  <si>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</si>
  <si>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</si>
  <si>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</si>
  <si>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</si>
  <si>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</si>
  <si>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</si>
  <si>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</si>
  <si>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</si>
  <si>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</si>
  <si>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</si>
  <si>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</si>
  <si>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</si>
  <si>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</si>
  <si>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</si>
  <si>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</si>
  <si>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</si>
  <si>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</si>
  <si>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</si>
  <si>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</si>
  <si>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</si>
  <si>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</si>
  <si>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</si>
  <si>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</si>
  <si>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</si>
  <si>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</si>
  <si>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</si>
  <si>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</si>
  <si>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</si>
  <si>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</si>
  <si>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</si>
  <si>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</si>
  <si>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</si>
  <si>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</si>
  <si>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</si>
  <si>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</si>
  <si>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</si>
  <si>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</si>
  <si>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</si>
  <si>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</si>
  <si>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</si>
  <si>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</si>
  <si>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</si>
  <si>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</si>
  <si>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</si>
  <si>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</si>
  <si>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</si>
  <si>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</si>
  <si>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</si>
  <si>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</si>
  <si>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</si>
  <si>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</si>
  <si>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</si>
  <si>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</si>
  <si>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</si>
  <si>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</si>
  <si>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</si>
  <si>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</si>
  <si>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</si>
  <si>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</si>
  <si>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</si>
  <si>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</si>
  <si>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</si>
  <si>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</si>
  <si>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</si>
  <si>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</si>
  <si>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</si>
  <si>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</si>
  <si>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</si>
  <si>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</si>
  <si>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</si>
  <si>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</si>
  <si>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</si>
  <si>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</si>
  <si>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</si>
  <si>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</si>
  <si>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</si>
  <si>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</si>
  <si>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</si>
  <si>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</si>
  <si>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</si>
  <si>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</si>
  <si>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</si>
  <si>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</si>
  <si>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</si>
  <si>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</si>
  <si>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</si>
  <si>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</si>
  <si>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</si>
  <si>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</si>
  <si>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</si>
  <si>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</si>
  <si>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</si>
  <si>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</si>
  <si>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</si>
  <si>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</si>
  <si>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</si>
  <si>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</si>
  <si>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</si>
  <si>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</si>
  <si>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</si>
  <si>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</si>
  <si>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</si>
  <si>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</si>
  <si>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</si>
  <si>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</si>
  <si>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</si>
  <si>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</si>
  <si>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</si>
  <si>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</si>
  <si>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</si>
  <si>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</si>
  <si>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</si>
  <si>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</si>
  <si>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</si>
  <si>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</si>
  <si>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</si>
  <si>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</si>
  <si>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</si>
  <si>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</si>
  <si>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</si>
  <si>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</si>
  <si>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</si>
  <si>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</si>
  <si>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</si>
  <si>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</si>
  <si>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</si>
  <si>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</si>
  <si>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</si>
  <si>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</si>
  <si>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</si>
  <si>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</si>
  <si>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</si>
  <si>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</si>
  <si>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</si>
  <si>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</si>
  <si>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</si>
  <si>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</si>
  <si>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</si>
  <si>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</si>
  <si>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</si>
  <si>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</si>
  <si>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</si>
  <si>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</si>
  <si>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</si>
  <si>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</si>
  <si>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</si>
  <si>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</si>
  <si>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</si>
  <si>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</si>
  <si>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</si>
  <si>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</si>
  <si>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</si>
  <si>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</si>
  <si>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</si>
  <si>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</si>
  <si>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</si>
  <si>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</si>
  <si>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</si>
  <si>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</si>
  <si>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</si>
  <si>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</si>
  <si>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</si>
  <si>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</si>
  <si>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</si>
  <si>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</si>
  <si>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</si>
  <si>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</si>
  <si>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</si>
  <si>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</si>
  <si>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</si>
  <si>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</si>
  <si>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</si>
  <si>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</si>
  <si>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</si>
  <si>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</si>
  <si>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</si>
  <si>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</si>
  <si>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</si>
  <si>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</si>
  <si>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</si>
  <si>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</si>
  <si>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</si>
  <si>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</si>
  <si>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</si>
  <si>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</si>
  <si>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</si>
  <si>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</si>
  <si>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</si>
  <si>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</si>
  <si>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</si>
  <si>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</si>
  <si>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</si>
  <si>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</si>
  <si>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</si>
  <si>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</si>
  <si>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</si>
  <si>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</si>
  <si>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</si>
  <si>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</si>
  <si>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</si>
  <si>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</si>
  <si>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</si>
  <si>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</si>
  <si>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</si>
  <si>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</si>
  <si>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</si>
  <si>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</si>
  <si>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</si>
  <si>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</si>
  <si>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</si>
  <si>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</si>
  <si>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</si>
  <si>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</si>
  <si>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</si>
  <si>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</si>
  <si>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</si>
  <si>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</si>
  <si>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</si>
  <si>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</si>
  <si>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</si>
  <si>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</si>
  <si>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</si>
  <si>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</si>
  <si>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</si>
  <si>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</si>
  <si>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</si>
  <si>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</si>
  <si>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</si>
  <si>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</si>
  <si>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</si>
  <si>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</si>
  <si>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</si>
  <si>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</si>
  <si>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</si>
  <si>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</si>
  <si>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</si>
  <si>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</si>
  <si>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</si>
  <si>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</si>
  <si>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</si>
  <si>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</si>
  <si>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</si>
  <si>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</si>
  <si>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</si>
  <si>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</si>
  <si>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</si>
  <si>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</si>
  <si>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</si>
  <si>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</si>
  <si>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</si>
  <si>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</si>
  <si>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</si>
  <si>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</si>
  <si>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</si>
  <si>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</si>
  <si>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</si>
  <si>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</si>
  <si>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</si>
  <si>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</si>
  <si>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</si>
  <si>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</si>
  <si>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</si>
  <si>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</si>
  <si>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</si>
  <si>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</si>
  <si>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</si>
  <si>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</si>
  <si>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</si>
  <si>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</si>
  <si>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</si>
  <si>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</si>
  <si>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</si>
  <si>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</si>
  <si>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</si>
  <si>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</si>
  <si>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</si>
  <si>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</si>
  <si>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</si>
  <si>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</si>
  <si>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</si>
  <si>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</si>
  <si>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</si>
  <si>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</si>
  <si>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</si>
  <si>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</si>
  <si>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</si>
  <si>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</si>
  <si>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</si>
  <si>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</si>
  <si>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</si>
  <si>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</si>
  <si>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</si>
  <si>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</si>
  <si>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</si>
  <si>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</si>
  <si>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</si>
  <si>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</si>
  <si>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</si>
  <si>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</si>
  <si>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</si>
  <si>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</si>
  <si>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</si>
  <si>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</si>
  <si>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</si>
  <si>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</si>
  <si>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</si>
  <si>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</si>
  <si>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</si>
  <si>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</si>
  <si>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</si>
  <si>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</si>
  <si>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</si>
  <si>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</si>
  <si>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</si>
  <si>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</si>
  <si>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</si>
  <si>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</si>
  <si>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</si>
  <si>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</si>
  <si>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</si>
  <si>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</si>
  <si>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</si>
  <si>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</si>
  <si>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</si>
  <si>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</si>
  <si>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</si>
  <si>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</si>
  <si>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</si>
  <si>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</si>
  <si>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</si>
  <si>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</si>
  <si>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</si>
  <si>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</si>
  <si>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</si>
  <si>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</si>
  <si>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</si>
  <si>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</si>
  <si>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</si>
  <si>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</si>
  <si>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</si>
  <si>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</si>
  <si>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</si>
  <si>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</si>
  <si>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</si>
  <si>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</si>
  <si>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</si>
  <si>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</si>
  <si>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</si>
  <si>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</si>
  <si>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</si>
  <si>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</si>
  <si>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</si>
  <si>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</si>
  <si>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</si>
  <si>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</si>
  <si>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</si>
  <si>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</si>
  <si>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</si>
  <si>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</si>
  <si>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</si>
  <si>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</si>
  <si>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</si>
  <si>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</si>
  <si>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</si>
  <si>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</si>
  <si>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</si>
  <si>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</si>
  <si>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</si>
  <si>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</si>
  <si>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</si>
  <si>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</si>
  <si>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</si>
  <si>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</si>
  <si>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</si>
  <si>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</si>
  <si>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</si>
  <si>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</si>
  <si>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</si>
  <si>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</si>
  <si>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</si>
  <si>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</si>
  <si>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</si>
  <si>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</si>
  <si>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</si>
  <si>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</si>
  <si>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</si>
  <si>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</si>
  <si>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</si>
  <si>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</si>
  <si>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</si>
  <si>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</si>
  <si>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</si>
  <si>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</si>
  <si>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</si>
  <si>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</si>
  <si>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</si>
  <si>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</si>
  <si>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</si>
  <si>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</si>
  <si>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</si>
  <si>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</si>
  <si>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</si>
  <si>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</si>
  <si>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</si>
  <si>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</si>
  <si>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</si>
  <si>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</si>
  <si>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</si>
  <si>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</si>
  <si>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</si>
  <si>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</si>
  <si>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</si>
  <si>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</si>
  <si>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</si>
  <si>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</si>
  <si>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</si>
  <si>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</si>
  <si>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</si>
  <si>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</si>
  <si>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</si>
  <si>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</si>
  <si>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</si>
  <si>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</si>
  <si>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</si>
  <si>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</si>
  <si>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</si>
  <si>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</si>
  <si>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</si>
  <si>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</si>
  <si>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</si>
  <si>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</si>
  <si>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</si>
  <si>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</si>
  <si>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</si>
  <si>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</si>
  <si>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</si>
  <si>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</si>
  <si>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</si>
  <si>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</si>
  <si>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</si>
  <si>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</si>
  <si>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</si>
  <si>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</si>
  <si>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</si>
  <si>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</si>
  <si>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</si>
  <si>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</si>
  <si>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</si>
  <si>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</si>
  <si>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</si>
  <si>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</si>
  <si>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</si>
  <si>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</si>
  <si>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</si>
  <si>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</si>
  <si>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</si>
  <si>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</si>
  <si>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</si>
  <si>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</si>
  <si>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</si>
  <si>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</si>
  <si>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</si>
  <si>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</si>
  <si>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</si>
  <si>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</si>
  <si>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</si>
  <si>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</si>
  <si>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</si>
  <si>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</si>
  <si>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</si>
  <si>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</si>
  <si>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</si>
  <si>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</si>
  <si>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</si>
  <si>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</si>
  <si>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</si>
  <si>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</si>
  <si>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</si>
  <si>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</si>
  <si>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</si>
  <si>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</si>
  <si>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</si>
  <si>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</si>
  <si>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</si>
  <si>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</si>
  <si>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</si>
  <si>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</si>
  <si>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</si>
  <si>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</si>
  <si>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</si>
  <si>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</si>
  <si>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</si>
  <si>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</si>
  <si>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</si>
  <si>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</si>
  <si>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</si>
  <si>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</si>
  <si>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</si>
  <si>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</si>
  <si>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</si>
  <si>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</si>
  <si>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</si>
  <si>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</si>
  <si>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</si>
  <si>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</si>
  <si>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</si>
  <si>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</si>
  <si>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</si>
  <si>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</si>
  <si>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</si>
  <si>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</si>
  <si>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</si>
  <si>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</si>
  <si>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</si>
  <si>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</si>
  <si>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</si>
  <si>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</si>
  <si>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</si>
  <si>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</si>
  <si>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</si>
  <si>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</si>
  <si>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</si>
  <si>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</si>
  <si>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</si>
  <si>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</si>
  <si>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</si>
  <si>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</si>
  <si>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</si>
  <si>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</si>
  <si>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</si>
  <si>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</si>
  <si>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</si>
  <si>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</si>
  <si>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</si>
  <si>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</si>
  <si>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</si>
  <si>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</si>
  <si>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</si>
  <si>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</si>
  <si>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</si>
  <si>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</si>
  <si>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</si>
  <si>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</si>
  <si>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</si>
  <si>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</si>
  <si>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</si>
  <si>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</si>
  <si>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</si>
  <si>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</si>
  <si>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</si>
  <si>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</si>
  <si>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</si>
  <si>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</si>
  <si>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</si>
  <si>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</si>
  <si>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</si>
  <si>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</si>
  <si>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</si>
  <si>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</si>
  <si>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</si>
  <si>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</si>
  <si>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</si>
  <si>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</si>
  <si>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</si>
  <si>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</si>
  <si>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</si>
  <si>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</si>
  <si>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</si>
  <si>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</si>
  <si>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</si>
  <si>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</si>
  <si>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</si>
  <si>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</si>
  <si>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</si>
  <si>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</si>
  <si>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</si>
  <si>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</si>
  <si>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</si>
  <si>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</si>
  <si>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</si>
  <si>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</si>
  <si>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</si>
  <si>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</si>
  <si>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</si>
  <si>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</si>
  <si>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</si>
  <si>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</si>
  <si>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</si>
  <si>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</si>
  <si>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</si>
  <si>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</si>
  <si>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</si>
  <si>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</si>
  <si>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</si>
  <si>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</si>
  <si>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</si>
  <si>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</si>
  <si>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</si>
  <si>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</si>
  <si>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</si>
  <si>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</si>
  <si>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</si>
  <si>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</si>
  <si>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</si>
  <si>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</si>
  <si>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</si>
  <si>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</si>
  <si>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</si>
  <si>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</si>
  <si>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</si>
  <si>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</si>
  <si>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</si>
  <si>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</si>
  <si>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</si>
  <si>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</si>
  <si>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</si>
  <si>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</si>
  <si>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</si>
  <si>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</si>
  <si>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</si>
  <si>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</si>
  <si>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</si>
  <si>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</si>
  <si>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</si>
  <si>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</si>
  <si>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</si>
  <si>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</si>
  <si>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</si>
  <si>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</si>
  <si>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</si>
  <si>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</si>
  <si>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</si>
  <si>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</si>
  <si>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</si>
  <si>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</si>
  <si>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</si>
  <si>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</si>
  <si>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</si>
  <si>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</si>
  <si>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</si>
  <si>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</si>
  <si>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</si>
  <si>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</si>
  <si>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</si>
  <si>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</si>
  <si>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</si>
  <si>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</si>
  <si>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</si>
  <si>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</si>
  <si>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</si>
  <si>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</si>
  <si>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</si>
  <si>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</si>
  <si>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</si>
  <si>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</si>
  <si>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</si>
  <si>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</si>
  <si>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</si>
  <si>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</si>
  <si>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</si>
  <si>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</si>
  <si>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</si>
  <si>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</si>
  <si>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</si>
  <si>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</si>
  <si>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</si>
  <si>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</si>
  <si>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</si>
  <si>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</si>
  <si>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</si>
  <si>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</si>
  <si>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</si>
  <si>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</si>
  <si>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</si>
  <si>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</si>
  <si>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</si>
  <si>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</si>
  <si>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</si>
  <si>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</si>
  <si>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</si>
  <si>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</si>
  <si>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</si>
  <si>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</si>
  <si>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</si>
  <si>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</si>
  <si>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</si>
  <si>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</si>
  <si>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</si>
  <si>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</si>
  <si>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</si>
  <si>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</si>
  <si>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</si>
  <si>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</si>
  <si>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</si>
  <si>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</si>
  <si>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</si>
  <si>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</si>
  <si>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</si>
  <si>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</si>
  <si>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</si>
  <si>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</si>
  <si>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</si>
  <si>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</si>
  <si>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</si>
  <si>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</si>
  <si>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</si>
  <si>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</si>
  <si>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</si>
  <si>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</si>
  <si>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</si>
  <si>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</si>
  <si>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</si>
  <si>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</si>
  <si>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</si>
  <si>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</si>
  <si>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</si>
  <si>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</si>
  <si>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</si>
  <si>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</si>
  <si>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</si>
  <si>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</si>
  <si>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</si>
  <si>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</si>
  <si>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</si>
  <si>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</si>
  <si>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</si>
  <si>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</si>
  <si>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</si>
  <si>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</si>
  <si>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</si>
  <si>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</si>
  <si>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</si>
  <si>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</si>
  <si>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</si>
  <si>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</si>
  <si>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</si>
  <si>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</si>
  <si>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</si>
  <si>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</si>
  <si>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</si>
  <si>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</si>
  <si>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</si>
  <si>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</si>
  <si>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</si>
  <si>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</si>
  <si>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</si>
  <si>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</si>
  <si>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</si>
  <si>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</si>
  <si>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</si>
  <si>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</si>
  <si>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</si>
  <si>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</si>
  <si>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</si>
  <si>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</si>
  <si>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</si>
  <si>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</si>
  <si>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</si>
  <si>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</si>
  <si>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</si>
  <si>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</si>
  <si>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</si>
  <si>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</si>
  <si>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</si>
  <si>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</si>
  <si>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</si>
  <si>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</si>
  <si>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</si>
  <si>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</si>
  <si>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</si>
  <si>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</si>
  <si>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</si>
  <si>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</si>
  <si>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</si>
  <si>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</si>
  <si>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</si>
  <si>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</si>
  <si>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</si>
  <si>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</si>
  <si>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</si>
  <si>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</si>
  <si>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</si>
  <si>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</si>
  <si>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</si>
  <si>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</si>
  <si>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</si>
  <si>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</si>
  <si>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</si>
  <si>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</si>
  <si>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</si>
  <si>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</si>
  <si>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</si>
  <si>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</si>
  <si>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</si>
  <si>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</si>
  <si>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</si>
  <si>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</si>
  <si>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</si>
  <si>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</si>
  <si>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</si>
  <si>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</si>
  <si>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</si>
  <si>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</si>
  <si>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</si>
  <si>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</si>
  <si>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</si>
  <si>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</si>
  <si>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</si>
  <si>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</si>
  <si>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</si>
  <si>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</si>
  <si>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</si>
  <si>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</si>
  <si>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</si>
  <si>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</si>
  <si>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</si>
  <si>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</si>
  <si>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</si>
  <si>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</si>
  <si>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</si>
  <si>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</si>
  <si>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</si>
  <si>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</si>
  <si>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</si>
  <si>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</si>
  <si>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</si>
  <si>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</si>
  <si>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</si>
  <si>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</si>
  <si>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</si>
  <si>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</si>
  <si>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</si>
  <si>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</si>
  <si>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</si>
  <si>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</si>
  <si>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</si>
  <si>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</si>
  <si>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</si>
  <si>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</si>
  <si>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</si>
  <si>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</si>
  <si>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</si>
  <si>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</si>
  <si>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</si>
  <si>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</si>
  <si>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</si>
  <si>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</si>
  <si>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</si>
  <si>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</si>
  <si>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</si>
  <si>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</si>
  <si>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</si>
  <si>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</si>
  <si>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</si>
  <si>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</si>
  <si>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</si>
  <si>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</si>
  <si>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</si>
  <si>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</si>
  <si>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</si>
  <si>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</si>
  <si>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</si>
  <si>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</si>
  <si>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</si>
  <si>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</si>
  <si>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</si>
  <si>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</si>
  <si>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</si>
  <si>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</si>
  <si>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</si>
  <si>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</si>
  <si>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</si>
  <si>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</si>
  <si>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</si>
  <si>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</si>
  <si>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</si>
  <si>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</si>
  <si>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</si>
  <si>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</si>
  <si>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</si>
  <si>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</si>
  <si>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</si>
  <si>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</si>
  <si>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</si>
  <si>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</si>
  <si>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</si>
  <si>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</si>
  <si>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</si>
  <si>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</si>
  <si>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</si>
  <si>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</si>
  <si>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</si>
  <si>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</si>
  <si>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</si>
  <si>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</si>
  <si>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</si>
  <si>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</si>
  <si>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</si>
  <si>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</si>
  <si>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</si>
  <si>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</si>
  <si>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</si>
  <si>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</si>
  <si>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</si>
  <si>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</si>
  <si>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</si>
  <si>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</si>
  <si>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</si>
  <si>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</si>
  <si>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</si>
  <si>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</si>
  <si>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</si>
  <si>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</si>
  <si>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</si>
  <si>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</si>
  <si>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</si>
  <si>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</si>
  <si>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</si>
  <si>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</si>
  <si>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</si>
  <si>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</si>
  <si>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</si>
  <si>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</si>
  <si>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</si>
  <si>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</si>
  <si>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</si>
  <si>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</si>
  <si>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</si>
  <si>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</si>
  <si>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</si>
  <si>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</si>
  <si>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</si>
  <si>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</si>
  <si>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</si>
  <si>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</si>
  <si>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</si>
  <si>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</si>
  <si>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</si>
  <si>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</si>
  <si>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</si>
  <si>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</si>
  <si>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</si>
  <si>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</si>
  <si>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</si>
  <si>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</si>
  <si>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</si>
  <si>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</si>
  <si>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</si>
  <si>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</si>
  <si>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</si>
  <si>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</si>
  <si>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</si>
  <si>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</si>
  <si>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</si>
  <si>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</si>
  <si>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</si>
  <si>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</si>
  <si>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</si>
  <si>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</si>
  <si>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</si>
  <si>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</si>
  <si>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</si>
  <si>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</si>
  <si>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</si>
  <si>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</si>
  <si>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</si>
  <si>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</si>
  <si>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</si>
  <si>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</si>
  <si>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</si>
  <si>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</si>
  <si>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</si>
  <si>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</si>
  <si>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</si>
  <si>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</si>
  <si>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</si>
  <si>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</si>
  <si>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</si>
  <si>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</si>
  <si>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</si>
  <si>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</si>
  <si>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</si>
  <si>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</si>
  <si>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</si>
  <si>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</si>
  <si>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</si>
  <si>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</si>
  <si>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</si>
  <si>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</si>
  <si>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</si>
  <si>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</si>
  <si>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</si>
  <si>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</si>
  <si>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</si>
  <si>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</si>
  <si>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</si>
  <si>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</si>
  <si>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</si>
  <si>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</si>
  <si>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</si>
  <si>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</si>
  <si>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</si>
  <si>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</si>
  <si>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</si>
  <si>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</si>
  <si>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</si>
  <si>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</si>
  <si>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</si>
  <si>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</si>
  <si>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</si>
  <si>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</si>
  <si>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</si>
  <si>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</si>
  <si>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</si>
  <si>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</si>
  <si>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</si>
  <si>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</si>
  <si>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</si>
  <si>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</si>
  <si>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</si>
  <si>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</si>
  <si>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</si>
  <si>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</si>
  <si>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</si>
  <si>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</si>
  <si>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</si>
  <si>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</si>
  <si>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</si>
  <si>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</si>
  <si>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</si>
  <si>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</si>
  <si>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</si>
  <si>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</si>
  <si>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</si>
  <si>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</si>
  <si>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</si>
  <si>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</si>
  <si>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</si>
  <si>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</si>
  <si>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</si>
  <si>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</si>
  <si>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</si>
  <si>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</si>
  <si>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</si>
  <si>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</si>
  <si>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</si>
  <si>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</si>
  <si>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</si>
  <si>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</si>
  <si>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</si>
  <si>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</si>
  <si>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</si>
  <si>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</si>
  <si>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</si>
  <si>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</si>
  <si>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</si>
  <si>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</si>
  <si>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</si>
  <si>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</si>
  <si>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</si>
  <si>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</si>
  <si>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</si>
  <si>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</si>
  <si>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</si>
  <si>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</si>
  <si>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</si>
  <si>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</si>
  <si>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</si>
  <si>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</si>
  <si>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</si>
  <si>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</si>
  <si>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</si>
  <si>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</si>
  <si>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</si>
  <si>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</si>
  <si>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</si>
  <si>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</si>
  <si>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</si>
  <si>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</si>
  <si>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</si>
  <si>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</si>
  <si>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</si>
  <si>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</si>
  <si>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</si>
  <si>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</si>
  <si>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</si>
  <si>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</si>
  <si>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</si>
  <si>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</si>
  <si>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</si>
  <si>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</si>
  <si>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</si>
  <si>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</si>
  <si>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</si>
  <si>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</si>
  <si>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</si>
  <si>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</si>
  <si>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</si>
  <si>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</si>
  <si>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</si>
  <si>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</si>
  <si>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</si>
  <si>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</si>
  <si>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</si>
  <si>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</si>
  <si>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</si>
  <si>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</si>
  <si>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</si>
  <si>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</si>
  <si>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</si>
  <si>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</si>
  <si>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</si>
  <si>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</si>
  <si>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</si>
  <si>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</si>
  <si>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</si>
  <si>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</si>
  <si>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</si>
  <si>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</si>
  <si>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</si>
  <si>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</si>
  <si>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</si>
  <si>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</si>
  <si>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</si>
  <si>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</si>
  <si>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</si>
  <si>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</si>
  <si>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</si>
  <si>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</si>
  <si>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</si>
  <si>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</si>
  <si>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</si>
  <si>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</si>
  <si>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</si>
  <si>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</si>
  <si>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</si>
  <si>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</si>
  <si>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</si>
  <si>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</si>
  <si>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</si>
  <si>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</si>
  <si>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</si>
  <si>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</si>
  <si>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</si>
  <si>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</si>
  <si>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</si>
  <si>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</si>
  <si>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</si>
  <si>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</si>
  <si>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</si>
  <si>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</si>
  <si>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</si>
  <si>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</si>
  <si>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</si>
  <si>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</si>
  <si>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</si>
  <si>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</si>
  <si>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</si>
  <si>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</si>
  <si>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</si>
  <si>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</si>
  <si>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</si>
  <si>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</si>
  <si>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</si>
  <si>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</si>
  <si>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</si>
  <si>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</si>
  <si>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</si>
  <si>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</si>
  <si>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</si>
  <si>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</si>
  <si>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</si>
  <si>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</si>
  <si>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</si>
  <si>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</si>
  <si>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</si>
  <si>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</si>
  <si>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</si>
  <si>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</si>
  <si>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</si>
  <si>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</si>
  <si>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</si>
  <si>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</si>
  <si>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</si>
  <si>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</si>
  <si>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</si>
  <si>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</si>
  <si>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</si>
  <si>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</si>
  <si>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</si>
  <si>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</si>
  <si>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</si>
  <si>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</si>
  <si>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</si>
  <si>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</si>
  <si>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</si>
  <si>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</si>
  <si>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</si>
  <si>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</si>
  <si>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</si>
  <si>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</si>
  <si>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</si>
  <si>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</si>
  <si>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</si>
  <si>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</si>
  <si>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</si>
  <si>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</si>
  <si>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</si>
  <si>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</si>
  <si>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</si>
  <si>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</si>
  <si>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</si>
  <si>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</si>
  <si>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</si>
  <si>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</si>
  <si>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</si>
  <si>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</si>
  <si>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</si>
  <si>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</si>
  <si>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</si>
  <si>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</si>
  <si>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</si>
  <si>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</si>
  <si>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</si>
  <si>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</si>
  <si>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</si>
  <si>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</si>
  <si>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</si>
  <si>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</si>
  <si>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</si>
  <si>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</si>
  <si>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</si>
  <si>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</si>
  <si>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</si>
  <si>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</si>
  <si>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</si>
  <si>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</si>
  <si>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</si>
  <si>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</si>
  <si>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</si>
  <si>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</si>
  <si>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</si>
  <si>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</si>
  <si>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</si>
  <si>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</si>
  <si>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</si>
  <si>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</si>
  <si>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</si>
  <si>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</si>
  <si>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</si>
  <si>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</si>
  <si>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</si>
  <si>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</si>
  <si>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</si>
  <si>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</si>
  <si>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</si>
  <si>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</si>
  <si>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</si>
  <si>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</si>
  <si>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</si>
  <si>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</si>
  <si>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</si>
  <si>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</si>
  <si>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</si>
  <si>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</si>
  <si>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</si>
  <si>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</si>
  <si>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</si>
  <si>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</si>
  <si>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</si>
  <si>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</si>
  <si>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</si>
  <si>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</si>
  <si>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</si>
  <si>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</si>
  <si>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</si>
  <si>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</si>
  <si>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</si>
  <si>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</si>
  <si>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</si>
  <si>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</si>
  <si>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</si>
  <si>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</si>
  <si>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</si>
  <si>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</si>
  <si>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</si>
  <si>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</si>
  <si>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</si>
  <si>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</si>
  <si>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</si>
  <si>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</si>
  <si>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</si>
  <si>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</si>
  <si>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</si>
  <si>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</si>
  <si>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</si>
  <si>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</si>
  <si>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</si>
  <si>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</si>
  <si>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</si>
  <si>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</si>
  <si>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</si>
  <si>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</si>
  <si>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</si>
  <si>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</si>
  <si>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</si>
  <si>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</si>
  <si>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</si>
  <si>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</si>
  <si>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</si>
  <si>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</si>
  <si>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</si>
  <si>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</si>
  <si>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</si>
  <si>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</si>
  <si>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</si>
  <si>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</si>
  <si>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</si>
  <si>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</si>
  <si>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</si>
  <si>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</si>
  <si>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</si>
  <si>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</si>
  <si>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</si>
  <si>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</si>
  <si>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</si>
  <si>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</si>
  <si>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</si>
  <si>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</si>
  <si>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</si>
  <si>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</si>
  <si>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</si>
  <si>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</si>
  <si>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</si>
  <si>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</si>
  <si>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</si>
  <si>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</si>
  <si>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</si>
  <si>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</si>
  <si>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</si>
  <si>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</si>
  <si>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</si>
  <si>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</si>
  <si>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</si>
  <si>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</si>
  <si>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</si>
  <si>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</si>
  <si>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</si>
  <si>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</si>
  <si>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</si>
  <si>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</si>
  <si>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</si>
  <si>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</si>
  <si>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</si>
  <si>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</si>
  <si>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</si>
  <si>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</si>
  <si>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</si>
  <si>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</si>
  <si>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</si>
  <si>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</si>
  <si>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</si>
  <si>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</si>
  <si>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</si>
  <si>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</si>
  <si>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</si>
  <si>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</si>
  <si>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</si>
  <si>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</si>
  <si>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</si>
  <si>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</si>
  <si>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</si>
  <si>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</si>
  <si>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</si>
  <si>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</si>
  <si>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</si>
  <si>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</si>
  <si>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</si>
  <si>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</si>
  <si>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</si>
  <si>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</si>
  <si>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</si>
  <si>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</si>
  <si>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</si>
  <si>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</si>
  <si>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</si>
  <si>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</si>
  <si>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</si>
  <si>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</si>
  <si>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</si>
  <si>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</si>
  <si>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</si>
  <si>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</si>
  <si>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</si>
  <si>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</si>
  <si>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</si>
  <si>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</si>
  <si>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</si>
  <si>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</si>
  <si>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</si>
  <si>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</si>
  <si>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</si>
  <si>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</si>
  <si>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</si>
  <si>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</si>
  <si>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</si>
  <si>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</si>
  <si>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</si>
  <si>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</si>
  <si>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</si>
  <si>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</si>
  <si>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</si>
  <si>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</si>
  <si>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</si>
  <si>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</si>
  <si>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</si>
  <si>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</si>
  <si>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</si>
  <si>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</si>
  <si>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</si>
  <si>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</si>
  <si>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</si>
  <si>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</si>
  <si>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</si>
  <si>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</si>
  <si>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</si>
  <si>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</si>
  <si>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</si>
  <si>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</si>
  <si>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</si>
  <si>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</si>
  <si>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</si>
  <si>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</si>
  <si>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</si>
  <si>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</si>
  <si>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</si>
  <si>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</si>
  <si>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</si>
  <si>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</si>
  <si>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</si>
  <si>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</si>
  <si>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</si>
  <si>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</si>
  <si>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</si>
  <si>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</si>
  <si>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</si>
  <si>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</si>
  <si>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</si>
  <si>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</si>
  <si>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</si>
  <si>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</si>
  <si>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</si>
  <si>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</si>
  <si>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</si>
  <si>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</si>
  <si>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</si>
  <si>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</si>
  <si>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</si>
  <si>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</si>
  <si>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</si>
  <si>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</si>
  <si>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</si>
  <si>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</si>
  <si>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</si>
  <si>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</si>
  <si>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</si>
  <si>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</si>
  <si>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</si>
  <si>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</si>
  <si>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</si>
  <si>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</si>
  <si>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</si>
  <si>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</si>
  <si>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</si>
  <si>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</si>
  <si>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</si>
  <si>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</si>
  <si>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</si>
  <si>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</si>
  <si>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</si>
  <si>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</si>
  <si>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</si>
  <si>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</si>
  <si>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</si>
  <si>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</si>
  <si>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</si>
  <si>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</si>
  <si>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</si>
  <si>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</si>
  <si>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</si>
  <si>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</si>
  <si>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</si>
  <si>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</si>
  <si>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</si>
  <si>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</si>
  <si>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</si>
  <si>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</si>
  <si>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</si>
  <si>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</si>
  <si>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</si>
  <si>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</si>
  <si>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</si>
  <si>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</si>
  <si>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</si>
  <si>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</si>
  <si>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</si>
  <si>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</si>
  <si>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</si>
  <si>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</si>
  <si>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</si>
  <si>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</si>
  <si>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</si>
  <si>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</si>
  <si>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</si>
  <si>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</si>
  <si>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</si>
  <si>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</si>
  <si>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</si>
  <si>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</si>
  <si>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</si>
  <si>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</si>
  <si>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</si>
  <si>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</si>
  <si>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</si>
  <si>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</si>
  <si>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</si>
  <si>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</si>
  <si>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</si>
  <si>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</si>
  <si>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</si>
  <si>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</si>
  <si>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</si>
  <si>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</si>
  <si>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</si>
  <si>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</si>
  <si>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</si>
  <si>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</si>
  <si>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</si>
  <si>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</si>
  <si>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</si>
  <si>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</si>
  <si>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</si>
  <si>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</si>
  <si>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</si>
  <si>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</si>
  <si>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</si>
  <si>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</si>
  <si>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</si>
  <si>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</si>
  <si>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</si>
  <si>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</si>
  <si>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</si>
  <si>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</si>
  <si>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</si>
  <si>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</si>
  <si>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</si>
  <si>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</si>
  <si>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</si>
  <si>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</si>
  <si>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</si>
  <si>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</si>
  <si>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</si>
  <si>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</si>
  <si>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</si>
  <si>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</si>
  <si>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</si>
  <si>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</si>
  <si>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</si>
  <si>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</si>
  <si>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</si>
  <si>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</si>
  <si>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</si>
  <si>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</si>
  <si>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</si>
  <si>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</si>
  <si>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</si>
  <si>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</si>
  <si>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</si>
  <si>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</si>
  <si>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</si>
  <si>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</si>
  <si>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</si>
  <si>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</si>
  <si>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</si>
  <si>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</si>
  <si>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</si>
  <si>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</si>
  <si>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</si>
  <si>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</si>
  <si>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</si>
  <si>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</si>
  <si>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</si>
  <si>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</si>
  <si>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</si>
  <si>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</si>
  <si>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</si>
  <si>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</si>
  <si>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</si>
  <si>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</si>
  <si>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</si>
  <si>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</si>
  <si>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</si>
  <si>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</si>
  <si>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</si>
  <si>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</si>
  <si>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</si>
  <si>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</si>
  <si>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</si>
  <si>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</si>
  <si>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</si>
  <si>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</si>
  <si>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</si>
  <si>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</si>
  <si>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</si>
  <si>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</si>
  <si>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</si>
  <si>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</si>
  <si>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</si>
  <si>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</si>
  <si>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</si>
  <si>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</si>
  <si>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</si>
  <si>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</si>
  <si>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</si>
  <si>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</si>
  <si>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</si>
  <si>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</si>
  <si>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</si>
  <si>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</si>
  <si>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</si>
  <si>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</si>
  <si>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</si>
  <si>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</si>
  <si>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</si>
  <si>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</si>
  <si>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</si>
  <si>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</si>
  <si>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</si>
  <si>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</si>
  <si>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</si>
  <si>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</si>
  <si>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</si>
  <si>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</si>
  <si>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</si>
  <si>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</si>
  <si>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</si>
  <si>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</si>
  <si>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</si>
  <si>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</si>
  <si>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</si>
  <si>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</si>
  <si>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</si>
  <si>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</si>
  <si>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</si>
  <si>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</si>
  <si>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</si>
  <si>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</si>
  <si>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</si>
  <si>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</si>
  <si>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</si>
  <si>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</si>
  <si>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</si>
  <si>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</si>
  <si>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</si>
  <si>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</si>
  <si>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</si>
  <si>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</si>
  <si>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</si>
  <si>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</si>
  <si>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</si>
  <si>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</si>
  <si>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</si>
  <si>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</si>
  <si>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</si>
  <si>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</si>
  <si>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</si>
  <si>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</si>
  <si>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</si>
  <si>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</si>
  <si>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</si>
  <si>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</si>
  <si>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</si>
  <si>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</si>
  <si>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</si>
  <si>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</si>
  <si>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</si>
  <si>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</si>
  <si>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</si>
  <si>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</si>
  <si>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</si>
  <si>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</si>
  <si>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</si>
  <si>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</si>
  <si>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</si>
  <si>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</si>
  <si>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</si>
  <si>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</si>
  <si>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</si>
  <si>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</si>
  <si>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</si>
  <si>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</si>
  <si>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</si>
  <si>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</si>
  <si>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</si>
  <si>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</si>
  <si>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</si>
  <si>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</si>
  <si>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</si>
  <si>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</si>
  <si>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</si>
  <si>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</si>
  <si>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</si>
  <si>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</si>
  <si>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</si>
  <si>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</si>
  <si>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</si>
  <si>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</si>
  <si>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</si>
  <si>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</si>
  <si>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</si>
  <si>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</si>
  <si>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</si>
  <si>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</si>
  <si>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</si>
  <si>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</si>
  <si>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</si>
  <si>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</si>
  <si>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</si>
  <si>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</si>
  <si>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</si>
  <si>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</si>
  <si>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</si>
  <si>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</si>
  <si>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</si>
  <si>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</si>
  <si>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</si>
  <si>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</si>
  <si>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</si>
  <si>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</si>
  <si>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</si>
  <si>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</si>
  <si>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</si>
  <si>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</si>
  <si>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</si>
  <si>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</si>
  <si>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</si>
  <si>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</si>
  <si>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</si>
  <si>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</si>
  <si>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</si>
  <si>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</si>
  <si>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</si>
  <si>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</si>
  <si>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</si>
  <si>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</si>
  <si>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</si>
  <si>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</si>
  <si>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</si>
  <si>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</si>
  <si>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</si>
  <si>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</si>
  <si>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</si>
  <si>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</si>
  <si>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</si>
  <si>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</si>
  <si>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</si>
  <si>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</si>
  <si>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</si>
  <si>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</si>
  <si>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</si>
  <si>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</si>
  <si>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</si>
  <si>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</si>
  <si>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</si>
  <si>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</si>
  <si>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</si>
  <si>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</si>
  <si>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</si>
  <si>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</si>
  <si>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</si>
  <si>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</si>
  <si>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</si>
  <si>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</si>
  <si>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</si>
  <si>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</si>
  <si>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</si>
  <si>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</si>
  <si>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</si>
  <si>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</si>
  <si>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</si>
  <si>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</si>
  <si>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</si>
  <si>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</si>
  <si>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</si>
  <si>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</si>
  <si>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</si>
  <si>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</si>
  <si>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</si>
  <si>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</si>
  <si>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</si>
  <si>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</si>
  <si>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</si>
  <si>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</si>
  <si>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</si>
  <si>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</si>
  <si>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</si>
  <si>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</si>
  <si>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</si>
  <si>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</si>
  <si>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</si>
  <si>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</si>
  <si>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</si>
  <si>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</si>
  <si>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</si>
  <si>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</si>
  <si>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</si>
  <si>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</si>
  <si>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</si>
  <si>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</si>
  <si>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</si>
  <si>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</si>
  <si>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</si>
  <si>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</si>
  <si>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</si>
  <si>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</si>
  <si>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</si>
  <si>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</si>
  <si>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</si>
  <si>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</si>
  <si>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</si>
  <si>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</si>
  <si>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</si>
  <si>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</si>
  <si>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</si>
  <si>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</si>
  <si>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</si>
  <si>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</si>
  <si>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</si>
  <si>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</si>
  <si>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</si>
  <si>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</si>
  <si>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</si>
  <si>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</si>
  <si>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</si>
  <si>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</si>
  <si>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</si>
  <si>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</si>
  <si>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</si>
  <si>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</si>
  <si>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</si>
  <si>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</si>
  <si>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</si>
  <si>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</si>
  <si>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</si>
  <si>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</si>
  <si>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</si>
  <si>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</si>
  <si>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</si>
  <si>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</si>
  <si>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</si>
  <si>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</si>
  <si>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</si>
  <si>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</si>
  <si>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</si>
  <si>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</si>
  <si>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</si>
  <si>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</si>
  <si>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</si>
  <si>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</si>
  <si>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</si>
  <si>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</si>
  <si>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</si>
  <si>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</si>
  <si>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</si>
  <si>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</si>
  <si>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</si>
  <si>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</si>
  <si>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</si>
  <si>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</si>
  <si>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</si>
  <si>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</si>
  <si>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</si>
  <si>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</si>
  <si>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</si>
  <si>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</si>
  <si>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</si>
  <si>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</si>
  <si>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</si>
  <si>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</si>
  <si>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</si>
  <si>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</si>
  <si>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</si>
  <si>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</si>
  <si>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</si>
  <si>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</si>
  <si>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</si>
  <si>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</si>
  <si>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</si>
  <si>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</si>
  <si>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</si>
  <si>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</si>
  <si>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</si>
  <si>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</si>
  <si>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</si>
  <si>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</si>
  <si>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</si>
  <si>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</si>
  <si>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</si>
  <si>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</si>
  <si>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</si>
  <si>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</si>
  <si>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</si>
  <si>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</si>
  <si>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</si>
  <si>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</si>
  <si>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</si>
  <si>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</si>
  <si>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</si>
  <si>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</si>
  <si>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</si>
  <si>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</si>
  <si>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</si>
  <si>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</si>
  <si>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</si>
  <si>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</si>
  <si>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</si>
  <si>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</si>
  <si>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</si>
  <si>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</si>
  <si>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</si>
  <si>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</si>
  <si>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</si>
  <si>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</si>
  <si>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</si>
  <si>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</si>
  <si>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</si>
  <si>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</si>
  <si>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</si>
  <si>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</si>
  <si>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</si>
  <si>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</si>
  <si>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</si>
  <si>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</si>
  <si>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</si>
  <si>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</si>
  <si>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</si>
  <si>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</si>
  <si>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</si>
  <si>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</si>
  <si>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</si>
  <si>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</si>
  <si>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</si>
  <si>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</si>
  <si>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</si>
  <si>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</si>
  <si>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</si>
  <si>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</si>
  <si>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</si>
  <si>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</si>
  <si>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</si>
  <si>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</si>
  <si>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</si>
  <si>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</si>
  <si>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</si>
  <si>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</si>
  <si>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</si>
  <si>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</si>
  <si>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</si>
  <si>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</si>
  <si>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</si>
  <si>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</si>
  <si>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</si>
  <si>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</si>
  <si>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</si>
  <si>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</si>
  <si>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</si>
  <si>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</si>
  <si>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</si>
  <si>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</si>
  <si>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</si>
  <si>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</si>
  <si>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</si>
  <si>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</si>
  <si>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</si>
  <si>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</si>
  <si>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</si>
  <si>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</si>
  <si>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</si>
  <si>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</si>
  <si>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</si>
  <si>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</si>
  <si>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</si>
  <si>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</si>
  <si>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</si>
  <si>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</si>
  <si>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</si>
  <si>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</si>
  <si>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</si>
  <si>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</si>
  <si>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</si>
  <si>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</si>
  <si>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</si>
  <si>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</si>
  <si>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</si>
  <si>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</si>
  <si>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</si>
  <si>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</si>
  <si>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</si>
  <si>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</si>
  <si>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</si>
  <si>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</si>
  <si>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</si>
  <si>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</si>
  <si>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</si>
  <si>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</si>
  <si>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</si>
  <si>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</si>
  <si>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</si>
  <si>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</si>
  <si>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</si>
  <si>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</si>
  <si>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</si>
  <si>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</si>
  <si>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</si>
  <si>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</si>
  <si>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</si>
  <si>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</si>
  <si>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</si>
  <si>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</si>
  <si>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</si>
  <si>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</si>
  <si>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</si>
  <si>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</si>
  <si>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</si>
  <si>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</si>
  <si>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</si>
  <si>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</si>
  <si>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</si>
  <si>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</si>
  <si>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</si>
  <si>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</si>
  <si>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</si>
  <si>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</si>
  <si>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</si>
  <si>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</si>
  <si>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</si>
  <si>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</si>
  <si>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</si>
  <si>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</si>
  <si>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</si>
  <si>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</si>
  <si>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</si>
  <si>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</si>
  <si>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</si>
  <si>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</si>
  <si>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</si>
  <si>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</si>
  <si>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</si>
  <si>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</si>
  <si>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</si>
  <si>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</si>
  <si>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</si>
  <si>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</si>
  <si>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</si>
  <si>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</si>
  <si>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</si>
  <si>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</si>
  <si>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</si>
  <si>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</si>
  <si>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</si>
  <si>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</si>
  <si>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</si>
  <si>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</si>
  <si>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</si>
  <si>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</si>
  <si>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</si>
  <si>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</si>
  <si>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</si>
  <si>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</si>
  <si>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</si>
  <si>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</si>
  <si>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</si>
  <si>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</si>
  <si>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</si>
  <si>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</si>
  <si>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</si>
  <si>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</si>
  <si>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</si>
  <si>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</si>
  <si>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</si>
  <si>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</si>
  <si>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</si>
  <si>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</si>
  <si>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</si>
  <si>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</si>
  <si>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</si>
  <si>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</si>
  <si>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</si>
  <si>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</si>
  <si>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</si>
  <si>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</si>
  <si>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</si>
  <si>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</si>
  <si>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</si>
  <si>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</si>
  <si>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</si>
  <si>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</si>
  <si>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</si>
  <si>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</si>
  <si>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</si>
  <si>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</si>
  <si>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</si>
  <si>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</si>
  <si>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</si>
  <si>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</si>
  <si>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</si>
  <si>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</si>
  <si>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</si>
  <si>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</si>
  <si>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</si>
  <si>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</si>
  <si>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</si>
  <si>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</si>
  <si>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</si>
  <si>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</si>
  <si>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</si>
  <si>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</si>
  <si>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</si>
  <si>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</si>
  <si>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</si>
  <si>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</si>
  <si>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</si>
  <si>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</si>
  <si>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</si>
  <si>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</si>
  <si>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</si>
  <si>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</si>
  <si>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</si>
  <si>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</si>
  <si>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</si>
  <si>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</si>
  <si>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</si>
  <si>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</si>
  <si>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</si>
  <si>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</si>
  <si>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</si>
  <si>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</si>
  <si>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</si>
  <si>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</si>
  <si>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</si>
  <si>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</si>
  <si>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</si>
  <si>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</si>
  <si>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</si>
  <si>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</si>
  <si>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</si>
  <si>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</si>
  <si>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</si>
  <si>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</si>
  <si>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</si>
  <si>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</si>
  <si>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</si>
  <si>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</si>
  <si>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</si>
  <si>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</si>
  <si>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</si>
  <si>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</si>
  <si>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</si>
  <si>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</si>
  <si>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</si>
  <si>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</si>
  <si>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</si>
  <si>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</si>
  <si>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</si>
  <si>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</si>
  <si>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</si>
  <si>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</si>
  <si>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</si>
  <si>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</si>
  <si>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</si>
  <si>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</si>
  <si>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</si>
  <si>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</si>
  <si>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</si>
  <si>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</si>
  <si>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</si>
  <si>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</si>
  <si>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</si>
  <si>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</si>
  <si>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</si>
  <si>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</si>
  <si>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</si>
  <si>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</si>
  <si>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</si>
  <si>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</si>
  <si>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</si>
  <si>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</si>
  <si>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</si>
  <si>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</si>
  <si>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</si>
  <si>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</si>
  <si>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</si>
  <si>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</si>
  <si>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</si>
  <si>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</si>
  <si>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</si>
  <si>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</si>
  <si>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</si>
  <si>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</si>
  <si>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</si>
  <si>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</si>
  <si>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</si>
  <si>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</si>
  <si>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</si>
  <si>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</si>
  <si>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</si>
  <si>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</si>
  <si>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</si>
  <si>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</si>
  <si>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</si>
  <si>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</si>
  <si>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</si>
  <si>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</si>
  <si>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</si>
  <si>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</si>
  <si>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</si>
  <si>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</si>
  <si>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</si>
  <si>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</si>
  <si>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</si>
  <si>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</si>
  <si>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</si>
  <si>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</si>
  <si>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</si>
  <si>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</si>
  <si>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</si>
  <si>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</si>
  <si>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</si>
  <si>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</si>
  <si>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</si>
  <si>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</si>
  <si>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</si>
  <si>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</si>
  <si>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</si>
  <si>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</si>
  <si>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</si>
  <si>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</si>
  <si>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</si>
  <si>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</si>
  <si>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</si>
  <si>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</si>
  <si>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</si>
  <si>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</si>
  <si>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</si>
  <si>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</si>
  <si>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</si>
  <si>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</si>
  <si>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</si>
  <si>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</si>
  <si>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</si>
  <si>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</si>
  <si>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</si>
  <si>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</si>
  <si>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</si>
  <si>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</si>
  <si>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</si>
  <si>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</si>
  <si>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</si>
  <si>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</si>
  <si>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</si>
  <si>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</si>
  <si>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</si>
  <si>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</si>
  <si>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</si>
  <si>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</si>
  <si>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</si>
  <si>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</si>
  <si>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</si>
  <si>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</si>
  <si>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</si>
  <si>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</si>
  <si>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</si>
  <si>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</si>
  <si>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</si>
  <si>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</si>
  <si>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</si>
  <si>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</si>
  <si>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</si>
  <si>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</si>
  <si>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</si>
  <si>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</si>
  <si>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</si>
  <si>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</si>
  <si>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</si>
  <si>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</si>
  <si>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</si>
  <si>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</si>
  <si>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</si>
  <si>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</si>
  <si>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</si>
  <si>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</si>
  <si>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</si>
  <si>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</si>
  <si>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</si>
  <si>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</si>
  <si>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</si>
  <si>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</si>
  <si>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</si>
  <si>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</si>
  <si>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</si>
  <si>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</si>
  <si>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</si>
  <si>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</si>
  <si>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</si>
  <si>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</si>
  <si>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</si>
  <si>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</si>
  <si>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</si>
  <si>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</si>
  <si>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</si>
  <si>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</si>
  <si>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</si>
  <si>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</si>
  <si>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</si>
  <si>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</si>
  <si>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</si>
  <si>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</si>
  <si>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</si>
  <si>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</si>
  <si>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</si>
  <si>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</si>
  <si>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</si>
  <si>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</si>
  <si>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</si>
  <si>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</si>
  <si>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</si>
  <si>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</si>
  <si>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</si>
  <si>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</si>
  <si>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</si>
  <si>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</si>
  <si>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</si>
  <si>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</si>
  <si>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</si>
  <si>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</si>
  <si>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</si>
  <si>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</si>
  <si>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</si>
  <si>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</si>
  <si>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</si>
  <si>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</si>
  <si>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</si>
  <si>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</si>
  <si>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</si>
  <si>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</si>
  <si>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</si>
  <si>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</si>
  <si>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</si>
  <si>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</si>
  <si>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</si>
  <si>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</si>
  <si>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</si>
  <si>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</si>
  <si>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</si>
  <si>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</si>
  <si>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</si>
  <si>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</si>
  <si>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</si>
  <si>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</si>
  <si>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</si>
  <si>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</si>
  <si>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</si>
  <si>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</si>
  <si>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</si>
  <si>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</si>
  <si>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</si>
  <si>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</si>
  <si>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</si>
  <si>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</si>
  <si>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</si>
  <si>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</si>
  <si>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</si>
  <si>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</si>
  <si>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</si>
  <si>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</si>
  <si>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</si>
  <si>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</si>
  <si>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</si>
  <si>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</si>
  <si>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</si>
  <si>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</si>
  <si>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</si>
  <si>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</si>
  <si>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</si>
  <si>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</si>
  <si>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</si>
  <si>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</si>
  <si>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</si>
  <si>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</si>
  <si>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</si>
  <si>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</si>
  <si>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</si>
  <si>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</si>
  <si>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</si>
  <si>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</si>
  <si>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</si>
  <si>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</si>
  <si>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</si>
  <si>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</si>
  <si>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</si>
  <si>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</si>
  <si>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</si>
  <si>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</si>
  <si>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</si>
  <si>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</si>
  <si>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</si>
  <si>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</si>
  <si>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</si>
  <si>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</si>
  <si>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</si>
  <si>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</si>
  <si>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</si>
  <si>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</si>
  <si>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</si>
  <si>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</si>
  <si>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</si>
  <si>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</si>
  <si>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</si>
  <si>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</si>
  <si>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</si>
  <si>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</si>
  <si>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</si>
  <si>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</si>
  <si>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</si>
  <si>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</si>
  <si>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</si>
  <si>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</si>
  <si>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</si>
  <si>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</si>
  <si>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</si>
  <si>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</si>
  <si>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</si>
  <si>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</si>
  <si>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</si>
  <si>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</si>
  <si>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</si>
  <si>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</si>
  <si>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</si>
  <si>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</si>
  <si>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</si>
  <si>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</si>
  <si>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</si>
  <si>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</si>
  <si>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</si>
  <si>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</si>
  <si>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</si>
  <si>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</si>
  <si>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</si>
  <si>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</si>
  <si>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</si>
  <si>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</si>
  <si>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</si>
  <si>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</si>
  <si>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</si>
  <si>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</si>
  <si>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</si>
  <si>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</si>
  <si>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</si>
  <si>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</si>
  <si>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</si>
  <si>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</si>
  <si>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</si>
  <si>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</si>
  <si>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</si>
  <si>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</si>
  <si>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</si>
  <si>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</si>
  <si>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</si>
  <si>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</si>
  <si>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</si>
  <si>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</si>
  <si>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</si>
  <si>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</si>
  <si>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</si>
  <si>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</si>
  <si>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</si>
  <si>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</si>
  <si>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</si>
  <si>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</si>
  <si>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</si>
  <si>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</si>
  <si>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</si>
  <si>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</si>
  <si>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</si>
  <si>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</si>
  <si>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</si>
  <si>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</si>
  <si>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</si>
  <si>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</si>
  <si>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</si>
  <si>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</si>
  <si>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</si>
  <si>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</si>
  <si>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</si>
  <si>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</si>
  <si>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</si>
  <si>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</si>
  <si>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</si>
  <si>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</si>
  <si>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</si>
  <si>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</si>
  <si>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</si>
  <si>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</si>
  <si>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</si>
  <si>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</si>
  <si>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</si>
  <si>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</si>
  <si>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</si>
  <si>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</si>
  <si>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</si>
  <si>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</si>
  <si>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</si>
  <si>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</si>
  <si>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</si>
  <si>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</si>
  <si>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</si>
  <si>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</si>
  <si>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</si>
  <si>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</si>
  <si>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</si>
  <si>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</si>
  <si>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</si>
  <si>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</si>
  <si>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</si>
  <si>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</si>
  <si>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</si>
  <si>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</si>
  <si>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</si>
  <si>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</si>
  <si>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</si>
  <si>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</si>
  <si>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</si>
  <si>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</si>
  <si>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</si>
  <si>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</si>
  <si>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</si>
  <si>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</si>
  <si>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</si>
  <si>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</si>
  <si>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</si>
  <si>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</si>
  <si>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</si>
  <si>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</si>
  <si>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</si>
  <si>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</si>
  <si>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</si>
  <si>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</si>
  <si>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</si>
  <si>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</si>
  <si>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</si>
  <si>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</si>
  <si>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</si>
  <si>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</si>
  <si>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</si>
  <si>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</si>
  <si>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</si>
  <si>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</si>
  <si>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</si>
  <si>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</si>
  <si>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</si>
  <si>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</si>
  <si>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</si>
  <si>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</si>
  <si>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</si>
  <si>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</si>
  <si>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</si>
  <si>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</si>
  <si>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</si>
  <si>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</si>
  <si>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</si>
  <si>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</si>
  <si>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</si>
  <si>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</si>
  <si>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</si>
  <si>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</si>
  <si>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</si>
  <si>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</si>
  <si>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</si>
  <si>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</si>
  <si>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</si>
  <si>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</si>
  <si>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</si>
  <si>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</si>
  <si>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</si>
  <si>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</si>
  <si>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</si>
  <si>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</si>
  <si>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</si>
  <si>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</si>
  <si>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</si>
  <si>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</si>
  <si>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</si>
  <si>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</si>
  <si>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</si>
  <si>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</si>
  <si>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</si>
  <si>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</si>
  <si>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</si>
  <si>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</si>
  <si>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</si>
  <si>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</si>
  <si>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</si>
  <si>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</si>
  <si>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</si>
  <si>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</si>
  <si>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</si>
  <si>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</si>
  <si>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</si>
  <si>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</si>
  <si>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</si>
  <si>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</si>
  <si>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</si>
  <si>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</si>
  <si>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</si>
  <si>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</si>
  <si>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</si>
  <si>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</si>
  <si>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</si>
  <si>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</si>
  <si>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</si>
  <si>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</si>
  <si>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</si>
  <si>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</si>
  <si>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</si>
  <si>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</si>
  <si>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</si>
  <si>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</si>
  <si>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</si>
  <si>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</si>
  <si>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</si>
  <si>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</si>
  <si>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</si>
  <si>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</si>
  <si>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</si>
  <si>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</si>
  <si>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</si>
  <si>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</si>
  <si>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</si>
  <si>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</si>
  <si>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</si>
  <si>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</si>
  <si>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</si>
  <si>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</si>
  <si>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</si>
  <si>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</si>
  <si>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</si>
  <si>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</si>
  <si>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</si>
  <si>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</si>
  <si>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</si>
  <si>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</si>
  <si>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</si>
  <si>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</si>
  <si>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</si>
  <si>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</si>
  <si>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</si>
  <si>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</si>
  <si>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</si>
  <si>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</si>
  <si>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</si>
  <si>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</si>
  <si>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</si>
  <si>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</si>
  <si>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</si>
  <si>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</si>
  <si>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</si>
  <si>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</si>
  <si>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</si>
  <si>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</si>
  <si>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</si>
  <si>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</si>
  <si>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</si>
  <si>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</si>
  <si>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</si>
  <si>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</si>
  <si>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</si>
  <si>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</si>
  <si>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</si>
  <si>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</si>
  <si>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</si>
  <si>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</si>
  <si>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</si>
  <si>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</si>
  <si>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</si>
  <si>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</si>
  <si>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</si>
  <si>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</si>
  <si>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</si>
  <si>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</si>
  <si>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</si>
  <si>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</si>
  <si>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</si>
  <si>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</si>
  <si>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</si>
  <si>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</si>
  <si>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</si>
  <si>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</si>
  <si>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</si>
  <si>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</si>
  <si>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</si>
  <si>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</si>
  <si>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</si>
  <si>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</si>
  <si>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</si>
  <si>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</si>
  <si>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</si>
  <si>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</si>
  <si>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</si>
  <si>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</si>
  <si>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</si>
  <si>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</si>
  <si>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</si>
  <si>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</si>
  <si>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</si>
  <si>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</si>
  <si>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</si>
  <si>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</si>
  <si>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</si>
  <si>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</si>
  <si>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</si>
  <si>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</si>
  <si>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</si>
  <si>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</si>
  <si>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</si>
  <si>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</si>
  <si>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</si>
  <si>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</si>
  <si>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</si>
  <si>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</si>
  <si>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</si>
  <si>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</si>
  <si>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</si>
  <si>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</si>
  <si>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</si>
  <si>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</si>
  <si>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</si>
  <si>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</si>
  <si>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</si>
  <si>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</si>
  <si>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</si>
  <si>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</si>
  <si>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</si>
  <si>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</si>
  <si>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</si>
  <si>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</si>
  <si>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</si>
  <si>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</si>
  <si>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</si>
  <si>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</si>
  <si>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</si>
  <si>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</si>
  <si>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</si>
  <si>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</si>
  <si>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</si>
  <si>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</si>
  <si>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</si>
  <si>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</si>
  <si>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</si>
  <si>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</si>
  <si>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</si>
  <si>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</si>
  <si>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</si>
  <si>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</si>
  <si>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</si>
  <si>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</si>
  <si>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</si>
  <si>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</si>
  <si>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</si>
  <si>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</si>
  <si>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</si>
  <si>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</si>
  <si>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</si>
  <si>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</si>
  <si>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</si>
  <si>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</si>
  <si>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</si>
  <si>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</si>
  <si>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</si>
  <si>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</si>
  <si>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</si>
  <si>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</si>
  <si>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</si>
  <si>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</si>
  <si>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</si>
  <si>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</si>
  <si>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</si>
  <si>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</si>
  <si>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</si>
  <si>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</si>
  <si>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</si>
  <si>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</si>
  <si>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</si>
  <si>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</si>
  <si>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</si>
  <si>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</si>
  <si>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</si>
  <si>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</si>
  <si>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</si>
  <si>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</si>
  <si>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</si>
  <si>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</si>
  <si>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</si>
  <si>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</si>
  <si>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</si>
  <si>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</si>
  <si>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</si>
  <si>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</si>
  <si>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</si>
  <si>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</si>
  <si>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</si>
  <si>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</si>
  <si>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</si>
  <si>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</si>
  <si>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</si>
  <si>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</si>
  <si>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</si>
  <si>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</si>
  <si>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</si>
  <si>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</si>
  <si>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</si>
  <si>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</si>
  <si>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</si>
  <si>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</si>
  <si>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</si>
  <si>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</si>
  <si>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</si>
  <si>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</si>
  <si>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</si>
  <si>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</si>
  <si>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</si>
  <si>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</si>
  <si>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</si>
  <si>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</si>
  <si>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</si>
  <si>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</si>
  <si>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</si>
  <si>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</si>
  <si>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</si>
  <si>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</si>
  <si>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</si>
  <si>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</si>
  <si>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</si>
  <si>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</si>
  <si>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</si>
  <si>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</si>
  <si>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</si>
  <si>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</si>
  <si>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</si>
  <si>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</si>
  <si>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</si>
  <si>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</si>
  <si>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</si>
  <si>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</si>
  <si>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</si>
  <si>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</si>
  <si>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</si>
  <si>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</si>
  <si>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</si>
  <si>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</si>
  <si>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</si>
  <si>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</si>
  <si>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</si>
  <si>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</si>
  <si>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</si>
  <si>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</si>
  <si>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</si>
  <si>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</si>
  <si>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</si>
  <si>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</si>
  <si>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</si>
  <si>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</si>
  <si>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</si>
  <si>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</si>
  <si>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</si>
  <si>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</si>
  <si>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</si>
  <si>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</si>
  <si>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</si>
  <si>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</si>
  <si>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</si>
  <si>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</si>
  <si>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</si>
  <si>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</si>
  <si>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</si>
  <si>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</si>
  <si>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</si>
  <si>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</si>
  <si>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</si>
  <si>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</si>
  <si>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</si>
  <si>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</si>
  <si>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</si>
  <si>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</si>
  <si>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</si>
  <si>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</si>
  <si>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</si>
  <si>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</si>
  <si>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</si>
  <si>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</si>
  <si>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</si>
  <si>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</si>
  <si>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</si>
  <si>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</si>
  <si>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</si>
  <si>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</si>
  <si>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</si>
  <si>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</si>
  <si>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</si>
  <si>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</si>
  <si>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</si>
  <si>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</si>
  <si>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</si>
  <si>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</si>
  <si>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</si>
  <si>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</si>
  <si>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</si>
  <si>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</si>
  <si>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</si>
  <si>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</si>
  <si>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</si>
  <si>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</si>
  <si>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</si>
  <si>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</si>
  <si>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</si>
  <si>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</si>
  <si>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</si>
  <si>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</si>
  <si>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</si>
  <si>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</si>
  <si>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</si>
  <si>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</si>
  <si>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</si>
  <si>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</si>
  <si>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</si>
  <si>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</si>
  <si>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</si>
  <si>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</si>
  <si>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</si>
  <si>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</si>
  <si>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</si>
  <si>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</si>
  <si>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</si>
  <si>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</si>
  <si>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</si>
  <si>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</si>
  <si>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</si>
  <si>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</si>
  <si>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</si>
  <si>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</si>
  <si>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</si>
  <si>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</si>
  <si>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</si>
  <si>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</si>
  <si>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</si>
  <si>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</si>
  <si>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</si>
  <si>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</si>
  <si>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</si>
  <si>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</si>
  <si>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</si>
  <si>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</si>
  <si>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</si>
  <si>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</si>
  <si>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</si>
  <si>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</si>
  <si>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</si>
  <si>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</si>
  <si>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</si>
  <si>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</si>
  <si>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</si>
  <si>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</si>
  <si>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</si>
  <si>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</si>
  <si>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</si>
  <si>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</si>
  <si>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</si>
  <si>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</si>
  <si>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</si>
  <si>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</si>
  <si>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</si>
  <si>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</si>
  <si>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</si>
  <si>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</si>
  <si>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</si>
  <si>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</si>
  <si>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</si>
  <si>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</si>
  <si>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</si>
  <si>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</si>
  <si>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</si>
  <si>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</si>
  <si>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</si>
  <si>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</si>
  <si>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</si>
  <si>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</si>
  <si>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</si>
  <si>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</si>
  <si>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</si>
  <si>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</si>
  <si>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</si>
  <si>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</si>
  <si>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</si>
  <si>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</si>
  <si>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</si>
  <si>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</si>
  <si>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</si>
  <si>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</si>
  <si>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</si>
  <si>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</si>
  <si>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</si>
  <si>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</si>
  <si>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</si>
  <si>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</si>
  <si>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</si>
  <si>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</si>
  <si>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</si>
  <si>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</si>
  <si>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</si>
  <si>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</si>
  <si>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</si>
  <si>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</si>
  <si>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</si>
  <si>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</si>
  <si>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</si>
  <si>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</si>
  <si>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</si>
  <si>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</si>
  <si>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</si>
  <si>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</si>
  <si>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</si>
  <si>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</si>
  <si>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</si>
  <si>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</si>
  <si>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</si>
  <si>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</si>
  <si>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</si>
  <si>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</si>
  <si>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</si>
  <si>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</si>
  <si>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</si>
  <si>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</si>
  <si>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</si>
  <si>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</si>
  <si>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</si>
  <si>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</si>
  <si>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</si>
  <si>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</si>
  <si>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</si>
  <si>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</si>
  <si>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</si>
  <si>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</si>
  <si>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</si>
  <si>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</si>
  <si>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</si>
  <si>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</si>
  <si>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</si>
  <si>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</si>
  <si>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</si>
  <si>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</si>
  <si>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</si>
  <si>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</si>
  <si>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</si>
  <si>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</si>
  <si>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</si>
  <si>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</si>
  <si>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</si>
  <si>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</si>
  <si>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</si>
  <si>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</si>
  <si>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</si>
  <si>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</si>
  <si>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</si>
  <si>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</si>
  <si>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</si>
  <si>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</si>
  <si>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</si>
  <si>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</si>
  <si>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</si>
  <si>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</si>
  <si>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</si>
  <si>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WEMINSON</t>
  </si>
  <si>
    <t>DIURNO ALERTA</t>
  </si>
  <si>
    <t>FELIX</t>
  </si>
  <si>
    <t>PADARIA ROMANA</t>
  </si>
  <si>
    <t>SUPERMERCADO DEUS TE PAGUE</t>
  </si>
  <si>
    <t>-3.75083790</t>
  </si>
  <si>
    <t>-38.52776576</t>
  </si>
  <si>
    <t>-3.79090417</t>
  </si>
  <si>
    <t>-38.47626452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</si>
</sst>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2"/>
  <sheetViews>
    <sheetView topLeftCell="A2233" workbookViewId="0">
      <selection activeCell="C2256" sqref="C2256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3658</v>
      </c>
      <c r="C2251" s="1" t="s">
        <v>3660</v>
      </c>
      <c r="D2251" s="1" t="s">
        <v>3661</v>
      </c>
    </row>
    <row r="2252" spans="1:4">
      <c r="A2252">
        <v>12173</v>
      </c>
      <c r="B2252" t="s">
        <v>3659</v>
      </c>
      <c r="C2252" s="1" t="s">
        <v>3662</v>
      </c>
      <c r="D2252" s="1" t="s">
        <v>3663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12"/>
  <sheetViews>
    <sheetView tabSelected="1" workbookViewId="0">
      <selection activeCell="F20" sqref="F20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45801</v>
      </c>
      <c r="B2" t="s">
        <v>3657</v>
      </c>
      <c r="C2" t="s">
        <v>3278</v>
      </c>
      <c r="D2">
        <v>1226</v>
      </c>
      <c r="E2" t="s">
        <v>195</v>
      </c>
      <c r="F2" s="32">
        <v>380</v>
      </c>
      <c r="G2">
        <v>25.7</v>
      </c>
      <c r="H2" t="str">
        <f>VLOOKUP(D2,coordenadas!A:C,3,0)</f>
        <v>-3.7123457</v>
      </c>
      <c r="I2" t="str">
        <f>VLOOKUP(D2,coordenadas!A:D,4,0)</f>
        <v>-38.5589927</v>
      </c>
      <c r="J2" s="1" t="s">
        <v>3333</v>
      </c>
      <c r="K2" s="1" t="s">
        <v>3334</v>
      </c>
      <c r="L2" s="3">
        <f>VLOOKUP(C2,pesoCaminhao!C:G,5,0)</f>
        <v>900</v>
      </c>
      <c r="M2" t="s">
        <v>3486</v>
      </c>
    </row>
    <row r="3" spans="1:13">
      <c r="A3" s="2">
        <v>45801</v>
      </c>
      <c r="B3" t="s">
        <v>3655</v>
      </c>
      <c r="C3" t="s">
        <v>3193</v>
      </c>
      <c r="D3">
        <v>1230</v>
      </c>
      <c r="E3" t="s">
        <v>196</v>
      </c>
      <c r="F3" s="32">
        <v>2735</v>
      </c>
      <c r="G3">
        <v>178.9</v>
      </c>
      <c r="H3" t="str">
        <f>VLOOKUP(D3,coordenadas!A:C,3,0)</f>
        <v>-3.7716837</v>
      </c>
      <c r="I3" t="str">
        <f>VLOOKUP(D3,coordenadas!A:D,4,0)</f>
        <v>-38.6552574</v>
      </c>
      <c r="J3" s="1" t="s">
        <v>3333</v>
      </c>
      <c r="K3" s="1" t="s">
        <v>3334</v>
      </c>
      <c r="L3" s="3">
        <f>VLOOKUP(C3,pesoCaminhao!C:G,5,0)</f>
        <v>1590</v>
      </c>
      <c r="M3" t="s">
        <v>3486</v>
      </c>
    </row>
    <row r="4" spans="1:13">
      <c r="A4" s="2">
        <v>45801</v>
      </c>
      <c r="B4" t="s">
        <v>3655</v>
      </c>
      <c r="C4" t="s">
        <v>3193</v>
      </c>
      <c r="D4">
        <v>1450</v>
      </c>
      <c r="E4" t="s">
        <v>222</v>
      </c>
      <c r="F4" s="32">
        <v>797.52</v>
      </c>
      <c r="G4">
        <v>32.6</v>
      </c>
      <c r="H4" t="str">
        <f>VLOOKUP(D4,coordenadas!A:C,3,0)</f>
        <v>-3.67349324</v>
      </c>
      <c r="I4" t="str">
        <f>VLOOKUP(D4,coordenadas!A:D,4,0)</f>
        <v>-38.66970537</v>
      </c>
      <c r="J4" s="1" t="s">
        <v>3333</v>
      </c>
      <c r="K4" s="1" t="s">
        <v>3334</v>
      </c>
      <c r="L4" s="3">
        <f>VLOOKUP(C4,pesoCaminhao!C:G,5,0)</f>
        <v>1590</v>
      </c>
      <c r="M4" t="s">
        <v>3486</v>
      </c>
    </row>
    <row r="5" spans="1:13">
      <c r="A5" s="2">
        <v>45801</v>
      </c>
      <c r="B5" t="s">
        <v>3657</v>
      </c>
      <c r="C5" t="s">
        <v>3278</v>
      </c>
      <c r="D5">
        <v>2535</v>
      </c>
      <c r="E5" t="s">
        <v>344</v>
      </c>
      <c r="F5" s="32">
        <v>200.6</v>
      </c>
      <c r="G5">
        <v>23.8</v>
      </c>
      <c r="H5" t="str">
        <f>VLOOKUP(D5,coordenadas!A:C,3,0)</f>
        <v>-3.7328394</v>
      </c>
      <c r="I5" t="str">
        <f>VLOOKUP(D5,coordenadas!A:D,4,0)</f>
        <v>-38.5998675</v>
      </c>
      <c r="J5" s="1" t="s">
        <v>3333</v>
      </c>
      <c r="K5" s="1" t="s">
        <v>3334</v>
      </c>
      <c r="L5" s="3">
        <f>VLOOKUP(C5,pesoCaminhao!C:G,5,0)</f>
        <v>900</v>
      </c>
      <c r="M5" t="s">
        <v>3486</v>
      </c>
    </row>
    <row r="6" spans="1:13">
      <c r="A6" s="2">
        <v>45801</v>
      </c>
      <c r="B6" t="s">
        <v>3655</v>
      </c>
      <c r="C6" t="s">
        <v>3193</v>
      </c>
      <c r="D6">
        <v>4660</v>
      </c>
      <c r="E6" t="s">
        <v>633</v>
      </c>
      <c r="F6" s="32">
        <v>206.8</v>
      </c>
      <c r="G6">
        <v>16.5</v>
      </c>
      <c r="H6" t="str">
        <f>VLOOKUP(D6,coordenadas!A:C,3,0)</f>
        <v>-3.7272566</v>
      </c>
      <c r="I6" t="str">
        <f>VLOOKUP(D6,coordenadas!A:D,4,0)</f>
        <v>-38.6584095</v>
      </c>
      <c r="J6" s="1" t="s">
        <v>3333</v>
      </c>
      <c r="K6" s="1" t="s">
        <v>3334</v>
      </c>
      <c r="L6" s="3">
        <f>VLOOKUP(C6,pesoCaminhao!C:G,5,0)</f>
        <v>1590</v>
      </c>
      <c r="M6" t="s">
        <v>3486</v>
      </c>
    </row>
    <row r="7" spans="1:13">
      <c r="A7" s="2">
        <v>45801</v>
      </c>
      <c r="B7" t="s">
        <v>3655</v>
      </c>
      <c r="C7" t="s">
        <v>3193</v>
      </c>
      <c r="D7">
        <v>5112</v>
      </c>
      <c r="E7" t="s">
        <v>303</v>
      </c>
      <c r="F7" s="32">
        <v>187.8</v>
      </c>
      <c r="G7">
        <v>17.7</v>
      </c>
      <c r="H7" t="str">
        <f>VLOOKUP(D7,coordenadas!A:C,3,0)</f>
        <v>-3.6940768</v>
      </c>
      <c r="I7" t="str">
        <f>VLOOKUP(D7,coordenadas!A:D,4,0)</f>
        <v>-38.6603972</v>
      </c>
      <c r="J7" s="1" t="s">
        <v>3333</v>
      </c>
      <c r="K7" s="1" t="s">
        <v>3334</v>
      </c>
      <c r="L7" s="3">
        <f>VLOOKUP(C7,pesoCaminhao!C:G,5,0)</f>
        <v>1590</v>
      </c>
      <c r="M7" t="s">
        <v>3486</v>
      </c>
    </row>
    <row r="8" spans="1:13">
      <c r="A8" s="2">
        <v>45801</v>
      </c>
      <c r="B8" t="s">
        <v>3655</v>
      </c>
      <c r="C8" t="s">
        <v>3193</v>
      </c>
      <c r="D8">
        <v>9618</v>
      </c>
      <c r="E8" t="s">
        <v>802</v>
      </c>
      <c r="F8" s="32">
        <v>213</v>
      </c>
      <c r="G8">
        <v>5</v>
      </c>
      <c r="H8" t="str">
        <f>VLOOKUP(D8,coordenadas!A:C,3,0)</f>
        <v>-3.6403587</v>
      </c>
      <c r="I8" t="str">
        <f>VLOOKUP(D8,coordenadas!A:D,4,0)</f>
        <v>-38.7016511</v>
      </c>
      <c r="J8" s="1" t="s">
        <v>3333</v>
      </c>
      <c r="K8" s="1" t="s">
        <v>3334</v>
      </c>
      <c r="L8" s="3">
        <f>VLOOKUP(C8,pesoCaminhao!C:G,5,0)</f>
        <v>1590</v>
      </c>
      <c r="M8" t="s">
        <v>3486</v>
      </c>
    </row>
    <row r="9" spans="1:13">
      <c r="A9" s="2">
        <v>45801</v>
      </c>
      <c r="B9" t="s">
        <v>3657</v>
      </c>
      <c r="C9" t="s">
        <v>3278</v>
      </c>
      <c r="D9">
        <v>10955</v>
      </c>
      <c r="E9" t="s">
        <v>842</v>
      </c>
      <c r="F9" s="32">
        <v>235.8</v>
      </c>
      <c r="G9">
        <v>10.8</v>
      </c>
      <c r="H9" t="str">
        <f>VLOOKUP(D9,coordenadas!A:C,3,0)</f>
        <v>-3.7403699</v>
      </c>
      <c r="I9" t="str">
        <f>VLOOKUP(D9,coordenadas!A:D,4,0)</f>
        <v>-38.5339275</v>
      </c>
      <c r="J9" s="1" t="s">
        <v>3333</v>
      </c>
      <c r="K9" s="1" t="s">
        <v>3334</v>
      </c>
      <c r="L9" s="3">
        <f>VLOOKUP(C9,pesoCaminhao!C:G,5,0)</f>
        <v>900</v>
      </c>
      <c r="M9" t="s">
        <v>3486</v>
      </c>
    </row>
    <row r="10" spans="1:13">
      <c r="A10" s="2">
        <v>45801</v>
      </c>
      <c r="B10" t="s">
        <v>3657</v>
      </c>
      <c r="C10" t="s">
        <v>3278</v>
      </c>
      <c r="D10">
        <v>11038</v>
      </c>
      <c r="E10" t="s">
        <v>3335</v>
      </c>
      <c r="F10" s="32">
        <v>52.7</v>
      </c>
      <c r="G10">
        <v>15.3</v>
      </c>
      <c r="H10" t="str">
        <f>VLOOKUP(D10,coordenadas!A:C,3,0)</f>
        <v>-3.76291613</v>
      </c>
      <c r="I10" t="str">
        <f>VLOOKUP(D10,coordenadas!A:D,4,0)</f>
        <v>-38.58180232</v>
      </c>
      <c r="J10" s="1" t="s">
        <v>3333</v>
      </c>
      <c r="K10" s="1" t="s">
        <v>3334</v>
      </c>
      <c r="L10" s="3">
        <f>VLOOKUP(C10,pesoCaminhao!C:G,5,0)</f>
        <v>900</v>
      </c>
      <c r="M10" t="s">
        <v>3486</v>
      </c>
    </row>
    <row r="11" spans="1:13">
      <c r="A11" s="2">
        <v>45801</v>
      </c>
      <c r="B11" t="s">
        <v>3655</v>
      </c>
      <c r="C11" t="s">
        <v>3193</v>
      </c>
      <c r="D11">
        <v>11249</v>
      </c>
      <c r="E11" t="s">
        <v>904</v>
      </c>
      <c r="F11" s="32">
        <v>162.4</v>
      </c>
      <c r="G11">
        <v>7.5</v>
      </c>
      <c r="H11" t="str">
        <f>VLOOKUP(D11,coordenadas!A:C,3,0)</f>
        <v>-3.68494282</v>
      </c>
      <c r="I11" t="str">
        <f>VLOOKUP(D11,coordenadas!A:D,4,0)</f>
        <v>-38.65823046</v>
      </c>
      <c r="J11" s="1" t="s">
        <v>3333</v>
      </c>
      <c r="K11" s="1" t="s">
        <v>3334</v>
      </c>
      <c r="L11" s="3">
        <f>VLOOKUP(C11,pesoCaminhao!C:G,5,0)</f>
        <v>1590</v>
      </c>
      <c r="M11" t="s">
        <v>3486</v>
      </c>
    </row>
    <row r="12" spans="1:13">
      <c r="A12" s="2">
        <v>45801</v>
      </c>
      <c r="B12" t="s">
        <v>3655</v>
      </c>
      <c r="C12" t="s">
        <v>3193</v>
      </c>
      <c r="D12">
        <v>11961</v>
      </c>
      <c r="E12" t="s">
        <v>1054</v>
      </c>
      <c r="F12" s="32">
        <v>221.7</v>
      </c>
      <c r="G12">
        <v>19.8</v>
      </c>
      <c r="H12" t="str">
        <f>VLOOKUP(D12,coordenadas!A:C,3,0)</f>
        <v>-3.69845952</v>
      </c>
      <c r="I12" t="str">
        <f>VLOOKUP(D12,coordenadas!A:D,4,0)</f>
        <v>-38.59345865</v>
      </c>
      <c r="J12" s="1" t="s">
        <v>3333</v>
      </c>
      <c r="K12" s="1" t="s">
        <v>3334</v>
      </c>
      <c r="L12" s="3">
        <f>VLOOKUP(C12,pesoCaminhao!C:G,5,0)</f>
        <v>1590</v>
      </c>
      <c r="M12" t="s">
        <v>3486</v>
      </c>
    </row>
  </sheetData>
  <autoFilter ref="A1:M12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6"/>
  <sheetViews>
    <sheetView topLeftCell="A364" workbookViewId="0">
      <selection activeCell="G386" sqref="G386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3656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3656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3656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3656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3656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3656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3656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3656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3656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3656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3656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3656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3656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3656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3656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3656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3656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3656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3656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3656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3656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3656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3656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3656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3656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3656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3656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3656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3656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3656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3656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3656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3656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3656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3656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3656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3656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3656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3656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3656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3656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3656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3656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3656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3656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3656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3656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3656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3656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3656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3656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3656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3656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3656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3656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3656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3656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3656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3656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3656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3656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3656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3656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3656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3656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3656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3656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3656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3656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3656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3656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3656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3656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3656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3656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3656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3656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3656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3656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3656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3656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3656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3656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3656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3656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3656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3656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3656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3656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3656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3656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3656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3656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3656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3656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3656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3656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3656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3656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3656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3656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3656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3656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3656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3656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3656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3656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3656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3656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3656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3656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3656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3656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3656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3656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3656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3656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3656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3656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3656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3656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3656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3656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3656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3656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3656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3656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3656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3656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3656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3656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3656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3656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3656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3656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3656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3656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3656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3656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3656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3656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3658</v>
      </c>
      <c r="G385" s="3" t="s">
        <v>3489</v>
      </c>
    </row>
    <row r="386" spans="2:7">
      <c r="B386">
        <v>12173</v>
      </c>
      <c r="C386" t="s">
        <v>3659</v>
      </c>
      <c r="G386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2025-05-23T13:34:59Z</dcterms:modified>
</cp:coreProperties>
</file>