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K9" i="1"/>
  <c r="K10" i="1"/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<sst xmlns="http://schemas.openxmlformats.org/spreadsheetml/2006/main" count="82" uniqueCount="68">
  <si>
    <t>SS34</t>
  </si>
  <si>
    <t>https://www.mouser.com/datasheet/2/308/SS39-D-1814961.pdf</t>
  </si>
  <si>
    <t>https://www.mouser.com/ProductDetail/ON-Semiconductor-Fairchild/SS34?qs=2ONuHmP%2FXzb3ub11UdFfdQ%3D%3D</t>
  </si>
  <si>
    <t>512-SS34</t>
  </si>
  <si>
    <t>Conn_01x04</t>
  </si>
  <si>
    <t>https://www.mouser.com/datasheet/2/276/0430450400_PCB_HEADERS-168191.pdf</t>
  </si>
  <si>
    <t>43045-0400</t>
  </si>
  <si>
    <t>https://www.mouser.com/ProductDetail/Molex/43045-0400/?qs=%2Fha2pyFaduhVks4T50XdaerNE%2FLCAgB6KBjJEMlhTz0%3D</t>
  </si>
  <si>
    <t>538-43045-0400</t>
  </si>
  <si>
    <t>Screw_Terminal_01x02</t>
  </si>
  <si>
    <t>G5LE-1-DC12</t>
  </si>
  <si>
    <t>https://www.mouser.com/datasheet/2/307/en-g5le-1131193.pdf</t>
  </si>
  <si>
    <t>https://www.mouser.com/ProductDetail/Omron-Electronics/G5LE-1-DC12?qs=Rh%252BaoYk36r4VGdet26ofGg%3D%3D</t>
  </si>
  <si>
    <t>653-G5LE-1-DC12</t>
  </si>
  <si>
    <t>TIP41C</t>
  </si>
  <si>
    <t>https://www.mouser.com/datasheet/2/389/tip41c-1852274.pdf</t>
  </si>
  <si>
    <t>https://www.mouser.com/ProductDetail/STMicroelectronics/TIP41C?qs=ljbEvF4DwOPALsfJVTZHww%3D%3D</t>
  </si>
  <si>
    <t>511-TIP41C</t>
  </si>
  <si>
    <t>IRF640N</t>
  </si>
  <si>
    <t>https://www.mouser.com/datasheet/2/196/irf640npbf-1228260.pdf</t>
  </si>
  <si>
    <t>IRF640NPBF</t>
  </si>
  <si>
    <t>https://www.mouser.com/ProductDetail/Infineon-Technologies/IRF640NPBF?qs=9%252BKlkBgLFf3E8kFH1ru13w%3D%3D</t>
  </si>
  <si>
    <t>942-IRF640NPBF</t>
  </si>
  <si>
    <t>1K</t>
  </si>
  <si>
    <t>https://www.mouser.com/datasheet/2/427/crcwce3-1762584.pdf</t>
  </si>
  <si>
    <t>CRCW12061K00FKEBC</t>
  </si>
  <si>
    <t>https://www.mouser.com/ProductDetail/Vishay-Dale/CRCW12061K00FKEBC?qs=wd5RIQLrsJhV76yckjWUIg%3D%3D</t>
  </si>
  <si>
    <t>71-CRCW12061K00FKEBC</t>
  </si>
  <si>
    <t>CRCW1206100RFKEAC</t>
  </si>
  <si>
    <t>https://www.mouser.com/ProductDetail/Vishay-Dale/CRCW1206100RFKEAC?qs=E3Y5ESvWgWNFW15dUTyIJA%3D%3D</t>
  </si>
  <si>
    <t>71-CRCW1206100RFKEAC</t>
  </si>
  <si>
    <t>560K</t>
  </si>
  <si>
    <t>https://www.mouser.com/datasheet/2/54/crxxxxx-1858361.pdf</t>
  </si>
  <si>
    <t>CR0805-FX-5603ELF</t>
  </si>
  <si>
    <t>https://www.mouser.com/ProductDetail/Bourns/CR0805-FX-5603ELF/?qs=LA9FZBosJlDODbWra7j3GQ%3D%3D</t>
  </si>
  <si>
    <t>652-CR0805FX-5603ELF</t>
  </si>
  <si>
    <t>Reference</t>
  </si>
  <si>
    <t>Value</t>
  </si>
  <si>
    <t>Footprint</t>
  </si>
  <si>
    <t>Datasheet</t>
  </si>
  <si>
    <t>Cost</t>
  </si>
  <si>
    <t>Mfg PN</t>
  </si>
  <si>
    <t>Vendor Link</t>
  </si>
  <si>
    <t>Vendor PN</t>
  </si>
  <si>
    <t>Qty</t>
  </si>
  <si>
    <t>Rev</t>
  </si>
  <si>
    <t>OK</t>
  </si>
  <si>
    <t>TOTAL</t>
  </si>
  <si>
    <t>D1-D8</t>
  </si>
  <si>
    <t>K1-K8</t>
  </si>
  <si>
    <t>R13-R16</t>
  </si>
  <si>
    <t>D_SMC</t>
  </si>
  <si>
    <t>Molex_Micro-Fit_3.0_43045-0400_2x02_P3.00mm_Horizontal</t>
  </si>
  <si>
    <t>Relay_SPDT_Omron-G5LE-1</t>
  </si>
  <si>
    <t>TO-220-3_Vertical</t>
  </si>
  <si>
    <t>R_1206_3216Metric</t>
  </si>
  <si>
    <t>R_0805_2012Metric</t>
  </si>
  <si>
    <t>Molex_Mini-Fit_Jr_5569-02A2_2x01_P4.20mm_Horizontal</t>
  </si>
  <si>
    <t>https://www.mouser.com/datasheet/2/276/0039301020_PCB_HEADERS-140213.pdf</t>
  </si>
  <si>
    <t>39-30-1020</t>
  </si>
  <si>
    <t>https://www.mouser.com/ProductDetail/Molex/39-30-1020/?qs=tRPrwvvr%2Fuj45jNVCpHEJA%3D%3D</t>
  </si>
  <si>
    <t>538-39-30-1020</t>
  </si>
  <si>
    <t>J1,J2,J9,J10</t>
  </si>
  <si>
    <t>J3-J8,J11-J16</t>
  </si>
  <si>
    <t>Q1,Q2,Q5,Q6,Q8,Q9,Q11,Q12</t>
  </si>
  <si>
    <t>Q3,Q4,Q7,Q10</t>
  </si>
  <si>
    <t>R1,R2,R5,R6,R8,R9,R11,R12</t>
  </si>
  <si>
    <t>R3,R4,R7,R10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</si>
</sst>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1" applyFont="1" applyBorder="1"/>
    <xf numFmtId="0" fontId="0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2" sqref="K12"/>
    </sheetView>
  </sheetViews>
  <sheetFormatPr baseColWidth="10" defaultColWidth="9.140625" defaultRowHeight="15" x14ac:dyDescent="0.25"/>
  <cols>
    <col min="1" max="1" width="30.28515625" customWidth="1"/>
    <col min="2" max="2" width="22.140625" style="8" customWidth="1"/>
    <col min="3" max="3" width="31.85546875" customWidth="1"/>
    <col min="4" max="4" width="29.28515625" customWidth="1"/>
    <col min="5" max="5" width="7" style="8" customWidth="1"/>
    <col min="6" max="6" width="20.7109375" customWidth="1"/>
    <col min="7" max="7" width="29.28515625" customWidth="1"/>
    <col min="8" max="8" width="23.5703125" customWidth="1"/>
    <col min="9" max="9" width="5.7109375" customWidth="1"/>
    <col min="10" max="10" width="9.140625" style="4"/>
    <col min="11" max="11" width="6.28515625" customWidth="1"/>
  </cols>
  <sheetData>
    <row r="1" spans="1:1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 spans="1:11" x14ac:dyDescent="0.25">
      <c r="A2" s="2" t="s">
        <v>48</v>
      </c>
      <c r="B2" s="7" t="s">
        <v>0</v>
      </c>
      <c r="C2" s="2" t="s">
        <v>51</v>
      </c>
      <c r="D2" s="2" t="s">
        <v>1</v>
      </c>
      <c r="E2" s="11">
        <v>0.46</v>
      </c>
      <c r="F2" s="2" t="s">
        <v>0</v>
      </c>
      <c r="G2" s="9" t="s">
        <v>2</v>
      </c>
      <c r="H2" s="2" t="s">
        <v>3</v>
      </c>
      <c r="I2" s="2">
        <v>8</v>
      </c>
      <c r="J2" s="3" t="s">
        <v>46</v>
      </c>
      <c r="K2" s="6">
        <f>I2*E2</f>
        <v>3.68</v>
      </c>
    </row>
    <row r="3" spans="1:11" x14ac:dyDescent="0.25">
      <c r="A3" s="2" t="s">
        <v>62</v>
      </c>
      <c r="B3" s="7" t="s">
        <v>4</v>
      </c>
      <c r="C3" s="2" t="s">
        <v>52</v>
      </c>
      <c r="D3" s="2" t="s">
        <v>5</v>
      </c>
      <c r="E3" s="11">
        <v>1.32</v>
      </c>
      <c r="F3" s="2" t="s">
        <v>6</v>
      </c>
      <c r="G3" s="2" t="s">
        <v>7</v>
      </c>
      <c r="H3" s="2" t="s">
        <v>8</v>
      </c>
      <c r="I3" s="2">
        <v>4</v>
      </c>
      <c r="J3" s="3" t="s">
        <v>46</v>
      </c>
      <c r="K3" s="6">
        <f t="shared" ref="K3:K10" si="0">I3*E3</f>
        <v>5.28</v>
      </c>
    </row>
    <row r="4" spans="1:11" x14ac:dyDescent="0.25">
      <c r="A4" s="2" t="s">
        <v>63</v>
      </c>
      <c r="B4" s="7" t="s">
        <v>9</v>
      </c>
      <c r="C4" s="2" t="s">
        <v>57</v>
      </c>
      <c r="D4" s="2" t="s">
        <v>58</v>
      </c>
      <c r="E4" s="11">
        <v>0.51</v>
      </c>
      <c r="F4" s="2" t="s">
        <v>59</v>
      </c>
      <c r="G4" s="2" t="s">
        <v>60</v>
      </c>
      <c r="H4" s="2" t="s">
        <v>61</v>
      </c>
      <c r="I4" s="2">
        <v>12</v>
      </c>
      <c r="J4" s="3" t="s">
        <v>46</v>
      </c>
      <c r="K4" s="6">
        <f t="shared" si="0"/>
        <v>6.12</v>
      </c>
    </row>
    <row r="5" spans="1:11" x14ac:dyDescent="0.25">
      <c r="A5" s="2" t="s">
        <v>49</v>
      </c>
      <c r="B5" s="7" t="s">
        <v>10</v>
      </c>
      <c r="C5" s="2" t="s">
        <v>53</v>
      </c>
      <c r="D5" s="2" t="s">
        <v>11</v>
      </c>
      <c r="E5" s="11">
        <v>1.37</v>
      </c>
      <c r="F5" s="2" t="s">
        <v>10</v>
      </c>
      <c r="G5" s="2" t="s">
        <v>12</v>
      </c>
      <c r="H5" s="2" t="s">
        <v>13</v>
      </c>
      <c r="I5" s="2">
        <v>8</v>
      </c>
      <c r="J5" s="3" t="s">
        <v>46</v>
      </c>
      <c r="K5" s="6">
        <f t="shared" si="0"/>
        <v>10.96</v>
      </c>
    </row>
    <row r="6" spans="1:11" x14ac:dyDescent="0.25">
      <c r="A6" s="2" t="s">
        <v>64</v>
      </c>
      <c r="B6" s="7" t="s">
        <v>14</v>
      </c>
      <c r="C6" s="2" t="s">
        <v>54</v>
      </c>
      <c r="D6" s="2" t="s">
        <v>15</v>
      </c>
      <c r="E6" s="11">
        <v>0.64</v>
      </c>
      <c r="F6" s="2" t="s">
        <v>14</v>
      </c>
      <c r="G6" s="2" t="s">
        <v>16</v>
      </c>
      <c r="H6" s="2" t="s">
        <v>17</v>
      </c>
      <c r="I6" s="2">
        <v>8</v>
      </c>
      <c r="J6" s="3" t="s">
        <v>46</v>
      </c>
      <c r="K6" s="6">
        <f t="shared" si="0"/>
        <v>5.12</v>
      </c>
    </row>
    <row r="7" spans="1:11" x14ac:dyDescent="0.25">
      <c r="A7" s="2" t="s">
        <v>65</v>
      </c>
      <c r="B7" s="7" t="s">
        <v>18</v>
      </c>
      <c r="C7" s="2" t="s">
        <v>54</v>
      </c>
      <c r="D7" s="2" t="s">
        <v>19</v>
      </c>
      <c r="E7" s="11">
        <v>0.91</v>
      </c>
      <c r="F7" s="2" t="s">
        <v>20</v>
      </c>
      <c r="G7" s="2" t="s">
        <v>21</v>
      </c>
      <c r="H7" s="2" t="s">
        <v>22</v>
      </c>
      <c r="I7" s="2">
        <v>4</v>
      </c>
      <c r="J7" s="3" t="s">
        <v>46</v>
      </c>
      <c r="K7" s="6">
        <f t="shared" si="0"/>
        <v>3.64</v>
      </c>
    </row>
    <row r="8" spans="1:11" x14ac:dyDescent="0.25">
      <c r="A8" s="2" t="s">
        <v>66</v>
      </c>
      <c r="B8" s="7" t="s">
        <v>23</v>
      </c>
      <c r="C8" s="2" t="s">
        <v>55</v>
      </c>
      <c r="D8" s="2" t="s">
        <v>24</v>
      </c>
      <c r="E8" s="11">
        <v>0.1</v>
      </c>
      <c r="F8" s="2" t="s">
        <v>25</v>
      </c>
      <c r="G8" s="2" t="s">
        <v>26</v>
      </c>
      <c r="H8" s="2" t="s">
        <v>27</v>
      </c>
      <c r="I8" s="2">
        <v>8</v>
      </c>
      <c r="J8" s="3" t="s">
        <v>46</v>
      </c>
      <c r="K8" s="6">
        <f t="shared" si="0"/>
        <v>0.8</v>
      </c>
    </row>
    <row r="9" spans="1:11" x14ac:dyDescent="0.25">
      <c r="A9" s="2" t="s">
        <v>67</v>
      </c>
      <c r="B9" s="7">
        <v>100</v>
      </c>
      <c r="C9" s="2" t="s">
        <v>55</v>
      </c>
      <c r="D9" s="2" t="s">
        <v>24</v>
      </c>
      <c r="E9" s="11">
        <v>0.1</v>
      </c>
      <c r="F9" s="2" t="s">
        <v>28</v>
      </c>
      <c r="G9" s="2" t="s">
        <v>29</v>
      </c>
      <c r="H9" s="10" t="s">
        <v>30</v>
      </c>
      <c r="I9" s="2">
        <v>4</v>
      </c>
      <c r="J9" s="3" t="s">
        <v>46</v>
      </c>
      <c r="K9" s="6">
        <f t="shared" si="0"/>
        <v>0.4</v>
      </c>
    </row>
    <row r="10" spans="1:11" x14ac:dyDescent="0.25">
      <c r="A10" s="2" t="s">
        <v>50</v>
      </c>
      <c r="B10" s="7" t="s">
        <v>31</v>
      </c>
      <c r="C10" s="2" t="s">
        <v>56</v>
      </c>
      <c r="D10" s="2" t="s">
        <v>32</v>
      </c>
      <c r="E10" s="11">
        <v>0.1</v>
      </c>
      <c r="F10" s="2" t="s">
        <v>33</v>
      </c>
      <c r="G10" s="2" t="s">
        <v>34</v>
      </c>
      <c r="H10" s="2" t="s">
        <v>35</v>
      </c>
      <c r="I10" s="2">
        <v>4</v>
      </c>
      <c r="J10" s="3" t="s">
        <v>46</v>
      </c>
      <c r="K10" s="6">
        <f t="shared" si="0"/>
        <v>0.4</v>
      </c>
    </row>
    <row r="11" spans="1:11" x14ac:dyDescent="0.25">
      <c r="H11" s="5" t="s">
        <v>47</v>
      </c>
      <c r="I11" s="2">
        <f>SUM(I2:I10)</f>
        <v>60</v>
      </c>
      <c r="K11" s="6">
        <f>SUM(K2:K10)</f>
        <v>36.4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2021-01-28T20:28:51Z</dcterms:modified>
</cp:coreProperties>
</file>