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I27" i="1"/>
  <c r="K24" i="1"/>
  <c r="K25" i="1"/>
  <c r="K26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" i="1"/>
</calcChain>
</file>

<file path=xl/sharedStrings.xml><?xml version="1.0" encoding="utf-8"?>
<sst xmlns="http://schemas.openxmlformats.org/spreadsheetml/2006/main" count="209" uniqueCount="167">
  <si>
    <t>0.22uF</t>
  </si>
  <si>
    <t>https://www.mouser.com/datasheet/2/212/1/KEM_F3093_R46_X2_275_110C-1104424.pdf</t>
  </si>
  <si>
    <t>R46KN322000M1M</t>
  </si>
  <si>
    <t>https://www.mouser.com/ProductDetail/KEMET/R46KN322000M1M/?qs=06HLYMEcjuURryBNC%2FGUpQ%3D%3D</t>
  </si>
  <si>
    <t>80-R46KN322000M1M</t>
  </si>
  <si>
    <t>220uF/16V</t>
  </si>
  <si>
    <t>https://www.mouser.com/datasheet/2/212/1/KEM_T2005_T491-1093550.pdf</t>
  </si>
  <si>
    <t>T491X227K016AT</t>
  </si>
  <si>
    <t>https://www.mouser.com/ProductDetail/KEMET/T491X227K016AT/?qs=4FCPi%2FOINq3yjCQoEk9XTQ%3D%3D</t>
  </si>
  <si>
    <t>80-T491X227K016</t>
  </si>
  <si>
    <t>10uF/16V</t>
  </si>
  <si>
    <t>T491A106M016AT</t>
  </si>
  <si>
    <t>https://www.mouser.com/ProductDetail/KEMET/T491A106M016AT/?qs=VCf6WUQjPgGgZRSYsrkBHA%3D%3D</t>
  </si>
  <si>
    <t>80-T491A106M016</t>
  </si>
  <si>
    <t>1uF</t>
  </si>
  <si>
    <t>https://www.mouser.com/datasheet/2/585/MLCC-1837944.pdf</t>
  </si>
  <si>
    <t>CL21B105KOFNNNG</t>
  </si>
  <si>
    <t>https://www.mouser.com/ProductDetail/Samsung-Electro-Mechanics/CL21B105KOFNNNG/?qs=hqM3L16%252Bxle5RE50HYV5dA%3D%3D</t>
  </si>
  <si>
    <t>187-CL21B105KOFNNNG</t>
  </si>
  <si>
    <t>22uF/16V</t>
  </si>
  <si>
    <t>https://www.mouser.com/datasheet/2/212/1/KEM_T2009_T495-1092841.pdf</t>
  </si>
  <si>
    <t>T495C226K016ATE350</t>
  </si>
  <si>
    <t>https://www.mouser.com/ProductDetail/KEMET/T495C226K016ATE350/?qs=Ad%252Bh9aq9FyUFXYOXaaIXXA%3D%3D</t>
  </si>
  <si>
    <t>80-T495C226K16ATE350</t>
  </si>
  <si>
    <t>0.1uF</t>
  </si>
  <si>
    <t>https://www.mouser.com/datasheet/2/40/X7RDielectric-777024.pdf</t>
  </si>
  <si>
    <t>08055C104KAT2A</t>
  </si>
  <si>
    <t>https://www.mouser.com/ProductDetail/AVX/08055C104KAT2A/?qs=sGAEpiMZZMukHu%252BjC5l7YbEj%2FihcGTjzRU%252BEB1rpMj0%3D</t>
  </si>
  <si>
    <t>581-08055C104K</t>
  </si>
  <si>
    <t>6800uF</t>
  </si>
  <si>
    <t>https://www.mouser.com/datasheet/2/977/e_PK-1601094.pdf</t>
  </si>
  <si>
    <t>25PK6800MEFC16X31.5</t>
  </si>
  <si>
    <t>https://www.mouser.com/ProductDetail/Rubycon/25PK6800MEFC16X315/?qs=T3oQrply3y8rd0sIOTQqeQ%3D%3D</t>
  </si>
  <si>
    <t>232-25PK6800MEFC16X3</t>
  </si>
  <si>
    <t>LED_ALT</t>
  </si>
  <si>
    <t>https://www.mouser.com/datasheet/2/445/150080BS75000-1715853.pdf</t>
  </si>
  <si>
    <t>150080BS75000</t>
  </si>
  <si>
    <t>https://www.mouser.com/ProductDetail/Wurth-Elektronik/150080BS75000?qs=2kOmHSv6VfT2tBo3UPVqAQ%3D%3D</t>
  </si>
  <si>
    <t>710-150080BS75000</t>
  </si>
  <si>
    <t>D</t>
  </si>
  <si>
    <t>https://www.mouser.com/datasheet/2/80/SP-JB017_SS34B-HF_Thru._SS320B-HF_RevB-1847021.pdf</t>
  </si>
  <si>
    <t>SS34B-HF</t>
  </si>
  <si>
    <t>https://www.mouser.com/ProductDetail/Comchip-Technology/SS34B-HF/?qs=vmHwEFxEFR9G1M%252BcUPG%2FxQ%3D%3D</t>
  </si>
  <si>
    <t>750-SS34B-HF</t>
  </si>
  <si>
    <t>250Vac/2A</t>
  </si>
  <si>
    <t>https://www.mouser.com/datasheet/2/358/typ_OGN-14523.pdf</t>
  </si>
  <si>
    <t>https://www.mouser.com/ProductDetail/Schurter/00318201?qs=A0AD9A9uYPZ%2F5Y96FqMyAQ%3D%3D</t>
  </si>
  <si>
    <t>693-0031.8201</t>
  </si>
  <si>
    <t>PCF8574ADWR</t>
  </si>
  <si>
    <t>http://www.ti.com/general/docs/suppproductinfo.tsp?distId=26&amp;gotoUrl=http%3A%2F%2Fwww.ti.com%2Flit%2Fgpn%2Fpcf8574a</t>
  </si>
  <si>
    <t>https://www.mouser.com/ProductDetail/Texas-Instruments/PCF8574ADWR/?qs=0OT4q4QBUTLg2X43EU%252BZPg%3D%3D</t>
  </si>
  <si>
    <t>595-PCF8574ADWR</t>
  </si>
  <si>
    <t>Conn_01x02</t>
  </si>
  <si>
    <t>https://www.mouser.com/datasheet/2/276/0430450200_PCB_HEADERS-145770.pdf</t>
  </si>
  <si>
    <t>43045-0200</t>
  </si>
  <si>
    <t>https://www.mouser.com/ProductDetail/Molex/43045-0200/?qs=%2Fha2pyFadugSUQAQzRatF4PqkpHjI24ObiZIL1r88lI%3D</t>
  </si>
  <si>
    <t>538-43045-0200</t>
  </si>
  <si>
    <t>Conn_01x04</t>
  </si>
  <si>
    <t>https://www.mouser.com/datasheet/2/276/0430450400_PCB_HEADERS-168191.pdf</t>
  </si>
  <si>
    <t>43045-0400</t>
  </si>
  <si>
    <t>https://www.mouser.com/ProductDetail/Molex/43045-0400/?qs=%2Fha2pyFaduhVks4T50XdaerNE%2FLCAgB6KBjJEMlhTz0%3D</t>
  </si>
  <si>
    <t>538-43045-0400</t>
  </si>
  <si>
    <t>G5LE-1-DC5.0</t>
  </si>
  <si>
    <t>http://www.omron.com/ecb/products/pdf/en-g5le.pdf</t>
  </si>
  <si>
    <t>G5LE-1-DC5</t>
  </si>
  <si>
    <t>https://www.mouser.com/ProductDetail/Omron-Electronics/G5LE-1-DC5/?qs=%2Fha2pyFadujrYVZkl1EmXh1SFz7OGXSSuLAFmsoOoMk%3D</t>
  </si>
  <si>
    <t>653-G5LE-1-DC5</t>
  </si>
  <si>
    <t>HLK-20M12</t>
  </si>
  <si>
    <t>MMBT3906</t>
  </si>
  <si>
    <t>https://www.mouser.com/datasheet/2/345/mmbt3906-1396152.pdf</t>
  </si>
  <si>
    <t>https://www.mouser.com/ProductDetail/Rectron/MMBT3906/?qs=w%2Fv1CP2dgqpljHf4BP5MNw%3D%3D</t>
  </si>
  <si>
    <t>583-MMBT3906</t>
  </si>
  <si>
    <t>10K</t>
  </si>
  <si>
    <t>https://www.mouser.com/datasheet/2/427/crcwce3-1762584.pdf</t>
  </si>
  <si>
    <t>1K</t>
  </si>
  <si>
    <t>CRCW0805330RJNEAC</t>
  </si>
  <si>
    <t>https://www.mouser.com/ProductDetail/Vishay-Dale/CRCW0805330RJNEAC/?qs=E3Y5ESvWgWMUQcrnxBr%252BUg%3D%3D</t>
  </si>
  <si>
    <t>71-CRCW0805330RJNEAC</t>
  </si>
  <si>
    <t>MOV-14D561KTR</t>
  </si>
  <si>
    <t>https://www.mouser.com/datasheet/2/54/mov14d-777765.pdf</t>
  </si>
  <si>
    <t>https://www.mouser.com/ProductDetail/Bourns/MOV-14D561KTR/?qs=%2Fha2pyFaduga3w2m4yFcQ2K2v1oG8p9n9NupcH8Qt%2FyE8jVcXKWmMA%3D%3D</t>
  </si>
  <si>
    <t>652-MOV-14D561KTR</t>
  </si>
  <si>
    <t>AZ1117-3.3</t>
  </si>
  <si>
    <t>https://www.mouser.com/datasheet/2/115/AZ1117I-1113551.pdf</t>
  </si>
  <si>
    <t>AZ1117IH-3.3TRG1</t>
  </si>
  <si>
    <t>https://www.mouser.com/ProductDetail/Diodes-Incorporated/AZ1117IH-33TRG1?qs=cpo3%2FpBou2jnS4SxLgAVoA%3D%3D</t>
  </si>
  <si>
    <t>621-AZ1117IH-3.3TRG1</t>
  </si>
  <si>
    <t>ADS1115IDGS</t>
  </si>
  <si>
    <t>http://www.ti.com/general/docs/suppproductinfo.tsp?distId=26&amp;gotoUrl=http%3A%2F%2Fwww.ti.com%2Flit%2Fgpn%2Fads1115</t>
  </si>
  <si>
    <t>ADS1115IDGSR</t>
  </si>
  <si>
    <t>https://www.mouser.com/ProductDetail/Texas-Instruments/ADS1115IDGSR?qs=%2Fha2pyFadug0wCn4OebpQQ90H6513pdOZM6pHvi2tAxSRMmrVatYtw%3D%3D</t>
  </si>
  <si>
    <t>595-ADS1115IDGSR</t>
  </si>
  <si>
    <t>AZ1117-5.0</t>
  </si>
  <si>
    <t>AZ1117IH-5.0TRG1</t>
  </si>
  <si>
    <t>https://www.mouser.com/ProductDetail/Diodes-Incorporated/AZ1117IH-50TRG1/?qs=cpo3%2FpBou2jpUVbxjr50ag%3D%3D</t>
  </si>
  <si>
    <t>621-AZ1117IH-5.0TRG1</t>
  </si>
  <si>
    <t>DAC081C081CIMK</t>
  </si>
  <si>
    <t>http://www.ti.com/general/docs/suppproductinfo.tsp?distId=26&amp;gotoUrl=http%3A%2F%2Fwww.ti.com%2Flit%2Fgpn%2Fdac081c081</t>
  </si>
  <si>
    <t>DAC081C081CIMK/NOPB</t>
  </si>
  <si>
    <t>https://www.mouser.com/ProductDetail/Texas-Instruments/DAC081C081CIMK-NOPB/?qs=7X5t%252BdzoRHDIAJE1ALVaFA%3D%3D</t>
  </si>
  <si>
    <t>926-DA081C081CIMKNPB</t>
  </si>
  <si>
    <t>Reference</t>
  </si>
  <si>
    <t>Value</t>
  </si>
  <si>
    <t>Footprint</t>
  </si>
  <si>
    <t>Datasheet</t>
  </si>
  <si>
    <t>Cost</t>
  </si>
  <si>
    <t>Mfg PN</t>
  </si>
  <si>
    <t>Vendor Link</t>
  </si>
  <si>
    <t>Vendor PN</t>
  </si>
  <si>
    <t>Qty</t>
  </si>
  <si>
    <t>C1</t>
  </si>
  <si>
    <t>C2</t>
  </si>
  <si>
    <t>C3, C11</t>
  </si>
  <si>
    <t>C4, C7, C8, C12, C14</t>
  </si>
  <si>
    <t>C5, C13</t>
  </si>
  <si>
    <t>C6, C9, C10, C15</t>
  </si>
  <si>
    <t>C16</t>
  </si>
  <si>
    <t>D1</t>
  </si>
  <si>
    <t>D2</t>
  </si>
  <si>
    <t>F1</t>
  </si>
  <si>
    <t>IC1</t>
  </si>
  <si>
    <t>J2</t>
  </si>
  <si>
    <t>K1</t>
  </si>
  <si>
    <t>PS1</t>
  </si>
  <si>
    <t>Q1</t>
  </si>
  <si>
    <t>R1-R4, R8</t>
  </si>
  <si>
    <t>R5</t>
  </si>
  <si>
    <t>R6, R7</t>
  </si>
  <si>
    <t>RV1</t>
  </si>
  <si>
    <t>U1</t>
  </si>
  <si>
    <t>U2</t>
  </si>
  <si>
    <t>U3</t>
  </si>
  <si>
    <t>U4</t>
  </si>
  <si>
    <t>C_Rect_L26.5mm_W6.0mm_P22.50mm_MKS4</t>
  </si>
  <si>
    <t>CP_EIA-7343-43_Kemet-X</t>
  </si>
  <si>
    <t>CP_EIA-3216-18_Kemet-A</t>
  </si>
  <si>
    <t>C_0805_2012Metric</t>
  </si>
  <si>
    <t>CP_EIA-6032-28_Kemet-C</t>
  </si>
  <si>
    <t>CP_Radial_D16.0mm_P7.50mm</t>
  </si>
  <si>
    <t>LED_0805_2012Metric_Castellated</t>
  </si>
  <si>
    <t>D_SMB</t>
  </si>
  <si>
    <t>Fuseholder_Cylinder-5x20mm_Schurter_0031_8201_Horizontal_Open</t>
  </si>
  <si>
    <t>Molex_Micro-Fit_3.0_43045-0200_2x01_P3.00mm_Horizontal</t>
  </si>
  <si>
    <t>Molex_Micro-Fit_3.0_43045-0400_2x02_P3.00mm_Horizontal</t>
  </si>
  <si>
    <t>Relay_SPDT_Omron-G5LE-1</t>
  </si>
  <si>
    <t>SOT-23</t>
  </si>
  <si>
    <t>R_0805_2012Metric</t>
  </si>
  <si>
    <t>RV_Disc_D15.5mm_W4.2mm_P7.5mm</t>
  </si>
  <si>
    <t>SOT-223-3_TabPin2</t>
  </si>
  <si>
    <t>TSSOP-10_3x3mm_P0.5mm</t>
  </si>
  <si>
    <t>SOT-23-6</t>
  </si>
  <si>
    <t>CRCW080510K0FKEAC</t>
  </si>
  <si>
    <t>https://www.mouser.com/ProductDetail/Vishay-Dale/CRCW080510K0FKEAC?qs=E3Y5ESvWgWORadmUijPtxQ%3D%3D</t>
  </si>
  <si>
    <t>71-CRCW080510K0FKEAC</t>
  </si>
  <si>
    <t>Rev</t>
  </si>
  <si>
    <t>OK</t>
  </si>
  <si>
    <t>TOTAL</t>
  </si>
  <si>
    <t>https://www.mouser.com/datasheet/2/276/0039301020_PCB_HEADERS-140213.pdf</t>
  </si>
  <si>
    <t>39-30-1020</t>
  </si>
  <si>
    <t>https://www.mouser.com/ProductDetail/Molex/39-30-1020/?qs=tRPrwvvr%2Fuj45jNVCpHEJA%3D%3D</t>
  </si>
  <si>
    <t>538-39-30-1020</t>
  </si>
  <si>
    <t>https://datasheet.lcsc.com/szlcsc/1912111437_HI-LINK-HLK-20M12_C465408.pdf</t>
  </si>
  <si>
    <t>https://lcsc.com/product-detail/Power-Modules_HI-LINK-HLK-20M12_C465408.html</t>
  </si>
  <si>
    <t>C465408</t>
  </si>
  <si>
    <t>J1, J3</t>
  </si>
  <si>
    <t>J4-J13</t>
  </si>
  <si>
    <t>Molex_Mini-Fit_Jr_5569-02A2_2x01_P4.20mm_Horizontal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</si>
</sst>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3" fillId="0" borderId="1" xfId="1" applyFont="1" applyBorder="1"/>
    <xf numFmtId="0" fontId="0" fillId="0" borderId="1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28" sqref="K28"/>
    </sheetView>
  </sheetViews>
  <sheetFormatPr baseColWidth="10" defaultColWidth="9.140625" defaultRowHeight="15" x14ac:dyDescent="0.25"/>
  <cols>
    <col min="1" max="1" width="18.42578125" customWidth="1"/>
    <col min="2" max="2" width="17.85546875" style="1" customWidth="1"/>
    <col min="3" max="3" width="28.5703125" customWidth="1"/>
    <col min="4" max="4" width="29.85546875" customWidth="1"/>
    <col min="5" max="5" width="7" customWidth="1"/>
    <col min="6" max="6" width="22.5703125" customWidth="1"/>
    <col min="7" max="7" width="30" customWidth="1"/>
    <col min="8" max="8" width="23.42578125" customWidth="1"/>
    <col min="9" max="9" width="5.5703125" customWidth="1"/>
    <col min="10" max="10" width="6.140625" style="8" customWidth="1"/>
    <col min="11" max="11" width="7.42578125" customWidth="1"/>
  </cols>
  <sheetData>
    <row r="1" spans="1:11" x14ac:dyDescent="0.2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154</v>
      </c>
    </row>
    <row r="2" spans="1:11" x14ac:dyDescent="0.25">
      <c r="A2" s="3" t="s">
        <v>110</v>
      </c>
      <c r="B2" s="4" t="s">
        <v>0</v>
      </c>
      <c r="C2" s="3" t="s">
        <v>133</v>
      </c>
      <c r="D2" s="3" t="s">
        <v>1</v>
      </c>
      <c r="E2" s="5">
        <v>0.52</v>
      </c>
      <c r="F2" s="3" t="s">
        <v>2</v>
      </c>
      <c r="G2" s="3" t="s">
        <v>3</v>
      </c>
      <c r="H2" s="3" t="s">
        <v>4</v>
      </c>
      <c r="I2" s="3">
        <v>1</v>
      </c>
      <c r="J2" s="7" t="s">
        <v>155</v>
      </c>
      <c r="K2" s="5">
        <f>E2*I2</f>
        <v>0.52</v>
      </c>
    </row>
    <row r="3" spans="1:11" x14ac:dyDescent="0.25">
      <c r="A3" s="3" t="s">
        <v>111</v>
      </c>
      <c r="B3" s="4" t="s">
        <v>5</v>
      </c>
      <c r="C3" s="3" t="s">
        <v>134</v>
      </c>
      <c r="D3" s="3" t="s">
        <v>6</v>
      </c>
      <c r="E3" s="5">
        <v>1.44</v>
      </c>
      <c r="F3" s="3" t="s">
        <v>7</v>
      </c>
      <c r="G3" s="3" t="s">
        <v>8</v>
      </c>
      <c r="H3" s="3" t="s">
        <v>9</v>
      </c>
      <c r="I3" s="3">
        <v>1</v>
      </c>
      <c r="J3" s="7" t="s">
        <v>155</v>
      </c>
      <c r="K3" s="5">
        <f t="shared" ref="K3:K26" si="0">E3*I3</f>
        <v>1.44</v>
      </c>
    </row>
    <row r="4" spans="1:11" x14ac:dyDescent="0.25">
      <c r="A4" s="3" t="s">
        <v>112</v>
      </c>
      <c r="B4" s="4" t="s">
        <v>10</v>
      </c>
      <c r="C4" s="3" t="s">
        <v>135</v>
      </c>
      <c r="D4" s="3" t="s">
        <v>6</v>
      </c>
      <c r="E4" s="5">
        <v>0.39</v>
      </c>
      <c r="F4" s="3" t="s">
        <v>11</v>
      </c>
      <c r="G4" s="3" t="s">
        <v>12</v>
      </c>
      <c r="H4" s="3" t="s">
        <v>13</v>
      </c>
      <c r="I4" s="3">
        <v>2</v>
      </c>
      <c r="J4" s="7" t="s">
        <v>155</v>
      </c>
      <c r="K4" s="5">
        <f t="shared" si="0"/>
        <v>0.78</v>
      </c>
    </row>
    <row r="5" spans="1:11" x14ac:dyDescent="0.25">
      <c r="A5" s="3" t="s">
        <v>113</v>
      </c>
      <c r="B5" s="4" t="s">
        <v>14</v>
      </c>
      <c r="C5" s="3" t="s">
        <v>136</v>
      </c>
      <c r="D5" s="3" t="s">
        <v>15</v>
      </c>
      <c r="E5" s="5">
        <v>0.1</v>
      </c>
      <c r="F5" s="3" t="s">
        <v>16</v>
      </c>
      <c r="G5" s="3" t="s">
        <v>17</v>
      </c>
      <c r="H5" s="3" t="s">
        <v>18</v>
      </c>
      <c r="I5" s="3">
        <v>5</v>
      </c>
      <c r="J5" s="7" t="s">
        <v>155</v>
      </c>
      <c r="K5" s="5">
        <f t="shared" si="0"/>
        <v>0.5</v>
      </c>
    </row>
    <row r="6" spans="1:11" x14ac:dyDescent="0.25">
      <c r="A6" s="3" t="s">
        <v>114</v>
      </c>
      <c r="B6" s="4" t="s">
        <v>19</v>
      </c>
      <c r="C6" s="3" t="s">
        <v>137</v>
      </c>
      <c r="D6" s="3" t="s">
        <v>20</v>
      </c>
      <c r="E6" s="5">
        <v>0.98</v>
      </c>
      <c r="F6" s="3" t="s">
        <v>21</v>
      </c>
      <c r="G6" s="3" t="s">
        <v>22</v>
      </c>
      <c r="H6" s="3" t="s">
        <v>23</v>
      </c>
      <c r="I6" s="3">
        <v>2</v>
      </c>
      <c r="J6" s="7" t="s">
        <v>155</v>
      </c>
      <c r="K6" s="5">
        <f t="shared" si="0"/>
        <v>1.96</v>
      </c>
    </row>
    <row r="7" spans="1:11" x14ac:dyDescent="0.25">
      <c r="A7" s="3" t="s">
        <v>115</v>
      </c>
      <c r="B7" s="4" t="s">
        <v>24</v>
      </c>
      <c r="C7" s="3" t="s">
        <v>136</v>
      </c>
      <c r="D7" s="3" t="s">
        <v>25</v>
      </c>
      <c r="E7" s="5">
        <v>0.1</v>
      </c>
      <c r="F7" s="3" t="s">
        <v>26</v>
      </c>
      <c r="G7" s="3" t="s">
        <v>27</v>
      </c>
      <c r="H7" s="3" t="s">
        <v>28</v>
      </c>
      <c r="I7" s="3">
        <v>4</v>
      </c>
      <c r="J7" s="7" t="s">
        <v>155</v>
      </c>
      <c r="K7" s="5">
        <f t="shared" si="0"/>
        <v>0.4</v>
      </c>
    </row>
    <row r="8" spans="1:11" x14ac:dyDescent="0.25">
      <c r="A8" s="3" t="s">
        <v>116</v>
      </c>
      <c r="B8" s="4" t="s">
        <v>29</v>
      </c>
      <c r="C8" s="3" t="s">
        <v>138</v>
      </c>
      <c r="D8" s="3" t="s">
        <v>30</v>
      </c>
      <c r="E8" s="5">
        <v>1.68</v>
      </c>
      <c r="F8" s="3" t="s">
        <v>31</v>
      </c>
      <c r="G8" s="10" t="s">
        <v>32</v>
      </c>
      <c r="H8" s="3" t="s">
        <v>33</v>
      </c>
      <c r="I8" s="3">
        <v>1</v>
      </c>
      <c r="J8" s="7" t="s">
        <v>155</v>
      </c>
      <c r="K8" s="5">
        <f t="shared" si="0"/>
        <v>1.68</v>
      </c>
    </row>
    <row r="9" spans="1:11" x14ac:dyDescent="0.25">
      <c r="A9" s="3" t="s">
        <v>117</v>
      </c>
      <c r="B9" s="4" t="s">
        <v>34</v>
      </c>
      <c r="C9" s="3" t="s">
        <v>139</v>
      </c>
      <c r="D9" s="3" t="s">
        <v>35</v>
      </c>
      <c r="E9" s="5">
        <v>0.18</v>
      </c>
      <c r="F9" s="3" t="s">
        <v>36</v>
      </c>
      <c r="G9" s="3" t="s">
        <v>37</v>
      </c>
      <c r="H9" s="3" t="s">
        <v>38</v>
      </c>
      <c r="I9" s="3">
        <v>1</v>
      </c>
      <c r="J9" s="7" t="s">
        <v>155</v>
      </c>
      <c r="K9" s="5">
        <f t="shared" si="0"/>
        <v>0.18</v>
      </c>
    </row>
    <row r="10" spans="1:11" x14ac:dyDescent="0.25">
      <c r="A10" s="3" t="s">
        <v>118</v>
      </c>
      <c r="B10" s="4" t="s">
        <v>39</v>
      </c>
      <c r="C10" s="3" t="s">
        <v>140</v>
      </c>
      <c r="D10" s="3" t="s">
        <v>40</v>
      </c>
      <c r="E10" s="5">
        <v>0.32</v>
      </c>
      <c r="F10" s="3" t="s">
        <v>41</v>
      </c>
      <c r="G10" s="3" t="s">
        <v>42</v>
      </c>
      <c r="H10" s="3" t="s">
        <v>43</v>
      </c>
      <c r="I10" s="3">
        <v>1</v>
      </c>
      <c r="J10" s="7" t="s">
        <v>155</v>
      </c>
      <c r="K10" s="5">
        <f t="shared" si="0"/>
        <v>0.32</v>
      </c>
    </row>
    <row r="11" spans="1:11" x14ac:dyDescent="0.25">
      <c r="A11" s="3" t="s">
        <v>119</v>
      </c>
      <c r="B11" s="4" t="s">
        <v>44</v>
      </c>
      <c r="C11" s="3" t="s">
        <v>141</v>
      </c>
      <c r="D11" s="3" t="s">
        <v>45</v>
      </c>
      <c r="E11" s="5">
        <v>0.8</v>
      </c>
      <c r="F11" s="6">
        <v>318201</v>
      </c>
      <c r="G11" s="3" t="s">
        <v>46</v>
      </c>
      <c r="H11" s="3" t="s">
        <v>47</v>
      </c>
      <c r="I11" s="3">
        <v>1</v>
      </c>
      <c r="J11" s="7" t="s">
        <v>155</v>
      </c>
      <c r="K11" s="5">
        <f t="shared" si="0"/>
        <v>0.8</v>
      </c>
    </row>
    <row r="12" spans="1:11" x14ac:dyDescent="0.25">
      <c r="A12" s="3" t="s">
        <v>120</v>
      </c>
      <c r="B12" s="4" t="s">
        <v>48</v>
      </c>
      <c r="C12" s="3" t="s">
        <v>48</v>
      </c>
      <c r="D12" s="3" t="s">
        <v>49</v>
      </c>
      <c r="E12" s="5">
        <v>1.28</v>
      </c>
      <c r="F12" s="3" t="s">
        <v>48</v>
      </c>
      <c r="G12" s="3" t="s">
        <v>50</v>
      </c>
      <c r="H12" s="3" t="s">
        <v>51</v>
      </c>
      <c r="I12" s="3">
        <v>1</v>
      </c>
      <c r="J12" s="7" t="s">
        <v>155</v>
      </c>
      <c r="K12" s="5">
        <f t="shared" si="0"/>
        <v>1.28</v>
      </c>
    </row>
    <row r="13" spans="1:11" x14ac:dyDescent="0.25">
      <c r="A13" s="3" t="s">
        <v>164</v>
      </c>
      <c r="B13" s="4" t="s">
        <v>52</v>
      </c>
      <c r="C13" s="3" t="s">
        <v>166</v>
      </c>
      <c r="D13" s="3" t="s">
        <v>157</v>
      </c>
      <c r="E13" s="5">
        <v>0.51</v>
      </c>
      <c r="F13" s="3" t="s">
        <v>158</v>
      </c>
      <c r="G13" s="3" t="s">
        <v>159</v>
      </c>
      <c r="H13" s="3" t="s">
        <v>160</v>
      </c>
      <c r="I13" s="3">
        <v>2</v>
      </c>
      <c r="J13" s="7" t="s">
        <v>155</v>
      </c>
      <c r="K13" s="5">
        <f t="shared" si="0"/>
        <v>1.02</v>
      </c>
    </row>
    <row r="14" spans="1:11" x14ac:dyDescent="0.25">
      <c r="A14" s="3" t="s">
        <v>121</v>
      </c>
      <c r="B14" s="4" t="s">
        <v>57</v>
      </c>
      <c r="C14" s="3" t="s">
        <v>143</v>
      </c>
      <c r="D14" s="3" t="s">
        <v>58</v>
      </c>
      <c r="E14" s="5">
        <v>1.32</v>
      </c>
      <c r="F14" s="3" t="s">
        <v>59</v>
      </c>
      <c r="G14" s="3" t="s">
        <v>60</v>
      </c>
      <c r="H14" s="3" t="s">
        <v>61</v>
      </c>
      <c r="I14" s="3">
        <v>1</v>
      </c>
      <c r="J14" s="7" t="s">
        <v>155</v>
      </c>
      <c r="K14" s="5">
        <f t="shared" si="0"/>
        <v>1.32</v>
      </c>
    </row>
    <row r="15" spans="1:11" x14ac:dyDescent="0.25">
      <c r="A15" s="3" t="s">
        <v>165</v>
      </c>
      <c r="B15" s="4" t="s">
        <v>52</v>
      </c>
      <c r="C15" s="3" t="s">
        <v>142</v>
      </c>
      <c r="D15" s="3" t="s">
        <v>53</v>
      </c>
      <c r="E15" s="5">
        <v>0.79</v>
      </c>
      <c r="F15" s="3" t="s">
        <v>54</v>
      </c>
      <c r="G15" s="3" t="s">
        <v>55</v>
      </c>
      <c r="H15" s="3" t="s">
        <v>56</v>
      </c>
      <c r="I15" s="3">
        <v>10</v>
      </c>
      <c r="J15" s="7" t="s">
        <v>155</v>
      </c>
      <c r="K15" s="5">
        <f t="shared" si="0"/>
        <v>7.9</v>
      </c>
    </row>
    <row r="16" spans="1:11" x14ac:dyDescent="0.25">
      <c r="A16" s="3" t="s">
        <v>122</v>
      </c>
      <c r="B16" s="4" t="s">
        <v>62</v>
      </c>
      <c r="C16" s="3" t="s">
        <v>144</v>
      </c>
      <c r="D16" s="3" t="s">
        <v>63</v>
      </c>
      <c r="E16" s="5">
        <v>1.49</v>
      </c>
      <c r="F16" s="3" t="s">
        <v>64</v>
      </c>
      <c r="G16" s="3" t="s">
        <v>65</v>
      </c>
      <c r="H16" s="3" t="s">
        <v>66</v>
      </c>
      <c r="I16" s="3">
        <v>1</v>
      </c>
      <c r="J16" s="7" t="s">
        <v>155</v>
      </c>
      <c r="K16" s="5">
        <f t="shared" si="0"/>
        <v>1.49</v>
      </c>
    </row>
    <row r="17" spans="1:11" x14ac:dyDescent="0.25">
      <c r="A17" s="3" t="s">
        <v>123</v>
      </c>
      <c r="B17" s="4" t="s">
        <v>67</v>
      </c>
      <c r="C17" s="3" t="s">
        <v>67</v>
      </c>
      <c r="D17" s="3" t="s">
        <v>161</v>
      </c>
      <c r="E17" s="5">
        <v>4.37</v>
      </c>
      <c r="F17" s="3" t="s">
        <v>67</v>
      </c>
      <c r="G17" s="3" t="s">
        <v>162</v>
      </c>
      <c r="H17" s="3" t="s">
        <v>163</v>
      </c>
      <c r="I17" s="3">
        <v>1</v>
      </c>
      <c r="J17" s="7" t="s">
        <v>155</v>
      </c>
      <c r="K17" s="5">
        <f t="shared" si="0"/>
        <v>4.37</v>
      </c>
    </row>
    <row r="18" spans="1:11" x14ac:dyDescent="0.25">
      <c r="A18" s="3" t="s">
        <v>124</v>
      </c>
      <c r="B18" s="4" t="s">
        <v>68</v>
      </c>
      <c r="C18" s="3" t="s">
        <v>145</v>
      </c>
      <c r="D18" s="3" t="s">
        <v>69</v>
      </c>
      <c r="E18" s="5">
        <v>0.1</v>
      </c>
      <c r="F18" s="3" t="s">
        <v>68</v>
      </c>
      <c r="G18" s="3" t="s">
        <v>70</v>
      </c>
      <c r="H18" s="3" t="s">
        <v>71</v>
      </c>
      <c r="I18" s="3">
        <v>1</v>
      </c>
      <c r="J18" s="7" t="s">
        <v>155</v>
      </c>
      <c r="K18" s="5">
        <f t="shared" si="0"/>
        <v>0.1</v>
      </c>
    </row>
    <row r="19" spans="1:11" x14ac:dyDescent="0.25">
      <c r="A19" s="3" t="s">
        <v>125</v>
      </c>
      <c r="B19" s="4" t="s">
        <v>72</v>
      </c>
      <c r="C19" s="3" t="s">
        <v>146</v>
      </c>
      <c r="D19" s="3" t="s">
        <v>73</v>
      </c>
      <c r="E19" s="5">
        <v>0.1</v>
      </c>
      <c r="F19" s="3" t="s">
        <v>151</v>
      </c>
      <c r="G19" s="3" t="s">
        <v>152</v>
      </c>
      <c r="H19" s="3" t="s">
        <v>153</v>
      </c>
      <c r="I19" s="3">
        <v>5</v>
      </c>
      <c r="J19" s="7" t="s">
        <v>155</v>
      </c>
      <c r="K19" s="5">
        <f t="shared" si="0"/>
        <v>0.5</v>
      </c>
    </row>
    <row r="20" spans="1:11" x14ac:dyDescent="0.25">
      <c r="A20" s="3" t="s">
        <v>126</v>
      </c>
      <c r="B20" s="4" t="s">
        <v>74</v>
      </c>
      <c r="C20" s="3" t="s">
        <v>146</v>
      </c>
      <c r="D20" s="3" t="s">
        <v>73</v>
      </c>
      <c r="E20" s="5">
        <v>0.1</v>
      </c>
      <c r="F20" s="3" t="s">
        <v>151</v>
      </c>
      <c r="G20" s="3" t="s">
        <v>152</v>
      </c>
      <c r="H20" s="3" t="s">
        <v>153</v>
      </c>
      <c r="I20" s="3">
        <v>1</v>
      </c>
      <c r="J20" s="7" t="s">
        <v>155</v>
      </c>
      <c r="K20" s="5">
        <f t="shared" si="0"/>
        <v>0.1</v>
      </c>
    </row>
    <row r="21" spans="1:11" x14ac:dyDescent="0.25">
      <c r="A21" s="3" t="s">
        <v>127</v>
      </c>
      <c r="B21" s="4">
        <v>330</v>
      </c>
      <c r="C21" s="3" t="s">
        <v>146</v>
      </c>
      <c r="D21" s="3" t="s">
        <v>73</v>
      </c>
      <c r="E21" s="5">
        <v>0.1</v>
      </c>
      <c r="F21" s="3" t="s">
        <v>75</v>
      </c>
      <c r="G21" s="3" t="s">
        <v>76</v>
      </c>
      <c r="H21" s="3" t="s">
        <v>77</v>
      </c>
      <c r="I21" s="3">
        <v>2</v>
      </c>
      <c r="J21" s="7" t="s">
        <v>155</v>
      </c>
      <c r="K21" s="5">
        <f t="shared" si="0"/>
        <v>0.2</v>
      </c>
    </row>
    <row r="22" spans="1:11" x14ac:dyDescent="0.25">
      <c r="A22" s="3" t="s">
        <v>128</v>
      </c>
      <c r="B22" s="4" t="s">
        <v>78</v>
      </c>
      <c r="C22" s="3" t="s">
        <v>147</v>
      </c>
      <c r="D22" s="3" t="s">
        <v>79</v>
      </c>
      <c r="E22" s="5">
        <v>0.46</v>
      </c>
      <c r="F22" s="3" t="s">
        <v>78</v>
      </c>
      <c r="G22" s="3" t="s">
        <v>80</v>
      </c>
      <c r="H22" s="3" t="s">
        <v>81</v>
      </c>
      <c r="I22" s="3">
        <v>1</v>
      </c>
      <c r="J22" s="7" t="s">
        <v>155</v>
      </c>
      <c r="K22" s="5">
        <f t="shared" si="0"/>
        <v>0.46</v>
      </c>
    </row>
    <row r="23" spans="1:11" x14ac:dyDescent="0.25">
      <c r="A23" s="3" t="s">
        <v>129</v>
      </c>
      <c r="B23" s="4" t="s">
        <v>82</v>
      </c>
      <c r="C23" s="3" t="s">
        <v>148</v>
      </c>
      <c r="D23" s="3" t="s">
        <v>83</v>
      </c>
      <c r="E23" s="5">
        <v>0.36</v>
      </c>
      <c r="F23" s="3" t="s">
        <v>84</v>
      </c>
      <c r="G23" s="3" t="s">
        <v>85</v>
      </c>
      <c r="H23" s="3" t="s">
        <v>86</v>
      </c>
      <c r="I23" s="3">
        <v>1</v>
      </c>
      <c r="J23" s="7" t="s">
        <v>155</v>
      </c>
      <c r="K23" s="5">
        <f t="shared" si="0"/>
        <v>0.36</v>
      </c>
    </row>
    <row r="24" spans="1:11" x14ac:dyDescent="0.25">
      <c r="A24" s="3" t="s">
        <v>130</v>
      </c>
      <c r="B24" s="4" t="s">
        <v>87</v>
      </c>
      <c r="C24" s="3" t="s">
        <v>149</v>
      </c>
      <c r="D24" s="3" t="s">
        <v>88</v>
      </c>
      <c r="E24" s="3">
        <v>5.31</v>
      </c>
      <c r="F24" s="3" t="s">
        <v>89</v>
      </c>
      <c r="G24" s="3" t="s">
        <v>90</v>
      </c>
      <c r="H24" s="11" t="s">
        <v>91</v>
      </c>
      <c r="I24" s="3">
        <v>1</v>
      </c>
      <c r="J24" s="7" t="s">
        <v>155</v>
      </c>
      <c r="K24" s="5">
        <f t="shared" si="0"/>
        <v>5.31</v>
      </c>
    </row>
    <row r="25" spans="1:11" x14ac:dyDescent="0.25">
      <c r="A25" s="3" t="s">
        <v>131</v>
      </c>
      <c r="B25" s="4" t="s">
        <v>92</v>
      </c>
      <c r="C25" s="3" t="s">
        <v>148</v>
      </c>
      <c r="D25" s="3" t="s">
        <v>83</v>
      </c>
      <c r="E25" s="3">
        <v>0.36</v>
      </c>
      <c r="F25" s="3" t="s">
        <v>93</v>
      </c>
      <c r="G25" s="3" t="s">
        <v>94</v>
      </c>
      <c r="H25" s="3" t="s">
        <v>95</v>
      </c>
      <c r="I25" s="3">
        <v>1</v>
      </c>
      <c r="J25" s="7" t="s">
        <v>155</v>
      </c>
      <c r="K25" s="5">
        <f t="shared" si="0"/>
        <v>0.36</v>
      </c>
    </row>
    <row r="26" spans="1:11" x14ac:dyDescent="0.25">
      <c r="A26" s="3" t="s">
        <v>132</v>
      </c>
      <c r="B26" s="4" t="s">
        <v>96</v>
      </c>
      <c r="C26" s="3" t="s">
        <v>150</v>
      </c>
      <c r="D26" s="3" t="s">
        <v>97</v>
      </c>
      <c r="E26" s="3">
        <v>1.45</v>
      </c>
      <c r="F26" s="3" t="s">
        <v>98</v>
      </c>
      <c r="G26" s="3" t="s">
        <v>99</v>
      </c>
      <c r="H26" s="3" t="s">
        <v>100</v>
      </c>
      <c r="I26" s="3">
        <v>1</v>
      </c>
      <c r="J26" s="7" t="s">
        <v>155</v>
      </c>
      <c r="K26" s="5">
        <f t="shared" si="0"/>
        <v>1.45</v>
      </c>
    </row>
    <row r="27" spans="1:11" x14ac:dyDescent="0.25">
      <c r="H27" s="9" t="s">
        <v>156</v>
      </c>
      <c r="I27" s="3">
        <f>SUM(I2:I26)</f>
        <v>49</v>
      </c>
      <c r="K27" s="5">
        <f>SUM(K2:K26)</f>
        <v>34.800000000000004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2021-01-28T21:04:31Z</dcterms:modified>
</cp:coreProperties>
</file>