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om\Downloads\"/>
    </mc:Choice>
  </mc:AlternateContent>
  <xr:revisionPtr revIDLastSave="0" documentId="8_{7C9A5A81-C38E-4211-A7FA-9CA849E168DD}" xr6:coauthVersionLast="47" xr6:coauthVersionMax="47" xr10:uidLastSave="{00000000-0000-0000-0000-000000000000}"/>
  <bookViews>
    <workbookView xWindow="-120" yWindow="-120" windowWidth="20730" windowHeight="11040" activeTab="2" xr2:uid="{E9B3DD6B-A840-410A-ACA9-E029933B0F50}"/>
  </bookViews>
  <sheets>
    <sheet name="Data" sheetId="1" r:id="rId1"/>
    <sheet name="X" sheetId="2" r:id="rId2"/>
    <sheet name="Dashboard" sheetId="3" r:id="rId3"/>
  </sheets>
  <definedNames>
    <definedName name="_xlchart.v5.0" hidden="1">X!$G$24</definedName>
    <definedName name="_xlchart.v5.1" hidden="1">X!$G$25:$G$34</definedName>
    <definedName name="_xlchart.v5.10" hidden="1">X!$H$24</definedName>
    <definedName name="_xlchart.v5.11" hidden="1">X!$H$25:$H$34</definedName>
    <definedName name="_xlchart.v5.12" hidden="1">X!$G$24</definedName>
    <definedName name="_xlchart.v5.13" hidden="1">X!$G$25:$G$34</definedName>
    <definedName name="_xlchart.v5.14" hidden="1">X!$H$24</definedName>
    <definedName name="_xlchart.v5.15" hidden="1">X!$H$25:$H$34</definedName>
    <definedName name="_xlchart.v5.2" hidden="1">X!$H$24</definedName>
    <definedName name="_xlchart.v5.3" hidden="1">X!$H$25:$H$34</definedName>
    <definedName name="_xlchart.v5.4" hidden="1">X!$G$24</definedName>
    <definedName name="_xlchart.v5.5" hidden="1">X!$G$25:$G$34</definedName>
    <definedName name="_xlchart.v5.6" hidden="1">X!$H$24</definedName>
    <definedName name="_xlchart.v5.7" hidden="1">X!$H$25:$H$34</definedName>
    <definedName name="_xlchart.v5.8" hidden="1">X!$G$24</definedName>
    <definedName name="_xlchart.v5.9" hidden="1">X!$G$25:$G$34</definedName>
    <definedName name="SegmentaciónDeDatos_Animal">#N/A</definedName>
    <definedName name="SegmentaciónDeDatos_Esterilizado?">#N/A</definedName>
    <definedName name="SegmentaciónDeDatos_Medico_Veterinario_que_atendió">#N/A</definedName>
  </definedNames>
  <calcPr calcId="191029"/>
  <pivotCaches>
    <pivotCache cacheId="1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8" i="2"/>
  <c r="H26" i="2"/>
  <c r="H34" i="2"/>
  <c r="H27" i="2"/>
  <c r="H28" i="2"/>
  <c r="H30" i="2"/>
  <c r="H33" i="2"/>
  <c r="H29" i="2"/>
  <c r="H31" i="2"/>
  <c r="H32" i="2"/>
  <c r="H25" i="2"/>
  <c r="C2" i="2" l="1"/>
</calcChain>
</file>

<file path=xl/sharedStrings.xml><?xml version="1.0" encoding="utf-8"?>
<sst xmlns="http://schemas.openxmlformats.org/spreadsheetml/2006/main" count="1567" uniqueCount="443">
  <si>
    <t>Fecha del servicio</t>
  </si>
  <si>
    <t>Nombre cliente</t>
  </si>
  <si>
    <t>Animal</t>
  </si>
  <si>
    <t>Raza mascota</t>
  </si>
  <si>
    <t>Nombre paciente</t>
  </si>
  <si>
    <t>Esterilizado?</t>
  </si>
  <si>
    <t>Servicio recibido</t>
  </si>
  <si>
    <t>Monto pagado</t>
  </si>
  <si>
    <t>Medico Veterinario que atendió</t>
  </si>
  <si>
    <t>Diagnóstico</t>
  </si>
  <si>
    <t>Tratamiento</t>
  </si>
  <si>
    <t>Shannon Copeland</t>
  </si>
  <si>
    <t>Perro</t>
  </si>
  <si>
    <t>PowderBlue</t>
  </si>
  <si>
    <t>Alyssa</t>
  </si>
  <si>
    <t>Sí­</t>
  </si>
  <si>
    <t>Dr. Simmons</t>
  </si>
  <si>
    <t>Infección urinaria</t>
  </si>
  <si>
    <t>Rehabilitación</t>
  </si>
  <si>
    <t>Laura Scott</t>
  </si>
  <si>
    <t>Wheat</t>
  </si>
  <si>
    <t>Amy</t>
  </si>
  <si>
    <t>Emergencia</t>
  </si>
  <si>
    <t>Dr. Conley</t>
  </si>
  <si>
    <t>Gastroenteritis</t>
  </si>
  <si>
    <t>Antibióticos</t>
  </si>
  <si>
    <t>Dr. Kimberly Larson</t>
  </si>
  <si>
    <t>Gato</t>
  </si>
  <si>
    <t>GoldenRod</t>
  </si>
  <si>
    <t>Christopher</t>
  </si>
  <si>
    <t>Desnutrición</t>
  </si>
  <si>
    <t>Cirugía menor</t>
  </si>
  <si>
    <t>David Fletcher</t>
  </si>
  <si>
    <t>Ave</t>
  </si>
  <si>
    <t>Automated homogeneous success</t>
  </si>
  <si>
    <t>Sergio</t>
  </si>
  <si>
    <t>No</t>
  </si>
  <si>
    <t>Dr. Price</t>
  </si>
  <si>
    <t>Otitis</t>
  </si>
  <si>
    <t>Steven Gonzalez</t>
  </si>
  <si>
    <t>LightYellow</t>
  </si>
  <si>
    <t>Bridget</t>
  </si>
  <si>
    <t>Vitaminas</t>
  </si>
  <si>
    <t>Brandon Myers</t>
  </si>
  <si>
    <t>Purple</t>
  </si>
  <si>
    <t>Donna</t>
  </si>
  <si>
    <t>Control de peso</t>
  </si>
  <si>
    <t>Dr. Mullins</t>
  </si>
  <si>
    <t>Vendaje</t>
  </si>
  <si>
    <t>Jerry Johnson</t>
  </si>
  <si>
    <t>Conejo</t>
  </si>
  <si>
    <t>Azure</t>
  </si>
  <si>
    <t>Holly</t>
  </si>
  <si>
    <t>Fractura</t>
  </si>
  <si>
    <t>Christine Perry</t>
  </si>
  <si>
    <t>Open-architected composite open system</t>
  </si>
  <si>
    <t>Alexis</t>
  </si>
  <si>
    <t>Sierra Miller</t>
  </si>
  <si>
    <t>LightSteelBlue</t>
  </si>
  <si>
    <t>Yvonne</t>
  </si>
  <si>
    <t>Laura Kidd</t>
  </si>
  <si>
    <t>Hámster</t>
  </si>
  <si>
    <t>Tomato</t>
  </si>
  <si>
    <t>Patricia</t>
  </si>
  <si>
    <t>Scott Smith</t>
  </si>
  <si>
    <t>OldLace</t>
  </si>
  <si>
    <t>Jennifer</t>
  </si>
  <si>
    <t>Michelle Richardson</t>
  </si>
  <si>
    <t>PapayaWhip</t>
  </si>
  <si>
    <t>Dr. Harvey</t>
  </si>
  <si>
    <t>Lisa Garcia</t>
  </si>
  <si>
    <t>Configurable regional knowledgebase</t>
  </si>
  <si>
    <t>Allison Skinner</t>
  </si>
  <si>
    <t>PaleGoldenRod</t>
  </si>
  <si>
    <t>Mary</t>
  </si>
  <si>
    <t>Consulta general</t>
  </si>
  <si>
    <t>Anemia</t>
  </si>
  <si>
    <t>Sandy Campbell</t>
  </si>
  <si>
    <t>Silver</t>
  </si>
  <si>
    <t>Jo</t>
  </si>
  <si>
    <t>John Petersen</t>
  </si>
  <si>
    <t>Elizabeth</t>
  </si>
  <si>
    <t>Brooke Allen</t>
  </si>
  <si>
    <t>MediumPurple</t>
  </si>
  <si>
    <t>Kristina</t>
  </si>
  <si>
    <t>Cambio de dieta</t>
  </si>
  <si>
    <t>Carrie Krueger</t>
  </si>
  <si>
    <t>YellowGreen</t>
  </si>
  <si>
    <t>Robert</t>
  </si>
  <si>
    <t>Jamie Austin</t>
  </si>
  <si>
    <t>Open-source value-added core</t>
  </si>
  <si>
    <t>Samantha</t>
  </si>
  <si>
    <t>Kevin Rodriguez</t>
  </si>
  <si>
    <t>MediumBlue</t>
  </si>
  <si>
    <t>Gabriel</t>
  </si>
  <si>
    <t>Nathaniel Norton</t>
  </si>
  <si>
    <t>FireBrick</t>
  </si>
  <si>
    <t>Brittney</t>
  </si>
  <si>
    <t>Todd Snow</t>
  </si>
  <si>
    <t>Blue</t>
  </si>
  <si>
    <t>Daniel</t>
  </si>
  <si>
    <t>Larry Gomez</t>
  </si>
  <si>
    <t>Cloned tertiary intranet</t>
  </si>
  <si>
    <t>Christian</t>
  </si>
  <si>
    <t>Veronica Lopez</t>
  </si>
  <si>
    <t>Valerie</t>
  </si>
  <si>
    <t>Rhonda Collins</t>
  </si>
  <si>
    <t>Navy</t>
  </si>
  <si>
    <t>Margaret Brown</t>
  </si>
  <si>
    <t>LightPink</t>
  </si>
  <si>
    <t>Bradley</t>
  </si>
  <si>
    <t>Christian Bell</t>
  </si>
  <si>
    <t>Versatile analyzing software</t>
  </si>
  <si>
    <t>Kimberly</t>
  </si>
  <si>
    <t>Paul Williams</t>
  </si>
  <si>
    <t>Persevering discrete open architecture</t>
  </si>
  <si>
    <t>Jessica</t>
  </si>
  <si>
    <t>Karen Carpenter</t>
  </si>
  <si>
    <t>Kerri</t>
  </si>
  <si>
    <t>Tom Mcintosh</t>
  </si>
  <si>
    <t>User-friendly bandwidth-monitored database</t>
  </si>
  <si>
    <t>Sheri</t>
  </si>
  <si>
    <t>Ryan Pugh</t>
  </si>
  <si>
    <t>Susan</t>
  </si>
  <si>
    <t>Mary Holmes</t>
  </si>
  <si>
    <t>SkyBlue</t>
  </si>
  <si>
    <t>Julie</t>
  </si>
  <si>
    <t>Angela Woodward</t>
  </si>
  <si>
    <t>Horizontal well-modulated hardware</t>
  </si>
  <si>
    <t>William</t>
  </si>
  <si>
    <t>Patrick Rhodes</t>
  </si>
  <si>
    <t>Aquamarine</t>
  </si>
  <si>
    <t>Katherine</t>
  </si>
  <si>
    <t>James White</t>
  </si>
  <si>
    <t>Frank</t>
  </si>
  <si>
    <t>John Perkins</t>
  </si>
  <si>
    <t>Orange</t>
  </si>
  <si>
    <t>John</t>
  </si>
  <si>
    <t>Timothy Mckinney</t>
  </si>
  <si>
    <t>SaddleBrown</t>
  </si>
  <si>
    <t>Paul</t>
  </si>
  <si>
    <t>Brian Jones</t>
  </si>
  <si>
    <t>Lavender</t>
  </si>
  <si>
    <t>Patricia Herman</t>
  </si>
  <si>
    <t>Brianna Torres</t>
  </si>
  <si>
    <t>MediumTurquoise</t>
  </si>
  <si>
    <t>Regina</t>
  </si>
  <si>
    <t>Amy Phillips</t>
  </si>
  <si>
    <t>Multi-lateral tangible protocol</t>
  </si>
  <si>
    <t>Reginald</t>
  </si>
  <si>
    <t>Sharon Davis</t>
  </si>
  <si>
    <t>Quality-focused cohesive artificial intelligence</t>
  </si>
  <si>
    <t>James</t>
  </si>
  <si>
    <t>Jessica Clark</t>
  </si>
  <si>
    <t>Enterprise-wide directional model</t>
  </si>
  <si>
    <t>Kayla Boyer</t>
  </si>
  <si>
    <t>Versatile homogeneous algorithm</t>
  </si>
  <si>
    <t>Sarah</t>
  </si>
  <si>
    <t>Mrs. Michelle Lewis</t>
  </si>
  <si>
    <t>Persevering foreground circuit</t>
  </si>
  <si>
    <t>Sandra</t>
  </si>
  <si>
    <t>Alexandria Jackson</t>
  </si>
  <si>
    <t>Face-to-face reciprocal Local Area Network</t>
  </si>
  <si>
    <t>Charlene</t>
  </si>
  <si>
    <t>Margaret Robinson</t>
  </si>
  <si>
    <t>BlanchedAlmond</t>
  </si>
  <si>
    <t>Dustin</t>
  </si>
  <si>
    <t>John Shah</t>
  </si>
  <si>
    <t>SteelBlue</t>
  </si>
  <si>
    <t>Cody</t>
  </si>
  <si>
    <t>Angela Ramirez</t>
  </si>
  <si>
    <t>Justin</t>
  </si>
  <si>
    <t>Valerie Martinez</t>
  </si>
  <si>
    <t>PaleGreen</t>
  </si>
  <si>
    <t>Dawn</t>
  </si>
  <si>
    <t>Lisa Lane</t>
  </si>
  <si>
    <t>Versatile non-volatile database</t>
  </si>
  <si>
    <t>Joseph</t>
  </si>
  <si>
    <t>Jake Terry</t>
  </si>
  <si>
    <t>Integrated heuristic installation</t>
  </si>
  <si>
    <t>Matthew</t>
  </si>
  <si>
    <t>Tamara White</t>
  </si>
  <si>
    <t>DarkSalmon</t>
  </si>
  <si>
    <t>Dennis Guerra</t>
  </si>
  <si>
    <t>SlateBlue</t>
  </si>
  <si>
    <t>Alex</t>
  </si>
  <si>
    <t>April Douglas</t>
  </si>
  <si>
    <t>Gray</t>
  </si>
  <si>
    <t>Scott</t>
  </si>
  <si>
    <t>Ross Curtis</t>
  </si>
  <si>
    <t>MediumSeaGreen</t>
  </si>
  <si>
    <t>Tara</t>
  </si>
  <si>
    <t>James West</t>
  </si>
  <si>
    <t>Progressive user-facing concept</t>
  </si>
  <si>
    <t>Claire</t>
  </si>
  <si>
    <t>Charles Garcia</t>
  </si>
  <si>
    <t>SeaShell</t>
  </si>
  <si>
    <t>Chad</t>
  </si>
  <si>
    <t>Jennifer Watson</t>
  </si>
  <si>
    <t>Crimson</t>
  </si>
  <si>
    <t>Jared</t>
  </si>
  <si>
    <t>Jason Allen</t>
  </si>
  <si>
    <t>Sienna</t>
  </si>
  <si>
    <t>Ashley</t>
  </si>
  <si>
    <t>Jason Jones</t>
  </si>
  <si>
    <t>SandyBrown</t>
  </si>
  <si>
    <t>Daniel Melton</t>
  </si>
  <si>
    <t>OrangeRed</t>
  </si>
  <si>
    <t>Jasmine</t>
  </si>
  <si>
    <t>Eric Bass</t>
  </si>
  <si>
    <t>Tyler Salinas</t>
  </si>
  <si>
    <t>DarkGreen</t>
  </si>
  <si>
    <t>Jane Campbell</t>
  </si>
  <si>
    <t>MediumVioletRed</t>
  </si>
  <si>
    <t>Brett</t>
  </si>
  <si>
    <t>Angela Stevenson</t>
  </si>
  <si>
    <t>Chase</t>
  </si>
  <si>
    <t>Michael Crawford</t>
  </si>
  <si>
    <t>DeepSkyBlue</t>
  </si>
  <si>
    <t>Nancy</t>
  </si>
  <si>
    <t>Andrew Kim</t>
  </si>
  <si>
    <t>FloralWhite</t>
  </si>
  <si>
    <t>Kelly</t>
  </si>
  <si>
    <t>Nathan Winters</t>
  </si>
  <si>
    <t>Ms. Dawn King</t>
  </si>
  <si>
    <t>Andre</t>
  </si>
  <si>
    <t>Katie Jacobs</t>
  </si>
  <si>
    <t>Carmen</t>
  </si>
  <si>
    <t>Nicholas Bradley</t>
  </si>
  <si>
    <t>Gold</t>
  </si>
  <si>
    <t>Audrey</t>
  </si>
  <si>
    <t>Hailey Torres</t>
  </si>
  <si>
    <t>DarkCyan</t>
  </si>
  <si>
    <t>Andrew Gentry</t>
  </si>
  <si>
    <t>LightCyan</t>
  </si>
  <si>
    <t>Shane</t>
  </si>
  <si>
    <t>James Murillo</t>
  </si>
  <si>
    <t>LightGreen</t>
  </si>
  <si>
    <t>Mario</t>
  </si>
  <si>
    <t>Collin Brown</t>
  </si>
  <si>
    <t>Darlene Delacruz</t>
  </si>
  <si>
    <t>Pink</t>
  </si>
  <si>
    <t>Thomas</t>
  </si>
  <si>
    <t>Betty George</t>
  </si>
  <si>
    <t>Customizable solution-oriented protocol</t>
  </si>
  <si>
    <t>Kenneth</t>
  </si>
  <si>
    <t>John Russo</t>
  </si>
  <si>
    <t>Brian</t>
  </si>
  <si>
    <t>Patrick Green</t>
  </si>
  <si>
    <t>Multi-layered mobile monitoring</t>
  </si>
  <si>
    <t>Michelle</t>
  </si>
  <si>
    <t>Marcus Allen</t>
  </si>
  <si>
    <t>Ryan</t>
  </si>
  <si>
    <t>Taylor Trevino</t>
  </si>
  <si>
    <t>Turquoise</t>
  </si>
  <si>
    <t>Adam</t>
  </si>
  <si>
    <t>Jason King</t>
  </si>
  <si>
    <t>Casey</t>
  </si>
  <si>
    <t>Morgan Carroll</t>
  </si>
  <si>
    <t>Alexandra</t>
  </si>
  <si>
    <t>Dennis Kramer</t>
  </si>
  <si>
    <t>Sharable intermediate implementation</t>
  </si>
  <si>
    <t>Michael Peterson</t>
  </si>
  <si>
    <t>Enterprise-wide multi-state neural-net</t>
  </si>
  <si>
    <t>Karen</t>
  </si>
  <si>
    <t>Brandi Curry MD</t>
  </si>
  <si>
    <t>Bisque</t>
  </si>
  <si>
    <t>Alexandra Patrick</t>
  </si>
  <si>
    <t>Shelley</t>
  </si>
  <si>
    <t>Monica Smith</t>
  </si>
  <si>
    <t>RosyBrown</t>
  </si>
  <si>
    <t>Rebecca</t>
  </si>
  <si>
    <t>Kristine Williams</t>
  </si>
  <si>
    <t>Indigo</t>
  </si>
  <si>
    <t>Travis</t>
  </si>
  <si>
    <t>Thomas Ruiz</t>
  </si>
  <si>
    <t>DarkTurquoise</t>
  </si>
  <si>
    <t>Jason</t>
  </si>
  <si>
    <t>Steven Tran</t>
  </si>
  <si>
    <t>Tony</t>
  </si>
  <si>
    <t>Mary Cobb</t>
  </si>
  <si>
    <t>LimeGreen</t>
  </si>
  <si>
    <t>Steven</t>
  </si>
  <si>
    <t>Jerry Parker</t>
  </si>
  <si>
    <t>Beige</t>
  </si>
  <si>
    <t>Krystal</t>
  </si>
  <si>
    <t>Susan Skinner</t>
  </si>
  <si>
    <t>SeaGreen</t>
  </si>
  <si>
    <t>Nicole Gilbert</t>
  </si>
  <si>
    <t>SpringGreen</t>
  </si>
  <si>
    <t>Lynn</t>
  </si>
  <si>
    <t>Jill Page</t>
  </si>
  <si>
    <t>Cody Snyder DVM</t>
  </si>
  <si>
    <t>DarkSlateBlue</t>
  </si>
  <si>
    <t>Leonard</t>
  </si>
  <si>
    <t>Amanda Tran MD</t>
  </si>
  <si>
    <t>Grass-roots value-added benchmark</t>
  </si>
  <si>
    <t>Denise</t>
  </si>
  <si>
    <t>Mary Hurley</t>
  </si>
  <si>
    <t>Cornsilk</t>
  </si>
  <si>
    <t>Anthony</t>
  </si>
  <si>
    <t>Kelly Hall</t>
  </si>
  <si>
    <t>Kenneth Cooper</t>
  </si>
  <si>
    <t>Bobby</t>
  </si>
  <si>
    <t>Megan Lang</t>
  </si>
  <si>
    <t>Michael</t>
  </si>
  <si>
    <t>Jacob Cox</t>
  </si>
  <si>
    <t>Reverse-engineered non-volatile secured line</t>
  </si>
  <si>
    <t>Megan</t>
  </si>
  <si>
    <t>Oscar Wagner</t>
  </si>
  <si>
    <t>LavenderBlush</t>
  </si>
  <si>
    <t>Larry</t>
  </si>
  <si>
    <t>Paige Parker</t>
  </si>
  <si>
    <t>Adaptive 24/7 interface</t>
  </si>
  <si>
    <t>Daniel Lane</t>
  </si>
  <si>
    <t>ForestGreen</t>
  </si>
  <si>
    <t>Taylor Diaz</t>
  </si>
  <si>
    <t>MediumSpringGreen</t>
  </si>
  <si>
    <t>Leslie</t>
  </si>
  <si>
    <t>Matthew Wang</t>
  </si>
  <si>
    <t>Rebecca Reynolds</t>
  </si>
  <si>
    <t>Derrick Smith</t>
  </si>
  <si>
    <t>Stephen</t>
  </si>
  <si>
    <t>Kara Mullins</t>
  </si>
  <si>
    <t>Cyan</t>
  </si>
  <si>
    <t>Jerome</t>
  </si>
  <si>
    <t>Jesse Knight</t>
  </si>
  <si>
    <t>Juan</t>
  </si>
  <si>
    <t>Michael Henson</t>
  </si>
  <si>
    <t>Teal</t>
  </si>
  <si>
    <t>Troy</t>
  </si>
  <si>
    <t>Michelle Gonzalez</t>
  </si>
  <si>
    <t>Tracie</t>
  </si>
  <si>
    <t>Michael Phillips</t>
  </si>
  <si>
    <t>Michele</t>
  </si>
  <si>
    <t>Robert Fisher</t>
  </si>
  <si>
    <t>Inverse analyzing flexibility</t>
  </si>
  <si>
    <t>Amanda</t>
  </si>
  <si>
    <t>Yolanda Jones</t>
  </si>
  <si>
    <t>DarkGray</t>
  </si>
  <si>
    <t>Sheryl Garner</t>
  </si>
  <si>
    <t>Sean</t>
  </si>
  <si>
    <t>Juan Gonzalez</t>
  </si>
  <si>
    <t>Chartreuse</t>
  </si>
  <si>
    <t>Sarah Clark</t>
  </si>
  <si>
    <t>MintCream</t>
  </si>
  <si>
    <t>Heather</t>
  </si>
  <si>
    <t>Joseph White</t>
  </si>
  <si>
    <t>DimGray</t>
  </si>
  <si>
    <t>Lori Smith</t>
  </si>
  <si>
    <t>WhiteSmoke</t>
  </si>
  <si>
    <t>Michelle Dixon</t>
  </si>
  <si>
    <t>Devolved logistical Internet solution</t>
  </si>
  <si>
    <t>Sarah Miller</t>
  </si>
  <si>
    <t>Carla</t>
  </si>
  <si>
    <t>Rhonda Wall</t>
  </si>
  <si>
    <t>DarkOliveGreen</t>
  </si>
  <si>
    <t>Stephanie Cunningham</t>
  </si>
  <si>
    <t>LightSalmon</t>
  </si>
  <si>
    <t>Dana Flores</t>
  </si>
  <si>
    <t>Fred</t>
  </si>
  <si>
    <t>April Wise</t>
  </si>
  <si>
    <t>Fully-configurable maximized customer loyalty</t>
  </si>
  <si>
    <t>Joshua</t>
  </si>
  <si>
    <t>Rhonda Baldwin</t>
  </si>
  <si>
    <t>Dylan Hill</t>
  </si>
  <si>
    <t>Scott Thomas</t>
  </si>
  <si>
    <t>DarkSeaGreen</t>
  </si>
  <si>
    <t>Danielle</t>
  </si>
  <si>
    <t>Jared Frazier</t>
  </si>
  <si>
    <t>Reduced neutral pricing structure</t>
  </si>
  <si>
    <t>Katie</t>
  </si>
  <si>
    <t>Stephanie Johnson</t>
  </si>
  <si>
    <t>Switchable 5thgeneration analyzer</t>
  </si>
  <si>
    <t>Patrick</t>
  </si>
  <si>
    <t>Nathaniel Pace</t>
  </si>
  <si>
    <t>Inverse leadingedge application</t>
  </si>
  <si>
    <t>Manuel</t>
  </si>
  <si>
    <t>James Brown</t>
  </si>
  <si>
    <t>Tammy</t>
  </si>
  <si>
    <t>Danielle Miller</t>
  </si>
  <si>
    <t>LightBlue</t>
  </si>
  <si>
    <t>Melissa</t>
  </si>
  <si>
    <t>Sara Schneider</t>
  </si>
  <si>
    <t>Darryl</t>
  </si>
  <si>
    <t>Amy Jones</t>
  </si>
  <si>
    <t>Aqua</t>
  </si>
  <si>
    <t>Shawn</t>
  </si>
  <si>
    <t>Eric Lee</t>
  </si>
  <si>
    <t>LightCoral</t>
  </si>
  <si>
    <t>Philip</t>
  </si>
  <si>
    <t>Samantha Mckinney</t>
  </si>
  <si>
    <t>Olive</t>
  </si>
  <si>
    <t>Lisa Johnson</t>
  </si>
  <si>
    <t>GhostWhite</t>
  </si>
  <si>
    <t>Kelsey</t>
  </si>
  <si>
    <t>Rebecca Olson</t>
  </si>
  <si>
    <t>David</t>
  </si>
  <si>
    <t>Barbara Travis</t>
  </si>
  <si>
    <t>Monica Flores</t>
  </si>
  <si>
    <t>Plum</t>
  </si>
  <si>
    <t>Matthew Alvarado DDS</t>
  </si>
  <si>
    <t>Progressive dynamic knowledgebase</t>
  </si>
  <si>
    <t>Andrew</t>
  </si>
  <si>
    <t>John Ross</t>
  </si>
  <si>
    <t>LightSeaGreen</t>
  </si>
  <si>
    <t>Billy</t>
  </si>
  <si>
    <t>Andrew Wells</t>
  </si>
  <si>
    <t>HotPink</t>
  </si>
  <si>
    <t>Andrea Griffin</t>
  </si>
  <si>
    <t>Linen</t>
  </si>
  <si>
    <t>Lori</t>
  </si>
  <si>
    <t>Rita Hubbard</t>
  </si>
  <si>
    <t>Operative logistical concept</t>
  </si>
  <si>
    <t>Lisa</t>
  </si>
  <si>
    <t>Esterilización</t>
  </si>
  <si>
    <t>Vacunación</t>
  </si>
  <si>
    <t>Region</t>
  </si>
  <si>
    <t>New York</t>
  </si>
  <si>
    <t>Maryland</t>
  </si>
  <si>
    <t>Connecticut</t>
  </si>
  <si>
    <t>Pennsylvania</t>
  </si>
  <si>
    <t>Rhode Island</t>
  </si>
  <si>
    <t>Vermont</t>
  </si>
  <si>
    <t>New Jersey</t>
  </si>
  <si>
    <t>Massachusetts</t>
  </si>
  <si>
    <t>Delaware</t>
  </si>
  <si>
    <t>New Hampshire</t>
  </si>
  <si>
    <t>Suma de Monto pagado</t>
  </si>
  <si>
    <t>Cuenta de Nombre cliente</t>
  </si>
  <si>
    <t>xxx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</si>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</sst>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42" applyNumberFormat="1" applyFont="1"/>
    <xf numFmtId="44" fontId="0" fillId="0" borderId="0" xfId="0" applyNumberFormat="1"/>
    <xf numFmtId="0" fontId="0" fillId="33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numFmt numFmtId="34" formatCode="_-&quot;$&quot;\ * #,##0.00_-;\-&quot;$&quot;\ * #,##0.00_-;_-&quot;$&quot;\ * &quot;-&quot;??_-;_-@_-"/>
    </dxf>
    <dxf>
      <numFmt numFmtId="165" formatCode="&quot;$&quot;\ 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65" formatCode="&quot;$&quot;\ 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65" formatCode="&quot;$&quot;\ 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65" formatCode="&quot;$&quot;\ 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65" formatCode="&quot;$&quot;\ 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65" formatCode="&quot;$&quot;\ #,##0.00"/>
    </dxf>
    <dxf>
      <numFmt numFmtId="165" formatCode="&quot;$&quot;\ 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9" formatCode="d/m/yyyy"/>
    </dxf>
  </dxfs>
  <tableStyles count="0" defaultTableStyle="TableStyleMedium2" defaultPivotStyle="PivotStyleLight16"/>
  <colors>
    <mruColors>
      <color rgb="FFFE3802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Veterinaria .xlsx]X!TablaDinámica3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Servicio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826041119860017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E380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666535433070867"/>
          <c:y val="0.13972222222222222"/>
          <c:w val="0.71455686789151351"/>
          <c:h val="0.642137649460484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X!$B$11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E380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X!$A$12:$A$17</c:f>
              <c:strCache>
                <c:ptCount val="5"/>
                <c:pt idx="0">
                  <c:v>Consulta general</c:v>
                </c:pt>
                <c:pt idx="1">
                  <c:v>Vacunación</c:v>
                </c:pt>
                <c:pt idx="2">
                  <c:v>Esterilización</c:v>
                </c:pt>
                <c:pt idx="3">
                  <c:v>Emergencia</c:v>
                </c:pt>
                <c:pt idx="4">
                  <c:v>Control de peso</c:v>
                </c:pt>
              </c:strCache>
            </c:strRef>
          </c:cat>
          <c:val>
            <c:numRef>
              <c:f>X!$B$12:$B$17</c:f>
              <c:numCache>
                <c:formatCode>General</c:formatCode>
                <c:ptCount val="5"/>
                <c:pt idx="0">
                  <c:v>451492</c:v>
                </c:pt>
                <c:pt idx="1">
                  <c:v>499986</c:v>
                </c:pt>
                <c:pt idx="2">
                  <c:v>507656</c:v>
                </c:pt>
                <c:pt idx="3">
                  <c:v>730392</c:v>
                </c:pt>
                <c:pt idx="4">
                  <c:v>794213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9-4181-902E-C50BA5191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1682091247"/>
        <c:axId val="1682087407"/>
      </c:barChart>
      <c:catAx>
        <c:axId val="168209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2087407"/>
        <c:crosses val="autoZero"/>
        <c:auto val="1"/>
        <c:lblAlgn val="ctr"/>
        <c:lblOffset val="100"/>
        <c:noMultiLvlLbl val="0"/>
      </c:catAx>
      <c:valAx>
        <c:axId val="16820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209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Veterinaria .xlsx]X!TablaDinámica1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</a:t>
            </a:r>
            <a:r>
              <a:rPr lang="en-US" baseline="0">
                <a:solidFill>
                  <a:schemeClr val="bg1"/>
                </a:solidFill>
              </a:rPr>
              <a:t> 5 mejores clientes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562357830271218"/>
          <c:y val="0.16245370370370371"/>
          <c:w val="0.73304308836395449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X!$B$24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X!$A$25:$A$30</c:f>
              <c:strCache>
                <c:ptCount val="5"/>
                <c:pt idx="0">
                  <c:v>Michelle Gonzalez</c:v>
                </c:pt>
                <c:pt idx="1">
                  <c:v>John Shah</c:v>
                </c:pt>
                <c:pt idx="2">
                  <c:v>Laura Kidd</c:v>
                </c:pt>
                <c:pt idx="3">
                  <c:v>Marcus Allen</c:v>
                </c:pt>
                <c:pt idx="4">
                  <c:v>Valerie Martinez</c:v>
                </c:pt>
              </c:strCache>
            </c:strRef>
          </c:cat>
          <c:val>
            <c:numRef>
              <c:f>X!$B$25:$B$30</c:f>
              <c:numCache>
                <c:formatCode>General</c:formatCode>
                <c:ptCount val="5"/>
                <c:pt idx="0">
                  <c:v>157530</c:v>
                </c:pt>
                <c:pt idx="1">
                  <c:v>160937</c:v>
                </c:pt>
                <c:pt idx="2">
                  <c:v>186640</c:v>
                </c:pt>
                <c:pt idx="3">
                  <c:v>187159</c:v>
                </c:pt>
                <c:pt idx="4">
                  <c:v>191435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0-4249-ADC5-AD4C873BA6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1324810255"/>
        <c:axId val="1324821775"/>
      </c:barChart>
      <c:catAx>
        <c:axId val="132481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4821775"/>
        <c:crosses val="autoZero"/>
        <c:auto val="1"/>
        <c:lblAlgn val="ctr"/>
        <c:lblOffset val="100"/>
        <c:noMultiLvlLbl val="0"/>
      </c:catAx>
      <c:valAx>
        <c:axId val="132482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481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Veterinaria .xlsx]X!TablaDinámica5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Ingresos por mes </a:t>
            </a:r>
          </a:p>
          <a:p>
            <a:pPr>
              <a:defRPr>
                <a:solidFill>
                  <a:schemeClr val="bg1"/>
                </a:solidFill>
              </a:defRPr>
            </a:pP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X!$B$38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X!$A$39:$A$49</c:f>
              <c:strCache>
                <c:ptCount val="10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</c:strCache>
            </c:strRef>
          </c:cat>
          <c:val>
            <c:numRef>
              <c:f>X!$B$39:$B$49</c:f>
              <c:numCache>
                <c:formatCode>General</c:formatCode>
                <c:ptCount val="10"/>
                <c:pt idx="0">
                  <c:v>70970</c:v>
                </c:pt>
                <c:pt idx="1">
                  <c:v>272152</c:v>
                </c:pt>
                <c:pt idx="2">
                  <c:v>920583</c:v>
                </c:pt>
                <c:pt idx="3">
                  <c:v>253622</c:v>
                </c:pt>
                <c:pt idx="4">
                  <c:v>277243</c:v>
                </c:pt>
                <c:pt idx="5">
                  <c:v>462625</c:v>
                </c:pt>
                <c:pt idx="6">
                  <c:v>144042</c:v>
                </c:pt>
                <c:pt idx="7">
                  <c:v>143288</c:v>
                </c:pt>
                <c:pt idx="8">
                  <c:v>222125</c:v>
                </c:pt>
                <c:pt idx="9">
                  <c:v>217089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3-4704-BC76-06A40A6D7C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504063"/>
        <c:axId val="2122509823"/>
      </c:lineChart>
      <c:catAx>
        <c:axId val="212250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2509823"/>
        <c:crosses val="autoZero"/>
        <c:auto val="1"/>
        <c:lblAlgn val="ctr"/>
        <c:lblOffset val="100"/>
        <c:noMultiLvlLbl val="0"/>
      </c:catAx>
      <c:valAx>
        <c:axId val="2122509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250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Ingresos por Región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s-ES" sz="1400" b="0" i="0" u="none" strike="noStrike" baseline="0">
              <a:solidFill>
                <a:schemeClr val="bg1"/>
              </a:solidFill>
              <a:latin typeface="Aptos Narrow" panose="02110004020202020204"/>
            </a:rPr>
            <a:t>Ingresos por Región</a:t>
          </a:r>
        </a:p>
      </cx:txPr>
    </cx:title>
    <cx:plotArea>
      <cx:plotAreaRegion>
        <cx:series layoutId="regionMap" uniqueId="{E09B2AAD-5F91-485B-92CF-F98658D57647}">
          <cx:dataId val="0"/>
          <cx:layoutPr>
            <cx:geography cultureLanguage="es-ES" cultureRegion="AR" attribution="Con tecnología de Bing">
              <cx:geoCache provider="{E9337A44-BEBE-4D9F-B70C-5C5E7DAFC167}">
                <cx:binary>1Htpj9y20u5fMfz5yiHFTTw4eYErdffsY3u8xPYXYTyeiFopcRFF/fpb8tiJp+Pj5OANLhAnsNCS
KLL2qqfK/75b/nXX3d+aJ0vfDfZfd8vPT5Vz479++sneqfv+1j7r6zujrf7VPbvT/U/611/ru/uf
PpnbUA/VTynC9Kc7dWvc/fL0f/4NX6vu9aW+u3W1Hl76exNv7q3vnP3Bs+8+enL7qa+HXW2dqe8c
/vnp9X14cn5v7H18+uR+cLWLr+N4//PTR+89ffLT8df+sPOTDg7n/CdYS9EzTCSSjGD0+U/69Emn
h+rL40TQZ1xkDIiUD3/o172vb3tYf+3v59u/cKrPZ7r99MncWwuEfb4er35EBzw8f/rkTvvBbRys
gJk/P91bd/tJ2ydvhhouT5/UVhcPbxR6o+bNq8/k//RYCP/z76MbwJCjO9/I6Zh7f/boD2Iq9DDc
37n6zruvvPob5ISfMcEwI4Q9yAkfySl9JkiWZjhlXzd9ENBfPM335fNo8ZF4itf/TPG8vTe9Hv5O
0dBnSLAU/iN/kAnnKZc8Iw+2cySav3CS74vlt4VHInn7DxXJ7r67Dbfm/qvm/u/NhchnCGWCp4R9
8VtHomHPKM84JTj7rmj+yom+L5vfVx4JZ7f/Z9rLFnVOb/vRqvrvlBAlz3jGOJZfHdqx8WwODwQI
sem3wPQQ9L4NPH/pYN8X1EPk+uYDR/K6Pv1nyuvq1sTudvj0NxpT9kyyVIApHRkRfyYQTiWR9MGI
QITfiuivnOT7svl95ZFQrnb/VKFYe3unvL13zn7l0v/ezdH0GRYpEVSQ72cF+BlHDBGSia+bPljP
1e1fPM9/ks+j5cdC+r//TCFtnu69Nu1XVv0t8gHrSCkh6YN8jp0ce8bhCbjBLxbEv+79rZP7szN9
X0YP/u1h7ZGArt//MwX04n4YbOzm26G+/cqov0FI6FkmOZfZg4gQOk6txbOMZJkUAj24uezr3g9C
+qun+r6YHq8+EtSLf6gl3Sgox56c2b83DlHwZmmWSvYlZ5MgiEe1KqQMOMsQp1+SvqN49FdP9X1B
PV59JKibs3+GRf1JPf0tqvDo1f8SVYD0G6IOE5SI7/o9Cek5zgj/LXOgj03quM7/z+f6vqyO1z+i
5f8XjPCfIYbfAJndrbvdf0ZyvkEZfvz0M8GAMB0tffItix4p51fOnn36+SmBaANG8xtCtH3ky8oH
X/a2NlUN3vXJ87u7+hN887b7zvr7W+t+fpoI8UykHDwnwZilhBL4dLj//ChLn3GWyoxCgo8p4hsq
MWjj1GfEiROEkciE5CTjAhAnq/32iIhnWGYcIcEloqnk8jdA7YXuYqWH33jz5feTwfcvdD04+/NT
KCeePhkf3tuIZRQ0TOCMQh2BIcASDNF1vLu9AdQOXsf/p4o0dENTqTPbC3+hs4GRfEhHe0FiT3cd
ddrmrSf4xuIkj33V5ahe6l2HcDhtlUmafVl6cTBOmlcyg3ck6eTbOnPdiZJJlZPaS32hFzYdPO9d
WyytYme2XIU5+MaXa8ESGnguM9axnLaM72YZ2x0b++V0Kun5kLV+zk2sTF71WfUGD1aW+cxMWUje
vJMhvMW2K3lOSxvfrG5eCyApHuo5QTtHG/+yChqfOz3UKl8GG/auTLq5WJNyumFxqi9hCR53Bon5
ZNTJy7ocG7tTSxNODZn01RrikC+WoF9WY+aLhqD4uhwjOURj1YtUWj7lct0o74bW7tOe17saN92B
CzYPuQqxf1Upxg4pWcaisfBYoAlfSFy/0a1meZW5+Sqj8ZDNnSuSCeldNeu5ym1N3at2bMSLUmPy
sqQELbnmhuKDjh4o7rJk3UlfyjwTM92n44xzHqduB2dud8Q6WlAt+zwFPc3Lhfzi23Y8xbW6FDSm
J9ir51W2zm6XRkS7nZhVWlAWaD501UovXWLmMrcDd3nGV5eXvTuVYXBvqI1Nk4/1ivfJnJqCNpH0
ubEDA3kwf7lm6alr0Pu6SdnOAy37tnRvyyGicxnMm9hGWsiIhg8mNPEcq1HkfczUjrVxX2HHdl1T
VTeWDmTYzUJ3V1nTT9fdoHpgddcrkY+95s8rb/mLliTlLlFifl+aMn0ZJ93sWcWXy7iO9y4lVcyH
uPJ9OdXVizU09nyRXW4aTgqS4eWy422Zd5iXOz8k5UtM3LvK6qFgTrRnipuyuggOdfPLRVZ6ujVV
ZT+gMPlf62bGL3k/soummsirltNml7DBXzJrJ164uQeWhbE3Vz5FH8JC/XUypsk+DeieDv0HEYK2
Rc+G6WxuqM+7mqDnsRPY7noTs/dZpfzrNfG6aOay2/Op7Hyx9t73p4h61hxKroeu6IYQPqhq1WiH
o6/HvU0mu+RtY3C+gpT3TLh+Xw92Ri9nvXZFixS6HCcpSLHgWL6cx/RFYPj9auV7ZHxuEJF7I1A/
nkpej7KgQk3mZLagMahK+S+szF5X5XiPUl/GvBHduDc0Q6esm+fsueromA8yq4tG8fS0Ap9zA1+o
ckGsurZTfZFxGc4WPPQWlJmqpfCVDemVlXatTrJyMVXhzfi+r5PR3xgXBRzJHprEly9mP+jcTO14
FWcy7+zMl4NH8iRSos7adp2nl+maZv2pL3Evi8zH5qIlqGn3tR2HLl+QZleWkXIviFZnqi/xfhpd
yLlIkh0eefYLNX1kuVsvBiSS08pZddJmXZWXPE0OrIxzLlEMh4E2dV4tXftuYSTu+mYKF1ktDnRw
fT6WEfs8s7TNW9Owl0r37X7k7ZzzoPoim1taNFM/nTctWXfa+/FkprYuZtxXV2FmATjQrOvrqUPs
jLnMXC3IJW9DtVO+u/CorXZ9Z8curyud7ZeE9IdmvOBxeZeWC99pY9OzZS3XPYO3LjqG9BXuyFTn
jCaLySc9pWjHPCPirOVzBp7KTC+JNOR1xjJVcD5mO8WwCkUc13hSJqUWheza9v3aSJ/TRYQLRnGT
g4P40LVZk6vZqyVnQppDCqVcvqzzdbdW8Vev1hmeCnFQrKJdLurRnyylvaMln3ZcKNnmig94p1Pk
z8o+doXWpbmsO/8BAgs/BNfNp8M6BbDSUidr7sYQeNH3tbtLB4g2eyj97SXtS3mYK/yqEjw7JUmP
LmokxsIMWXPSiaTP1WpO7ZihHEOA3Q9CxwIPyXyamgGdoShwUcpWnfFAlz30e9AFdwHlELGzgx1R
eukFlhfLIOr9knY3JV9jIWwlTsIobZaXpv7V19HrPIqM5v0IvjfgudtJkk5nk8T9mjdVO+3QQl4Y
rItEL2ksGJjolRqr+rpGS1a03ZgUcW3ljqU1Po9uKg/BTxdL3097tC72E9NmKap+DPum68ZLR0iV
r56qM7PKj5l0/VnFzKdJVn7v2/Cx76nfIxzx3nsIN9ios8zY6tSHjuz6MruecXnj7ECuSZ8OeeZn
9jLQuj+YxF5XsbnxyCYvg2peLMDX83JhKVhjd12Jfj0svJUQGuuKoZzPlh/Yas2OtrIacjZ7Vxi6
xDe0jTEPHvh6M/m64udr46K/ihZVep9C5DR5Wi9kzB0isVI5DTqiPR+yFe1VKcf1VV8jmbwLNl3i
rhYiW3c1s2mB5nYQa760uOvoXjiM4+nI6ldMGN7s1nmFVMa2Hb2eW2xArRgmedo0jc4RNv191Hhh
OfLr9DzVaaJ2Y2PWX8jol196jZZz4Rp84afBnkwxCa6Ye7HwAsd2Pke8DeD6uwF4MCt3Gnu07nEP
HjNrE34bm6zZQT7XnM9IepIDcNjfZKuvz3vU2x30r/ZCyHCIaVZ9mlKfnFgX2Asbs+kQsgkfiHHN
kPcDuNd2IsCgNrbLQaGqektjOe5E07vcjK2FpKMn9LQ2K513aGU+D9rjkEN0W0Ou6UguzOh7tXep
GbHN0+hllkPkQgdmIbblWVRZU1jh63xtO3UeLR6q3ZrZ2Z8hFf1Fp9rkLJkmDolfiXybI0Llc8wS
7grt1qk+tGySe53J1ewU8XzXVhN6b1mj8G5pUPMyU2a6aWQTbC55rAuNJTuxdbkcDNSppytWy5xP
7TKjHEUjbC5MdL90gDPsSivxZd9kPcs7EP67ldT0wC07Ia70U16vzsc8GwKB9XVZWE3m06pOwpwn
ta32ZEn6axp5U20Z0NQVPdTOZ7Sm6JeyVE1RjahUReVJ1h7GSIcZ1MWhojbOvQPnve4JMOlCS/yR
irYFw2aoz0Gi5ZR3LYpLLk2r9sH5JubGs7Rwjq9jQbnqnw+TzXDBW+X3jqmrkYXxIEPvLoMX7Iyr
bIzFQDL20nbGt3vLhu6EDtzsJQjtPPN2mnfdQOOnpczUBwk595s0cnFRUjXwoo6zuLQIUrNdWeFK
XvWIkSKN4p3rif0llm2V84rRQ5esVZEuDJ2ZNK6msE3D35ORzqGw2WhOayLAD3SpvOqaGO/TpKwK
N9X4FvxpfV6HBO/jRPm7eW5tLFrTi/KQTLXKdg6taV653hzi4MiNx5rsGQ9DrqNo9y2t5Ylcer9n
yzxfrGIO19FW4caK1uTNEJaiYW2a63ZUt3EKy5SnWtMDrrXj+YhHs5/S2RW9XuqclG7aJ1zxQzoj
8Skd0uVytPV6nU3r+GoMWLAC/Hnzq3bYvpYD6t5VGHXVjsVGnutYlee16NA5GsvpIEBfL9BU8Zdk
daEIaNRn6Ypgg5UlORZ03MdBYMj9Ed8zVvpCC6dacM39cAh8ZCdNlwxnC4JcfJRdeK1NRw4JMns3
Ts3zujIqb5p+vm6ESC/AScw7MEAwFjGnkLCA5yOtqQuVTOO+7Ru+jxT3umjnOOW6t2DrhjYXYw05
StejCRIo192plrP1VHQq7OvJ819np8Mn3i8qK8ZOLldzmi7kEAzVh2+7/48qxjs9RlNX6ssUxm8/
/+e17uH/z+MAv9/chjh+/3X1dfrjh2+d3OuthLbHL20owG/f+n3wYKu8f5tCOKrlH+ZF/kOh/8OH
j1CAR6DHt1V8SgFu+c8YwDF48oAsbBX154Vfin/On0EWTTgTUGV/rvG/Fv/QkQAcDhp3GfT2GLRZ
ARb4UvsL/IwwaFZw8mVS4Uvhj6HDRFIGMyY4hUxDpOK/KfwJ4Hzf1P3bjjhFkmOSApCwTUU8rvs7
3JgBh5bdZ7h0XkLtSMekK9A41+tbxvzY3tLEMHsYpmgj3TlwIpCqJ7pEH6vB0CEpdLq04lwqFv2u
lckwnQYJaelVx/oxiWDaCxs/stY1i94lnHcNKSohKL4XC5SvN51aRHebZWws70hPJn5d8XoaSd7j
2sJR6MhM/1xh5MKwqzpm2jHXgfX9JRZxgiNXfY/jRdqTofk1sbOGNd/I9DvoCDSAHvEI+qoplYzT
DfoGdoFKfIuNCNzXXoGrvi+DHprp1PW0o6cdna0Rp6utXB2KtR67+tcOlXVaPtjew+DNd7bHgPI8
3l8IcL/QGoHhCI7hMI/3XxuSWY54/anBLWnrwmnCiMqlTJOpOZglVMbtjHIVVXlCk3UcXgRKIqRG
mK48kHPH1WDbXOuJGHwNoPEEz37Mo40Hj/AjiTChcFDQcIoAT3p8xhDXBbIP1p6KITEtK0TfC/KB
Q2A0w+6/3Yoi6NKlPKOpgL73kTj6Mu2jr3h1CvqauLOZtZqgfEmnHi4/3mpDvX6nigpoBxIKdSjZ
uk6bsT2malF1kipDkk8cKhyU7qpVVGI6dBl1sNdgHOcfWoZKB5j3b17kOyI/0rhtXyqpSFOGABkk
x/uOPmqhE5J9qiJYEs9nNHb2naJlOlR5aGpfPx9KmMxzuVI6TfmfkA3N6iOyBc0whf4BZVkKnuEx
2RWb6wQtinxKRCcmUrCAOLt9YLdeIYZe1wnWGCLYFP2r1iK0qhyGIro/FcBjWBIEwFJOM8Yyzjhw
gxwJwPEaNbEdyrtSrgMzJ3oa+zLuk7K3Mp7EzCwglR/z/o/EZwLGXTjLYJwCUHf0mHglVAk5EDKf
KA/guw4R8xW3B2aCt3RfZyXlH4wHrk+55aCeHzSKs5H7udZoDH+iCPjIPwMDAN4F2wf3QyBIZEen
qeTaMDm65COMnIg+OV2c2sy8X7SCgT8fGrrSou4BlBnzRaZQZOasRsq/6kfeQGqZYDO8kr3qwQwn
KBrTm34GEOjjj3m2Wfe3doIxQZQiyiDFgjGVY5P0ocwMmtbl42IcJExQTbUImIWWQCCZWgyZk1dj
CjUMGI0Lm7kO9Vj5/5ZZGHNBATGHBiUlFBz2Y9FlU2pdtFx/HDqWQGRqwCdD/TNH5CK7ICWDaGYr
b9rbvmEDxAkDsBxmp1nSJHObTwpiyBbPooJVQ7128wVd2lH3f+Is8bGOAbQAeHsK8EEKEub8yFsu
JAyjHFby0ZYpT/p94wDF8S+m1dXjUIQpTnC4RPQzPNNx6nXcZe0ak1dhHMszKw0Ao0W/rihe9Goa
XAlIG+KlKzxDSXfDe1mtfZESuYCjT5Mm4uEcrbKDr0KBFKbpTxwGhr7vIwVIOUyHwfgeBAHGGSjr
Y86DZg7TPMzjB8E0a1gxIhiUnXLoCUhpCryKBAJWGR+8Z+cpPPOfvfeIywweLcERDq2BQP7coOmx
F08hh5JgSBin0ET5g1q0S2v7Uunxw2jAiqY9sW1Gr1KsSLwg1kdghyznbn3bqyUCzOiVCZMqwOEH
flNNa5mcmp4261uTeMuvs5pvac9C576TJ61nm3i0JRJUCOoxNt+MpmnXtytAygEK5a7bQnEN3AcB
6UEquEkgBV/fZv2ygOwIayJc7Ioql+1GZokFKM5vsmuXqoa0afq8vcyqJIY809CTgGgOKRGcvE6G
LeNxI+vb28XyYYICczZ4fkWJXt2lMW1p8q7rTdoXSVVCO6WikDK8H7KhpG9nNGNQMpFVkD3N06Ah
8fqxbzh24cB9gaCtlEF6wGF2+kg1SBmHCsux+7BiKGsqCNSAx1kAKBrdnRE/BXAUP97x2BulAnxR
iiFuY7p13I52tAATq9CT8J6sgI+zIni6ub8Uak4I3nyeGP9QNmQFJQypd7a6EuBYQE9/fIytcffI
KIiAmVYBgQtmwtOtw/bYKFYy+ymRvH/bA87vSO60Z8m9ntQE3ki1dsB7Uwpdv5htVoHHGRXT1R7a
QOmsoZMjQjfnLq2mi67M+KuFmC6LuQ2YzzcuS1BdTGxd9AUoEYJaE9GyHqH7xfFm7AqBHupZQXZx
Vjat2yx/pow8TyHejzGH4pMs88mPKT72axlMTyFIN4BqoJZAN/MxxS0v1RAmK94AQI8gNWcG4IaL
dF43vYUGKKWnCkORPwFaJwlcKvc5X0/4uKk08U1Iy1eAXW8qnU712gM0MaYA4+6babUIH6ZuhpL/
ZGWxBasrQ79VCjhmPVinwBOY0Y9JSo88G7REswzCJng1kCDGW0/42+R/IkO/6mZI32ROEbAtN1bb
AVxC/Ga6n+0Y5pYinK1Uy2bi4Cs3l2LGCQJNogCOvACEcbulp9a2t51sBGB1odv4MMWg+XU5QQvm
olZkIzFWPbeHNhGGHMbMzMQWEeIFkPsnpB1lmUCahJw9xWAqkLFDvveYNAeIqei8jm9INW+eypkJ
VGvt1lrfOZS1AARHp6f1rUgBIG/zPtEYBLIAmFHF/dpz7KqDJIkPbyBLNcCOIBoC2kfmFbzJUCcS
VAy6sOPm3Ty4zdM6HQG/LRxkJLBh7UoEv6ByxMCKvqLACueESlzBOuh8hFzJtIFfD/zZXGF7+2Mm
HNkodN1h4AwybZZBMY3+kOrisFIe+ZS8BlhXg3d4SG9TlS1zC43BVFXDn7mFo3C0bUlhkjdFEJZg
AOe4nESNhhRyXMRr6zFoiIswB1mfQOwH/tBmpJrtywBtAZvzDrrv5rSbywFSFnB6wKVgls69ENxm
JbT+HM3AGYBBzjcG5n8gAvQJGL6DBje//iK2agoDsHLpsgFsBaxoE0fVLpsgkqbGcJEAkM03SPca
TsLaFmJTy91Wff+Y2zBJADr1TaYIxG9BAJwEjBlAFnRc2UA6aJMKLfG1UpF3Ze58S8aiDKhsrnm6
UhP3kzJ8zHKZprJRuTFTPZ2jzhNA6UfIdpILU/UJvSqh/0uKKeilukN1h05D6SnAzmLQ3SfadKu5
geZwD/80acVdeE5njJZ1lzWDZGMxQf5o/SEEls3XZlLlonMOqDy+JMhguRsGI3HRLM4DOK4XABih
tzXM0MgoqqUFFDSfVxMidBIT1tDmIFPs6SveuUirAi3YB38yyqBwCflbWbkzpwRkZoVYu7CuUKyD
Ko5nSxtLn092bPhhlqIiO9Yny/o6cJ3Wbz3tqnJHqEtxEaE+1RGwXGflTtZpaIuKddUpTLy63aRR
WC9KADzRCQ5YpYcqsZlC+7HVPX0T2Vy1yRsJzYzl9eIW4q4S64bkBiKG8J+Y4dy8AWS2gp7qqDVW
9qVc1q49KWvAbA6rplmvcwlVdqoKYVY7ZR8xoPHDJ5WOel52oCpxupfehYAAHw0WN6euHCaW7aAO
YB0/Kfuk5dcSi6RtT2Y+prZT9yobiAMuL5hkhl6tRM+g0tAHsqN6SThyHO2HgY6jOPOyrFV3ObCl
nap9M1cuzJeBlVVdH0raB89uyiEl0xlvqKqyA+gKJ20+ziuCsN7ZrA4yrxLKJ7dTpVmbeBYqm6j6
JNQ9RJuilYGCg53H2rN3OvGc2TNQjpCURSCQtuBrP0LWJXMXSbbw5x0gE3BxDzeTuu7gGZJQ1Zti
1ZZOH1c/yXQ+b7gZq/QULwnMXhQRwG4vTpahwX0HXdh5i4uIJTWQUxEGQeV2KSNHElBxJVn1PIYx
jOJFUyZN6ACzJkk6nrU+ymx+zhvCaplPUm6YhDDQX2jfiqosk/WC0s4CpxIYg8D9FXjtSbGLhJRG
dJe4BmC/e9E0ocnKfWjAEVR7XWNo/BbgsrYjxTnpULpHlYo1tCpHmCLIdoNDMNfwLq3SAfbrG2jN
vPFVNk2FgToYOJtmvoYIUmCuto/A+SFlyadJbjk9VTAsAoWBwgPhh0aFjWOkcy1ctFUueTX0YnP5
dHZVBm3m4DQowDpAvnECU0U9vDc+kKocW4F9EyDrwFMnbQm7dQpDkTngehMPHqlK2S+4WzY+D1Q2
gJAlPjEgimRoM0XvpwkKmulg6hoyrSJkOIqpqDPFfAISpH7yb6H55usB+JWoVZ8ov1K8wAiK2I5c
g6ShJclBs2AHAo+mj2WybArGTbJJnsUE7nWy31gzzxhehRCbTQHOMA8Wti2+0GMMIdNHgBEV3GPL
qPmrltFSEphgkgAA5aNQGHjxRXtKmNCAT4om2YgrXfzMDA9aY4ovOa5kK9t+EcvaK4Jqk7z6wurk
4fWvTH54D5CCtL0S6djDAaAZruaPbc3H2pzUA4lA9JSu8C9C8wrGaGr0CgrwSkto7X4WlIbBIVA1
qLy9qc4GLGPJctyqOfLnsvcauDSnfQevpCNgbKYAmKOcZQ6dsy3prXoYjgMbFRWaPsoHDuoRLAj8
2gNNKq2hRitGPfCAT6PPtuocPYj2QT142XbAH05rWAGDLt1G/MKjAj2tsNm2UVRxuBn1hIR6syY1
9e4cKCUbex8UafXRwymByO0ruDYW1sHkJgHtsk5tR39gaLKGFX7ojmgq9gliQ9ucrSkTy3hSbYgW
2ofaa7Bp2VQb8mEDyLeeRTp9xLwaQH0sg4wViIfBKlBXCwj99sF03i50rjK4dAPazKFf2Xb+wfNK
hTe+q7qqPgxVBt9V0BOuyCl05AR2F+RBV+rGSidOvrBcNrOB4yw1aeEjEAE0bN6MdQtxfsbTytEb
yNyabN6NU+KGukC2KmFzaNtqKJlcNwK22QFgAJANiEn5M6GrzZw9xFe418L8WZMdWkgWl3hOpO0W
feqoRn1fdJJ2/ZyXtgKUFmYfPbyv3AQTdDkkjay77icPf8c+AIjGUIBmcj5Bh6KDRr0rARQIpoHd
sar0/JYPJXRx92VcN90PElx5c1jIlIKHyYzqfAZtMgixPYzBDKW0Z0xCqFreI7404G+qTuu2Pf0C
kjeuU6Y5eNVBvXsXqYV/lXA6NgrYcUI+28yksw4YZsvQlutbojId3JuJBBX4qXsgHebALLCIjMva
AkVtFSzb8xVh8HIOOnDwDC/jpjWAV20q/oCfZrYNwAHs041eV9cpXAwoOLw/1QCFJnndrYArS5q2
g8wBsoi8vyIjNvAGj3irYWfmLejVA8iyYtaZ8uCHCQbfzqpy2hqY6wP0VkJZDqjhxGAaAwZ4cAul
b99D7TT8P+6ubLlxHMt+ESa4L68kJVmyLO9O2y+IdGYWQYIgQJAgQH79HKazZyqrY6qiX6cfqiPK
lsUFuLj3bFVOHYCJ+FrwZNtPU2QbUAs1zyaUyjChC868cUGlafeY9baHZ5pwgwoCk3EwDG3X1/g4
DFa4yzeL9oySk6Wj1s0lD9sNpITyAeUn5TRMpvsIMNZCd462ZGH7xCpokipAF34SFSlAoOQ9qkMf
IzkOwxwvfyXRirtKerEdGyKm23LTgfax+D6fZDtJINFh4zXhfLJrLGh6z1djyaNGMw1UYVVDnryj
3mJ9EatWPIE28rZ7oKonKP4YLzeUqmvQr6KzzoW06j3JFzaA6ndd0l2SZFAL3UeBHCfyh4We09Ed
TrQQItWxA/5NyqzzU/0CRNLy6cmrB0gWSxovIXMPNkVvM3zP52YegreRZoAmDho6VmjSSLCO/GWN
TBDJwuB0gPoB0hWJnjJN49z4BqtctHkANZhcSDoXqQXf5qpfd/L5LgfVAiAuY2jPttv6WW66bt7q
X77UWzVB979t3mYU22/0P9F72gbbv4t9j+A3lnrZfpGGQCfEDpP7xm00HVXYyjW6RXpZp8VXuxYb
dduVudh+8mvJoqdEJcqhK8aPPvHwrZySutRu0WFa+IH2sjvDUshvC+v1QM+jZaV5cLRDv+3ymqwb
HDiC/cL/RWjLpuOwQm70GHngHy7ALbcr5w340/dfXxTrHEfagKVCHj8ntr5p15RDUaBMdM8/Cxb/
BBqHzN/AaNINGwg5aghno0rUYpC0YENiyKNpYoV7niy4yfnUBPXWxrHI4TvSudsuy/zccERynCMF
jc22yVWwkacVNAzbmkzpGnAo69jYC7FjbYfduP98IMCBt6LHM4j8Ud6hoG6vWRB2afYPwNdfBnpg
OagPWMEBilvi/xuszCZwCMCrg0cmZYKrTuvaYTdYiTI7kGjbQd0M4IUVczNs1/4P093vs9329clG
nCAiIfbx/X+B37VxktgxBVT1WRpbYMC4CswB2El//1V/AdCxmzzYJfBdgKzwz2Qb6/8kV7cZHzKK
VvJfa8TjTspyUDSKbtMcnBUqcsK2l2qaFm9YRlBTxOWv4vj31/I7hBDDPA1UCHED0OeHIdZ58Pu1
0DkMAN+29WMOVi15b2J/68fHMUvD3SrROv/Tc/73LwzyHMBBkuUBwMX8L7giKFXPhyaEPgyux0FR
c5z4x3ThKHO/dvbf36C/wXb/O7Rvdwjs1otTH5YiH3TUX77QdW1U91OXPPyqGJatG2i/JOECPbuL
xmyG8JSu+t7YcGkrYfqtnocapYGMa4Tz6B+u6PeVjivCKJXlOLzSPI4A0f0FaFxyj9h0CYeH7nNT
WfR12OPOcMhJ9002N3gFLDILdmYe4nBAa0HYdiGtCgezlvOAyX4fi1BCtOhQWpYSpX7Ar2N/UP/S
LCHmydJ+8lnqs8z+/U389TXixYHIhiALQljfhwP/93WDc3eYAkfmCxv5VpnWn42QggTM3C8kM9H5
P/++2MOL3P4HL8pfnlnq0I0EmWcuv449V7OhLTyJygox9djU/xG0FnuA/DeLGTYGHLfRv5WD0FIg
0XPTXj6PJTTJ29tIeYd90Y/DdmD8/Q3+hYXCsAeFRg7aenP45glq0O9PtPcmRlun8m8eDAf/WoBB
wremSodiG7xsNvei9ESkgxQKww6cQNGhaRvLKexd+txaD+XiH67rUyLypx0EtA+ChRzCHQ8O5Cz7
K+HneWBW0oaNB70GHoM7BHI4PAwDa4+Rf4xrD0q6lGMNdDQvBF0x7xVTXE++uMZ5C2lQXUIiB+zm
HERAD7w7QeO6lleQzIHVvVDXcN8tJQ1AGr2NAzTl9U63QdQPO9GZNZhKT3rJKKpMxwDLzqGDTi+5
yz8ZOZ5gnAhvaS/8wd3wms05pDxmThofqEYLCckVRoW0EVVHWoV69qvFSAk+xgr+2Rigx85Q7pOf
hehzWOA/nya07gGKL4a77SC3c0DQksogQ6ffBwaPG01SYtJLOHZbO0Y+uxMFehPvzVOZvzYFHyfh
r0U/6rxvqkSlXWuKf4EWAw4+VvxqRX72QODGLJ7vOmTbMZwOM7AhTAc8CXYqk/hKwTEXQMELvqGp
y86JERMREPmu7Z5DNK55eEmWCSLMY5t4ZBvnxxly+nL5nKRyu4zhUDFuBIBTYCgpeIKiZVMmaQmv
Rm0hER1glY2Du3zIVWp39QAz5vAUL/m8yicwBhsnhS7OC5KLnEbQAE+NAl5cV1jnEATsmR58vy2F
j7bxjwXD45id4sTZ4N2P3TJlFwBfVN33ed7yYNf2I/Ewy2LrOyiuJwY2fNfLBe+2si5Y9VJ4BNjC
XKK58uOsXCAhtmeej9O4FiCUbYN5OM80mM2GeeMh8rrJfiSe4AuraISWGVLktBf6tQd2QuBr+CTN
flWTAYx2nZwzgcrb7nvWJYFBH/yzUwJ0vXV6EIhux8bn0uh+9nN92nEMXTqHpkUVs/YS4aMW1TLF
ZQQcylDLyZw/oQzL7FH1Oen2oonruGB1bR/jpYnbamksPTTRHF41XrgehXbzFbAI+QABeFC6PGaX
tJk6D6jvrJ8oFvVVVMcwtGH3sY9WK+hEvUZWLvcppskunA4YVwEKBX18nSnvXXJsx96q5JzYBrLr
iDG8XY/ofZu6aNfKxtyubTd5O/TV0y5bvLDDik3EN6bMY+BH6lpHpL4W8zjt4hEgMqQk9dUsTV6x
3Gb3qWIDmHnVfG/GgVYdnAAFhMh9FdN8OGVrIPYL7cHj9iqGeYJnSw+zVZ/uLf7kMcNE9aGdNAco
FyhE/7w7cOd3a7HkbbxnrScfVQR0vegAsowFCWX9bN2afYWCNcYwbsSTzYJm5wWTd4q8nDWFJCQ8
RwDaYOkb+x9jm9J7wH8NFEdTmH+HQSXCROIr/2EOWtZAN92TnT+K6WGcI0AGKAXVuDhzCke98CIW
NitpmlOWvTZzkC9HaAjMtzGIWn8njZowqDSCLcUcxtmPbIpTURFK9EnkEBRUkT+1924OOSYdIa/j
cfKHEoJo+dVrR3V2aeRdj4m/rVAabyxoPduTQ0N646V8PgK/JqeGhyyoMlS/7761YV+sa+YzDL6K
vFk12B8DIa6E3WL9Oo6tDKAJUJA1ruuIlcs6uGygedKmUqvl7pSYeqgLz1fNZfFTFGIMReVswy48
wQPVqZN2AzwwygTXcSdcAaz2JbbLN89Qeol8bJ95NFMFcNDb/ENiTqFShnQ6Sqf+olik3xbl0FXB
XDXVYwHDnuO8TOGxUAUxYfQV3LIswqDrDxKjfhF4YrqHmYrfj2yBvZJPU/08sGV41U6JoBiccSX1
tWqLFtcHzjQDaoaN5xiMki6zd3kwsq7s17n92gq1FqBpxEsvm6FQ8BPe56ABjirQGUxZHj1FTR99
HTP461og9jOIg8jgSyncgYYMmClNfU4yIht46nj+VRO0JVWGDqst4nYc7hKb8D0KfZKUebOmV5Mv
2R2UNlBnWKafA9nDC2Wcf2jVnHzVIX22mHSf10Gs2WFQEQxng6h/LHggBzalxuzQyC2Pk85jWuho
AOfK66nw2Dwfk5yrw4BO0i/qdMyf837KP2DCDJ9aTeXHDIvID4MFvnkMg5sI0oCDh5OiGtwwPaJD
JEVs+/lM9MjfV0/2h7DzKbRVAIQvDI5JnGUOFclrmwyITsyTqxTUSqnGvj3w2OhnqLNCXP8cnHyv
D/dwZYxvQNaGu7xn+spfuvxRCL1e12M77Bwsd9sgK5pLH3nTSZvI3vUj1U86y6JvIZ9RHIJhmWFp
ENg8QKVu/XAy106n9thYF0ogL1l/oAmcuxhwofwEcJEfV6LpGYYHfQ9rHHvOAH68DWs2PeHAr6+w
2dIb2FcnqJCSZt/lND6Do/bDchJ5V2Xr0odY77rfrzWRdxwg+l3tpBpKaDu8vbbt8KYmE8EhF6/r
WeeRuYbUiGO+F/KpDlf4T1kt3C5MeXblg7UrZ7VGt9lch8DWNflOaAAV2XmJo7XJy0U4dKtVagBK
Z2ceh3M67TxEknRT0eWKni1R9R1wku5CoqV/6Sb9FZ+BW3Zq/JdRoINpTdpeXN5CQBkrvznlUgXv
hlBjSyjoPXgHU/PcBPM8HFjQhfCiMj+9juhm9co90ecnwTJVgYmN1mIGY13B3SLSol2nfC5ESPuL
JGDsrxcypHjWiWcnfR7yGVSN77Rvj300iNvQReQ+7fNGlYnTTO5YrvRDWzez2IG0Xdi1aLhsKqL7
GJpGSn1ySOdxXB+WrNeGHbbWw6vywclOcjw1aWt+4piq4WbyU3QuZSwMnW+Ad7RjGRq/frLpCl+b
9LrkDMEd9Svro0W8njBKTy9xg/lNo45oNcUJGqe6hzDoap6S9BQHzuvbpzVcaDAXixvgczkFKHbe
MYuA6R+Gbunh8JnH2DzC2M1baGjqLteFhmek4yWJcvfYhNC9FAGLunu5+GQ9WIyKbemlQ+Cdbd66
vgw0kPgbmEZXW0HiBvsjsKlTG0xNmfgpP01kcWN72y0kydcQj7/3nKiAtAi+6axUEIvbCb7ubKrg
7Em6ABD5KLEfMhCUpfGXQOwi33TszBn4VbioANSW6+SGvgjFAuomNS2/6psolrsaVN8NbwB0Vq1r
3FVYR35WJZnHUoBasNAeeQ2fVaFMnC5FYMFfJ1MwXUicu7QULY1gV4p4CDANqNuLr4j+PudoTUKt
YJeFk9EPdzVs1SYo0cIxIkuw6xCT2SJlycNCIthCysFkSwODGqgJ/IL0CNw+31CEhizZMdWpIq4H
3+Wwi6R+ynYqcDKOb3wyJ+YZdKygV+2QRV/reX5fV1Y/10y917mK2wJjgni0UGfsaEb1wcPh4aFI
JBoEVrped0vQXTQs+vuZ6bxUg1pVkUJoqQohYvGo+y6ptE6WwmRNhPo6T+LbVNN1D1M2iLja0Rtw
hJlX+m60Q7XisInu8pGFjykkQLpqZqA1WA9bEgAUbfa7LxW/VzDVZbsxTesznNby0QzjVO+Mq2d6
BO5bpwURLj8K2Q5V0A/dng80fuy55+/yiclrTmNyE3AXXQcKtKOsR9DPOcaiKggoknFMag6rCwJY
1lIcwpWXz8O4U34iL1AA2umoNNyk+Wg9Vw68buHYGmdV5L6gUIFC0miOMPXXbrcApn5cYe38TsFc
D4cWDFmlsSltsS5cX3DK4/BvEt5VTYv+ApdAH3DqNHuDYIfS9Iq9tE3tvwM7c3vIbvKD9HKxT1Xa
3pHW0zAVJuzV68Vz10LLVWNw26cBbd+kDSZZxKGUb6FH9ckEIXUwmbo2K2GNjU5UBbjp2gNG3bi5
hGQ+vG0xlpxm6zffOAvTdw5r2Cv3Q3uewb1WsRrkEQ7L5QXwecC3muZUEbbecJNQGqJvRXHcFmH0
LeKbpH7pxXZqu2D8kHNGml2XNKAyAQfL5NjHfSPLUTduAlu0SsB9qW39MuxQR4qENG1806kx+GCM
TbwIOlxD0XYpHEscf7cEgIU1wRYVH0VigrTCCD93Gr0Wr09CyemLwtTGSq7C0HvHwWt1kZPMzldk
4kk1qZZcNUMcPG/M/95fZ26KZiHqNo5d+2HmTOF4wOS5l4ZCzyRpHJ5BvulrtUAWUugaLc3ZjUZ9
8GByTTkCKJyLZu7ct2lasFewKTGnGQUc8vsM3gm+73aed307hyfAzDVET41b0cxD+PkjggiU7kXK
putowfxWELQjU9XRgcQ7Mgiodr11jl+mseveUjW7ko/hiBQNpD1cjE39R/BjWQ5dD3q4Ipks6w4W
TdUJ1a+3Ozcw1qKVy9F6QodB5CVk1ieloZuWDu7TGBZ8NcMjAE0JFlEZMcHaiM/7ek5AhghethxN
mt5tY+xcUsReBOipw56ur/1oeg4LrG8RPDCPlKOk5YmEkVH7pu6WA/GCto9uExPSrOD+0IRfOwg/
SV/OJHMt3YPy4s674UwmMi8xbTtEAJiVidGUKQ7ceKkYGKisKwz02NFS9fNCBb9eMgpIpxwNBjB1
183wmIRI2qhNbvbaqKF5rWseybqy2CogQuASCntdzG6QybSv0av1R8MMEX+MiDyY4x2Dgkn0u3gA
W/ZIPZg+EekBqdPUV3qJiNfetUZxvIeIQPBkWmiRgeLPEKrj9n8IkqcenuPY9kuVK+bi11jHAXv8
hFuJ2iiDqcs3cDPwqVPX8Khu5DsY/43JwD5c0+91RD2XHKCMXrHfBn/MmzejLCOs6DPYZQgmW9ra
BEcEyvH0YhgAhew8oaF0F69FuEC0BSKYgR9W8FN4WzjyWtl+hJnpZ1HF3WSW/jo0uL21QCRwEIwl
ZCuhoI/hFKsm2SWQmjbhyTNmWCSURM2EHgezQz3slYJZP4DQTlYcOqKbAHIstO4qR8Vc8gZNVBYd
mikVy6KAo87AQpsSoijT2WhX9y5quh3890gVAXbQy+y8ovXLdkhUSSh4rBl+bVP40ZDDkL2sYXQA
cydeVGa6ZwJ9zASXJ0xxRWSwd3bQi4jvXs/RZUG/zjTfyWTMWTVrKE1csQYD6MM1MctPnfwpb+r5
Loa+9QpIbnOWHg1LHiTmpvWXRexUKCC3mnNQuYp0j23ubHoc0MKlRdjD3ovwF8v7g5486BBdpmBV
hQiaf1erRzlKKxyvRYJz1FRTuC4PI3zEDg0C6XboQDEh0lbF8UEn0SQqKjL3QVbqFlX4tR38h4w3
PK6Qht1/0x4o6GJsZ4wG/UpmTCO69dkO7YQerwyL+fy9Jm5DXNBRB325clbv4R+bKdkL42eQ1wRD
3pfUi6TcRYs3XvmjTN+6uYsAWKY0qGUJQLGJMaGmy3gRCAwyVeDFZnqFeAHCh0Ir6ORKqDKGGQ2S
H0AZBHDrUmPyFkU0oA+/caDMXGFDnu5SnnQngtwTiNFNDHsE1HFKQHwRLGasEAqUg1QiEzvAeYAX
k7qaFCHUcVeD6oa2NADMPlZIDrA2aH5viCdxn6vaJ75yd0glcVWU0yzftVBH/CCQHwE8bFV9JijD
4zuGS8vuYWrXW9cVBs0VOpjkpKM0bj5QIsPlEM5R+yBtSG8gdKy/19rHk8/s6iA4owbIyLo28OM2
nn3OXGzurO4YbgH2OvC7qZCopqmA3YDH+YMP+DCt8lbaow/Qoqks1C1fbLhFkcR8jK6Q7dFCYKjj
x4HWcj8Fvfea6NEv8hRKQqa7FRr7cV0KOJiWC7yeQVMFZpxhy+p6SNzzZs7nY51o6MvGHqkNRU2t
w+Xm3SZuwDRcqj5dAkRl5GBKvRCGR0T+hPBYo/OhQGEmlUIgGNbjgKagX8ab0ChzrgN/ziovrlW6
h5RBPVmH1IP9MvW4S/D56XukWVYXAg347UC2jnfMoqwv0FMvTYGgmxyCEg77doUDvYV2CnDJ3SqA
ABRrolSy4zMkclXoiWa3Dg6fqWMI4iD8EKqaQ/WHHVm/C+joSjvFy1uKajFfu6nXquqGOXsYYz0Z
fF0cDxgIGqBAIpA3YUeD64x1PIXQhy5ICvJpfk0ICz6WruEnR9R4B7VdW0LFFXyFr8X0YArSfCkR
9NDqMkUkxVIZu7Rj0elsojvDmqxD/dVhd936wRLvp8TGL4Qy5S5ArngIMECKpeiU8N+aHJoFZHL4
+iKhEfF2qY0XDAV5AF/CQL1Y7ITfsiceO21LnJvo6tCfI89AD9n23JJbG1rA0GEg6SXrRPg6QCdR
F7Pp3sJRyFc9SVmwpgf2CE0kpE71jCXf6beaWK9Gb+VISdB53GgDg84I3OW9rw056habutINT28n
M8nTFA9wa+iUn4ELpFeEetkLEOMmxTKokw8VrOHORd74MOslOPJRTgHigTIElSy9JyB+6QHxpOOY
XY0hggKqNSdonESTu0MfB3P3ABdvU2mAW5XGUo/KIYzNDu2Lf90vkkHdZ/1XRpEkk9PJL9RoPJgf
Y74TWUf/gDDYq6I4mp4ztPsHP6L+h4SG/NXDR+KCODw4iPZf4ZrJbhxo+oOaJ+y6zHyFxHi6U8Zb
kDkxSc/HPljv8pogqED7kTjgPNA9xowxrLIU8hJ8+myHQH9pAXZUGSJXLgNCzhD3wXz5QrIuemxZ
GAkEXOExKtX7ILOgleRh+G0xQP/1jivgQfoDBxQXcwUWGz6kV0y0UqgHHY0yim+nlg2o8iOiLaEu
0gN82aD53YK4KXANoAzlbbRADLMcbAC3RVCF0nMTO3qGiXY9Qoq9TM+0cTb+FveR5FetzMQUlTTS
3kSqbI4jq1G8OPQocMZC4dAi9ivxKkjn/BVtY+YhEUPzRHvuaBYHFLNIAhfvo6i32XvS9xOKyqB4
5zrUsZh5cYU+D0qDiixJXUOSEkElBUEx2njoohZ4tLFpIESPYog5mZI/vIEs6ViBkoTUbjcqJIMx
cI5NzaH3UTXdZOBYgwNokLqtV2+4n8NswgjThC7R+kVmls5tBSo1w9wH00/j2gtCVEYjq9EiQNzf
eSpEXsWHQf6SvxT4K6pZSisjtGTFqhgqwxWF0bFFIBNZtjuJktrLERBXuzkdvhhSr0FcNDTj+BnU
7Gnirsk0YmC+bpeRdknpvBwJZ/u/p+d+55LBGkIr4YE63DyvoCo3x/+ftQSAyrLJg87/h5BqcwHN
n2qQMO41KOUxZZGBeGv2HIFVoWlB0f3DBfxOBG8XAEodNlf8lyXAEoIU+v0CmniBi6hu0u/88wLE
p0ZD8LzDiiMSvNgnU/orRvHuk3n8DAD8c6DCn/MV/j/HOfyfoY4BkhLhSPgfK/a/hTre8u4rUrjA
dP85yuHnh36FOeTRfyEKHz7XIISJE0HfWC6/khx9L0SUfpKkcQrDF/w0+NGvNIcw3X7y0wEHxcb/
pjgi2d2PN3szrmz7XPafhDlAZYOV8iea2YcsIoWWMPdxBX4I9v33laRnnvUu8YdThE61CqNuP7F5
2qMjzu5j1jOJk6EmaARGtsY7rjHJPLMpbr93iJcHIeYACa59KUTe0AP00qF+gjKxu87qvGnvpqTX
77Nu0rd4TfoT8+vuerItFBaE6wpERiNOgaN8jzyouZrmtj+3aiDyrUcBukHkiVoPYvEPtV3nsl7h
HtiL2er8bYbaIrsC2oZDYBqW5HW2zmR3CyS1Ffxx7NwGcop2YYKSV+a1ypqv80TYqwF/L66klrze
44jiyXnC/ABTEoE8BqOOxxukkQkLYM9eOoY0jHSfDd2qLnIccbvMIcGhTPuljejVhJZTu52AkoSI
Uw/lEQbVIYBSLQYXngoc+MEK7LigHZ4nxrxFGAsWCgZui3DDGcFhPqO+983abrTrjrMGvvmC92O8
griD64eXwmhY4YrEINEQYyCI8NKhZwbryLJ1iPwqhv9nLRHGVveYu9EVM+gTMrTLa/t9pTiCYg48
HsLLaq5lA+VkALXwARgY1ZdUTOToQSR456GzLnDkh4WdI8TsoFs7MkLmA9ij4BHRVIh5CkcPoLbf
23u4Y+J9kqvla6qQkGc705WIZmRVI0dITTPBz5o04QG2BnGUcjIH3s8DjqNeJtCTdeaY4bxPDeN7
IXoJ8Sirb+MAg8vMOocTp+YVmMQQaVRQLIxrTu+h5hdfaE8mVXDaZRB7zuq2a5NnGFbq+7AexjuL
sLj7DlP6G8OQVdXgZk8aw/g91oPcL7NsXrrR0bsukMsXQLwoztYYYBrAzYB2N+klzzl9QR8YXjmW
kFviqJsg/yPIh4O17kwT2h1g/G7WCgJOvryoIYuLFMfM8wAq8RHsJffBJ+J0ghx6CB1s9jp1pVzW
9djrIEFY6TQKBKr10xFsqj6g66hfQiXD63xNGSZCFdsn5EqMCKdSmrZww+juD99GCNEK0zV2BWJc
+x0PJJhaiPru4AlOj9rGT+2QVmNrorCIQpeeMeTUddHCkN5jQDXzranrAKZCyDCjCEF8U7vgXRso
ue/Bu/cvenT9Yaap+rAB++IPeobaN8tOeNNityigAMuospsVh/A9TUZ26qF1fKr9cH014SoEEqpc
8K2V2rsmkKYAchrC9ATDYr6HQe3HnA/0yo+RlcQcX/EG0/Yx55l59ZK2+7LwtfkS2qmBLHXI+JeB
9HllOXZYQiZgz1CZ7fLUTvtGJddwASPDL2u6Q6vD5bbP+/hk3bjNJwsmwwKfJbd+C7hxjVe4weLE
a+56iHy2YcFBMl+jw5/9Gu6sOEPX0ExkrCIyLDtpjSottWx7LhM0tR0ivohXwl5tT0Bfodxe4uAl
gjP9diL6uVn1Y6tI+t3FErIDYMUeaGsbIlMqUGv7lOo2uhboW88eKOMiaUdagY495tGY3ixWD9ga
Znxcu6yrYu3Jb4kBwKHsKu9ChFd8wKgGPNAnHeLChFXXaI8iIPRRDN1ZF0SFFcNSrWte30SBb96m
mEAd3UFKzIUHZMD3V9jRAAAjN+ErevrmR2chsBjn4Yz4TbtFbjmwMiZ8DRhtrkKSBhlc9XY5Bw4p
jhFPkLs2TQHBjouYd/EHR/Za+oCjAMTIe96OoE3U5Oe7DrTrZR6bfktabDzENgoIXK4CNjmM3hD7
AW+24eM80eyDW0EA5zXApSGEtjlSgNnyEBGaneXcx19NrOV1nlCdwEq6qSuMF7q72u8pkMGMIYnO
Rt5NCuv+E3ii8ZLWuUHraEJb+SFk7ci+ZUcpoOcr1OJnZ+IHAO+bkWOJxiBRPPdtwJn34NtkOdaE
jiX+aF3WLYUDgKv8MA2RO5MpaMo8U9k3yPLjPySJvjdqCBAgBEFGuQnTQSm2u0G3BJuc8BuLRK2b
POT8zDyZgDJfv8GxB2zb62QROfcsPf3oIKQpM0Qplj0FZgTvCds3iH8+eM2a3w++lggrCxhcPKMd
r2rCLh2f6z0wL1rpXvtfgFtHhxapiXvs92/t2mcPSLCwJRs6MKYQVxQ+0+pkWw6iUNO4u4mlX5fx
2M83svfqKyBT2zwvkukAs6W8x8oVVe/l9q5ZJNIfHSRBRaD8Dm1PlL3UCXKUcYVLFVjETMhYQUzQ
8VhATUbifRcs8uj3mCS90XMVghkbcN5gYTB+yMNknKki46a3QGtWdZkEbpby92n0P1pMJuWK4/E8
W1GbIhktu4uyQUCvJXnlBPKEl9CNf/gYgXbg5sxji0SZ3YypaCdrxO5FmcyAhBL62Mz+eEm8dDrA
BjDgKhp9O9ewFe9amG7qIgpEhsmYkaM117qJWBn39kMjt/h9cNbsa2iDv8PHhMA6gFQFyt47y/6b
vfPqjhpZ2/YvEkulUCodfp3dthu3MYzhRItk5Zzr13+XbJjBZgYW7/E+2OwBB7WkCk/dzx2yr00a
txc2J2qakGmKFQr/FeBTuoLBKg9D3OH9mWTOZogFeAwt5CsNYvzZh8PM2hkZ+84tjJXDKeQM5GIf
rTaB9NIlNdrEsNr2deYfbKdsd95E5WVAud6nVjRcxnmJyjWbqnrTCbxlzVl36wkaFn3wtvjcuSOa
Gye7i/tQrPs5kocRrhp4x7V2xgoICi6AWfnWrhTu59qszj3nFbxJCrpVid6zRGPHzVFbxFAioojO
fYxRCMphXOtSszx5VXP2YHP5bb3XY96vIBeMGzMqbhUNlGNS6nAHbKOQEZrWSsaFtYLddGx1FqKs
zK5Rjxi3fjuN+0z28KbmBFtIOz8baXGD9j3adTkEFl3SBZDZfPaHXmyAQDOsLKty0+mq2HAyVfDi
e7EvBluzCHv2a6ObaNj6hnfXOeB8OgnKNfyMr3UgjS12ffkqznsMq2N89oYgjdgP7P48WsL/HINH
bj2D4Ve2xkFOQ3GWxoBeuMOEaIBwtjYBny+mvPEPSQFAGcZaHfNuPkM5+4Dk9e3jAeF/Z6l/jQv5
51iksEP41VHqn3Svlz/z3RPffWXicmWbyvEWqiAW9t9PUp77Cs97LJgWCw/z8cT0/SDlkzDCP3gQ
wF0PSBS2PfTXR0t89cphmXM5gbkWYhHT/pPDFIe554cpB8sYKQRKA5B25Zsv+dJpMkSJQG52mFES
3ndJV1SAQfbY42qMU+PkNXm3q+r5JistvVBKhjV2/T67gVntElyWkpW2tbgPYowfV0WR4tfJWeHr
1MkFEsJ4VAWIlLOwuymUsYjAsg+OgdDWZpNH4ue3+9k24fFOPp13HmJ8CHLXfZNghHc1TZ0+ZYnb
4QfTm3hC1m0A3gR2fgTtSDd9SZ8Y+QwEt6UPibFccwkjLWG3gJtoTG6yH/lw1spGbH/h6Ti4KI2m
uy380DlCBv+QeLVxH2e5cRfWBR7zNL/2vW+FW/wv7FWl2uo1iLba5FN7HvCvdY2Um6TZwKZlnR1r
ZovGR3kzuzake+QDmIanDxUsA8SbPn2nwtSQITGP39HfqXa15urRYJ0lFkCr2OuusZ6gqLWscyzU
XTD016DF+OhPxZux1uJqGuGyZRxFVhbtYP7Ir8o5v3JUdY9BvbXWopuO6Rx+oPy4kHU5rDLbPuOg
+6F2h2TlleWbKTH0+xSh5aayo2iTqqrHRnwe1nGM8bvn3024b1LdSmpcuXwE2M0uvxoqjr33tGe+
tlPD2HVDWr4JWz97h5+h805MNhSxIsNlIAxseh9qwvWKE2Nk0qHU1Q0kXw0SZhw7RHEfS0c0d5Xf
UWfF9EHXdpVtYWPSCB3dQ6C0Wim3q1+D4jX3TqruZBuXcP6aeM/BApJdQN9GU0Ed/FoqCEXqLQdc
AyWVPb6lCRkeHVwdOOWGbX62/KD/bJhoDdcQD+1zB+3plMc1Hr2cFCaFqVCtt1lUvLENAVWLMiXa
WKV922adv8NygqrZjiQ7J97eSTzEmygzBtgLU+3vm9qu0ouwEtDsqD9WCSzjVacGWZ4sMfWXITpQ
LBcaw33roTa8dHJpfnC4cYiisH5yUgLijcuzLHdCNZBd7Wk2L8e5druLMjHdlesm3fwAZVUbe9VA
qnmYOUhcZ1YDWhsWTrrNvNhuVoKyucoT8UTj/99C/5uFHg9qcKT/xsyeJZ/+s9Y//dj3tV6woGMR
KcE36dypZdn+hpp5NtEoLOUoI5QjnraBb4s9mW0Y0yD5laTj+Pjw8Dm+LfaE8bIos0PY7qMuyRd/
stg7jyDvD8iZgxiL9DETmyagPdO0XohjXGvG3ayMhwOBv2Jj4WW4jXThr92uu59l+kmZrBkVhlrb
AprCOk0kaNk0p0cl0mptdupODSo9GhgaXE99djWohRJmyJNVN/YKgkex8pIBWuPSa6WDr3eOnZub
ellMoer7u8o3OKNQY61B+M5VMJhUaQFcGUelW1HTBw8F14SVO6wTATqEpsTcJGl7P2T+Xe/GJf2B
0oICkHySRmVuMlyEoGkAtZXgHRfV0NwLFVVr7Q5AMSiitghm39GWuqW4/jQA8fCz1X1Wxg9l2EHA
QLCyBhY8i0hxTiu4H1xr4GA29b0UCVYYjVesRoPbI0QGnj0clc1gAGA06oL1vtsGLY9m8IMt9tAY
zyTpg5Ua00pKHmWpmnZj1vxSDJ2AOdLwLbfAYzDVRR637SZo+C5snklDqBwDB3iak31klYfEaaod
J+NsI2vJV1PnPKq+2y4/CY6HrbkPo0NbslghbG1XFXz+rdsJfQ7L7OyTmbYlDYF3Qj/r0nXYYzAO
t6jg+UA24Qz4p4dvkdRBs/J6tfHL4mEu6vJQ2w3kvYBAlTGdrZAAkvBzkBmC5+DfEczZbR/X/Nak
abx0hXZOp1hQzcFaN4nf3sG8SyGHSojBRqZ30A30YVQ8PbvloqPrXRCbc/c4SOJ6VpvZqdtN5TEO
xGyf84EkDRgFEPXFsLZS/oDucx5iPlSYpM5ytvF3IqFNX8KyPXp+Z22HahlFHd8LFeEUt4KDT9la
WwJekrUM5MKtYGD1WV6tqSxOjOeHyQdRsRDnrLIx/gSizbvX/C0JwKvwiis2Y6cgHwwlP5PzlFoB
voCbjb5GW+Cvm7a5f3zfechBZcgYVuhq9S6MGDK0V3j1Nd3sXqrsaIrwgUnOqJZ8r4oYncpjqJTL
XAjrbn6bYcm4kgrWi+CDMPPUaqjS+AQP84K8h7tZ8+bHmnmCXVpwHHFVuI48ZofvtfcesOBaIgZl
wjGYFLPx8WEUFZNiNPjWKs0/Ifq2tgHU1GNmoeB3AgZtlrbBcS58cUs3ugIAGqG5NhQGdldVyMYt
a9ukJK3kjcMjNQc+Qxi1l6o1pn0oLXFl1wH2bJ22timccvy7bMjUePkXfckoK/jiNBbpNdu8ubTZ
ocaDlW6pVrItKSUP5MzE5yFyT4/TyyYD5GDiGEDLN8NTp6SgQKJEfkHO63aIzjiGkVnsJ9NOt0C6
TMNUlevHd2vk3L4RFFcSpwmWEIZAARNsDcu+gpXA+0M2rXdl1fj7NmQLxW/E3yGnyjZQXqr14wBY
RjhT/Bw7mspmZhnzB+a3o319eHzNHbpP5gHDaIJGtx0SEXysYtc4uIBRRCxxLcgnxgFPE1Yv2BwA
/rwCkT4QhWGjQGH2mAazOccRaG0VYL1E0BRXHmkYJ3dy92pMPhlUFZS0FL9Bai17PTOi1ybhLC7z
tNSuuJrJEdl5kkFWYOV5ZUC6WgOrsBIn+Uc49GoldAFBy9n7UYb+x5j4ZWIcgGhsufY604bm6rbA
/m1zMUrKW6+AajHFuXkgMsZGRB6yKIaCxW3k1Rle6u+D3jpHtq/2WhTzvupYTCpnGEA/uW2cTmKA
6SVzwavKQ65YwXKP5vzj2mT5k7V9nLSwRwfsGam2RRfd4HhtbhrXOVtzMu9lYHCA7uDUpcnIYKqn
akd8FO+vpA8f1SbHAelMp95LH3D05dHMzIDHZy19N92kOb8SojzobSHTrTN17cZQAPKZ48LnwZfy
xhI638AXywjeqR9qj3/O+2TLpK8o5lhPHCOLd1hQfFaogLbYyiJIrL13eemU29SIboyxP3lll6zs
UYXHOZ6AZI2szcQG3ha6qHQsMX2daD1sMJjDNHmxBpFUBHJLXBgBFlo3yScrKaeNqBLfXcN5u3ND
GLWtotC/nqHCkUNg8gohwsK6hNRKpMnS7l5FZdzdYIsrA9IOKP6IIYMGmNDEQJE1zX7TbrUTVcQw
1LVxrIL+I7y38kvrD5+d2Cz7VWhP6YOqbUNLVglIEWsmxniAz1LuIE1OfgW7HR9kkkGY84kzGJuQ
rWhjCRVc+2OpjV1mF2N7AvJR3kUBJpwfMNrpjPsZndQ66sMhuwoi3yauoyFkal3P0G9O7iAtkq6s
IjBuC2w1jpEn734oxb41en9Mdls6fi/qGkeiwKUruejFX4rTMx+fCUDP/uDF84z6NHqIUzYXu1B3
fVOSSYLF8tqJGem/vu4itf3pupDkUS8q07PNF/WUP3MC9LuqP4jxcbFjDtpx+qUYjXQ1VenDr6/2
vINOiejhAkAbnzYqLn7Ekz7ve+oRb69YF/0hmxkgSyVA78fYYoNmPt3X/w4BvzkEWJj18Y7/+xRA
9EOERLx41jl/+qFvZwBlvXLIOuAo+uhP4cp/zgC++crBQ8F3F59rSv4FCvp+BlCvwF/MJeEQzzfb
XUTd388A4hXr19/nBvhAf3IGEM95IAtkJLBdx7QVgZ7jmC9dDmiITF2dtTCgWL67ej2EOVKQBjP0
fcD2KnNOx3NeXiWpMMa38VQ4F1M1RxVNCkQWH714KCyxmU10xURgJVLPtH1JCkguQws/Z/SEBSwn
NA9Nu//hSf/LJH8x2SwwKmdxa/dMZbkQE5av/+CGodp+zHC1ay7t0JxuRYQ7sTsm/hUCJ5MSYqbv
8usLYnT5fH5zSXAx4Tn4jQDS8cyeX9LA671adM6XUvpXZecZCewhISQOO/CLaXvXRn0QjVm998ca
vGTdOwOupxxwIMi7IeSti8CLDaBjmgjhqpBBr/dWJ6cbVcQYBJQcs24gdom7zBKd3jtBUV4mrYC7
TionWWICW2O5qhsEgXimQV0H+YeweWnIYbrNEH6zOmtM6zFObdEKoltY+UgLgNM8UDLq7QDwa5QY
Ja4lb6Re513b97ugNebrWcbWXYOoDgMInH6QH+Yx2XKY5Wx1V4lTozBNoAyI5xCnL38Mt2L55CZ6
J3gQUWjdCUFfGRSr5d7w16rfG9FM30uOfIzJwqNua7tW9d4axlSvZWnV0espyvlEPnjZBQTBaHrb
1G6E8r2GZH6Hxla0lxZ+Y9ZJp6Nn7KQ3y+oer7IiOnZNy/gL20xjK4QO4RYOnXVn2IQl/YV8fjI+
2NbC+o/bic+Dp+tUXjSVwqNrQE+n14DuXDqrBr5a9SmfzkoWm4RJU9uu4Msn0U1AX0auoPjn0caB
LEyuX0qDLxnD4F3P4fndgK86p6KRTC2MrOQ5kniE0UqqeUjxTGtkBWW6I8UALWV1cLSJTQ7P0e7X
bmzzWGIMesbNBNal38y65LUOlmuJyxDf8uiIJtG685aH49cxXa4RTt6lD6dNbOKsM7y1HobxOoJa
cjYgkiC4/UfHVeN32G3bZmYSZj7CklUjvdGD/Gpl1PteuMncWsCH/1ddl3b78mOYdO71o7bLgOhx
Gocqu7HtNPxI/zI+4FbsoMeBrf6xCNPhr8o2Mc6k1CwvkT1MN8M4dGodJSNPPM+CdIYmI91p65ae
/w4jqrY7W7E2JOiXx7AZ4H1SNMa5bF6bHbmCu9aFtUNuVY/jG1wBBws8e5MwIq3P46KTXMV25YwP
FIt9tcQ65clDNY3TLXWruEMclxG3FTJGWjKT+nVElNUdjn+8niw1asn5YOTdpqPOcqDEsnrPk2Fy
efgf6j3+9yNORibk3PuWQ+At8d9MBEN7rI74+WLPmGYmomxLw3kIoNQcwiEpUfcG1nTj2G69cMDn
6coueh69V3Lc3EqYinolmG3+dpoSnguAP03Ux35xEaVWcweV2zDeGb2n66vOaozmZp58PklGu2t8
q/Nx9t/GDu2sW3iJuBLnRgMbZ7DtCz04LBAauiz89w4OI7xBdPsEpoQ8iMrEUhfSSTbBrgyYPVUN
aLV+HMjpZPDiSgPG7kYOy6ToGgoLGuk2ayjMTotGnYEmFiZhJO+x1O2t10ngs1CoUKTlZw968Cni
wBriI5BzTYit9M69IGySD/D+xxAVXx92X9DQdOlfDSuEiNZToN3mdZkXhaRpTxvb33pZaDSUzYLf
ZDKcjm3t8c67DFu2pNP29Jcifyz96noIPwB7Z7DmbQ7YYL3O2X80OVp9EsoLbFEV8m/8oEzzIrJs
qEiEOOgUm7XQ/ADbtl3FcahOhW369+7QB+tSizeYwU7jWuRl/3bGfGybQhiDiVUt6lIygon2RU4S
BNAy8ngYV1DRYCRFXu4eDLig41XpJLB+/4Le0Lc7p3IlvRBipzimZ8RsIT4x37VQkdZAYB8MPGJW
XZGRkYlBxCqOxgl9cGqFn7I28L5OoU26gWiK1xgQXfUQLeZtmjXTWZZe+AFZcLEFunCQj7b2rQIJ
+CBQPe3g6ocBdrtExpmd10AxnpHPV8tp0yLh7hoaRfbWSloP+kPb7TQNyZUxTNO6QDWxHWBovCYR
IL/Co5UExdHLzizr1YfE76M3g5PdjJ45JUDerbOrOZAh/kYXTgRITCNAZm/H3GlDrBOK4spnA9tk
aa2PmeGnmOk58WrAkhnky/NY9ga7vGPTqe4L8pKiTaLbYqc4lvwVSeShgq2HWF/p9jRYvX46VXLi
8Ih2eBMGXvtAKkizQQjoHCydhLsxs6yTG7Yeym98KefVNFMObNrGGi5rCOp7ldVEayZYV1540YRT
sCvONF+rvTlF/QZ/1Oo+SZsKu2hrQN03B2IAEvD6U905wRvUUHKPoxNxKAh8cY82tNrNs5QnA2fH
Sxbs+WAWBe66xiI4x9x1O7cN7FkLd4C6n5MDQUTyDj88/cU0s+QSjFdf0mVAYf7rCuWnYs7xPFQd
HhbT2O6AHT+vTyB32ypBY3+cOuLtSJAh02q02YQeO2yJOZQYJmfN4ddXXaqeH049VEWet9A5Ca0R
pBC8TGpyMO5B6Ob6Rxgc1fvYiVkYqs6ixvj1dV6cdx6vA5ROIhXVHu7yL6qvAYVd3/rk2TnpUmF4
ZsOaXeDD6OKvGP6m2Pu3iwHPCx6nsBX+Ss8fJcfs1ggpAo+PBJ+yjJyLNpLkk8Q4/P/6vn4uZAnd
UTw3eNg4Yr2MEalD36uMyZRHG6PLU9FTeruoZdYtWoHL1oMj8sfXE5xDBMOEpttPNmJCEUJRZLl7
1FMUvHvagooI2iikkpZqpI1nHu+vr/niRM674+aUuTC9EeP+VKyTne5gZ9zRZZUF1ZVnoPOmLAnY
gYvJYg/kPM9+ZOQD/20aCdvHrz/Az4NUYZi3nJJJHrRodjx/n2Xh1CaBxfJIFGxzGEfDJoV5LC//
D1fxBCZnMJxJuXkxapD6jMCcrTyGNKAPc1zEe0/hpPvnV+FAie2h9HEdfDnNJWBbTedZHn10sxtJ
NBUpl+DRv77KvwxLeN62ib0iL4/M3+dPLMVOC2+e0j1aaMD3cRMxKIZ59FCGo4454QI+6N8c6X5e
v1jTWU24LcQBXPb5JYt4wNQ6k86RpD15L3pANW2SyQdYX/rbQs0LW6fVDJFf3+rPkx1TQTJTBHcL
s/nlrfrWGJu6cq1j2jO7g5J1spNAoDqR6jd+dP9yiwwObASAiTyO/NbzW/SyseFSuYVRD2HYyHvK
Sw1r6H3mMGDS5QQ3LaPmz++P4DgFrcSFJ/ISDxtMHK0jUvaOmaybQ5E79kVmqmjPQee3M/3Rb+75
duCDTmBQ6OA5qX6eaZFqlMl6ctRNS+cC03d3XNEKzW5xpkeDltBpJxWJMnkaqetGaq32NNTDhJrf
aB0OF6X7MQut9gum/DZVpy6y6Ealssp+81h+HuFLzBgWdaxIcG6sFxtKAVUd1XzACEdbba9jomTe
JxPq6NWQOAw1Gli/2yvFz+uQj+yGutL2EV1B93n+/sMMvIT4K4Y47JdmO+ENRvgzxJYvqhFsmVEV
LOOdhIpT3Wf1+2FwtUDF7E+3dWsBVddhr8nzwZNrj0FtFv3xrIf5SlqUYjLw7l62hOlmkVmumPVY
DlF0m27yQYSGfcT3t4hXI4aTv3kJP809CQ2H2QCUwxB1Xl6wjtul6J/1cXACzJXMBAx9rguG6VRx
Gv/DicDFwI3waictje3gxZqGp5iPWbE/H6dwmm6SIvWvTAgepBKQNRj/5mI/verlYrgTCdNedjz3
xVTPU0NUbWDORxkQN0H52jGymIicEn99Vy/iegDxoApgTMKOwM0hZnsxkDOY0RPugCMVRBO1NyZn
uH5tqLZL3wZGqdvLKhlAQpzQUVcRxoQTJxLPblZ1tmyDZT3dRnEKTmCMHJbWrdDVe+01zYHuFFAW
qJe9wz1rOZ7XKYdjvG/mm64o/TL/04UY/0rKOwBTn7yUn0qhuJhVtXj7HC0NXj/SOLzMRwIrQnP+
46qLSzEGHGwFgfTQGj6fiF1oWt0wRc2xQcJ0oUjcQfhSkuZt4DBz6RTTb/HDFzWQw7bmKTwd+BO+
3k9vqdC5jSrBdY6ynpyvS3wNKu/Af/cIiOCWDKpT68x9W06T9ZtJRtIMt/PDquxwZUk/xObKlk0l
ZD+/XScLuhj+UXIUAiRJb1DLyBSundS9jYiEoO1PUqQpXOCyFe3JD0tmoN2E8cHqZkjxlpXMt2af
gyLqdMFr6sZbDhY98g26qYyjBupFsu/5/TfIgGmZD+UYu4cnuySRKhuqdtKSWLUMr8xgM9jPXSOq
I2reik6hbKcbFyMv+P1BCu4Hy56NPq6H0NuocCSrwcVdo9mYIs3PaC+TUyM7Y48rg7x58lsqvSJd
gWIjlH0yXQKWNot167m9TxZCU111KazM9Uv/pVHFYu0MmYuWvhcR7gOrvo7dDuzbHMbyo62TomTO
CPJ11j3McvEFIXsKKI5rp732p2oBQ+cwjW6GmZQ5iLq1Li9kCUS59xv8/w4Sd398X2qaNltde9+K
zwEzjGnnZ0tdU1fMtYgMx/kBtJxw3VSEkMtWM0xICGbKmG7xcsojtOI4Yl0RND90Z3xUeCEWgnko
5SKv0tsShoXYND1egTthyuk2NS11FUrM7G+9SrRfptbkLkY7cfVXWxa9c43j5gJFjRmveTJjfpBb
dz9i/wYoiZe/g/mSlThXA09zANHowebitCMlVFaQljfgICBXEJEBwlU+S3s72AG/EWkAEmmN6+BF
PSXYh0wlJv+YDml2LR9TdCCcKLNb63UxDm53u0SOtJsUdy06q6DNRCjO3litDXIrLoahwbV203cD
SSVVUY0bpMIMGB0ygopi4CBheWPsXTkDve0LQsmWnKVJDPGJjHIwLWiOrd5PGWdYGNYwQ1+HvYkA
SJCwSgM4dhlgRYRm8WTEDXvDYx0AZs/o06EEaohkCW4G2cueLwOAEFWDtpXTAxTs4EbpYbp5guAI
8eLD4IQv7pzEcj/GQRQF27ZvYbY/TStpsbaYy5wZPTtRHws3BnpDlS/uxCSiGFJjDDZvwRLv1410
GUW4YXEyi0iXJuGyXTBzO2n7T3NcjsNuisHhn1ozMHs/4vazFBLwGsDjSs/5iLx/QWIb4HliPzj+
TJBlUdYs25+HGrK5icCuvCsX3wWUTSYi512pCDO9JFKTaUqiNZ2GjKz28cIJBgczPzix8bktaj6I
gLvR7Cp4JLeFRmHzoZ8824B46pGpdatKf+qv3SkTdzLBSQcjxSCevyqDTsY2UbXlnGdRgQJHM7Ux
1FeBYwX7MW2ACFMB4ArGikM3J2UGd7b3F4V52oUrvBaW1MYsHlAsELmpc7B5I3OTY9a0oPVzBihJ
777QCkgCitQxN80JqA2EvFMAZBp2zPi04/+vT/qbPinHGerY/26TkgpTNh+/lD+2SZ9+5luXFAc7
aPHgLGz7klh2xfb1t77Yhw+5OOxTInI4Qy38d5dUvDIFuxknl78Z899p8aTPU9GzwQNNAYiZ/p90
SZ2lGPhh9wS3UApI7XH/pl378mBq5lFlkjBlXKouqBMoZxT3c3/fDL5TNMfEzD0cQ1OqwSjZey3s
AvfK9rMc/+McborXrdxydipYyRjBpPZ1YVAmQG/HVCY0EfyprInbfZ8m3RTsU9aiOL5yw3GAMqb5
16A/kG/Ctd7i/wMNPEQrlvdTdCWGHCsPnC6VZ0CoNMY1tnh44h3x42YfTe0xgz1UB/Aq31tFsySx
yg5zvjfkSlL/b5UTjt5ZRVMf+a/jGELXky4Xwo6Rr0FfEexmT+pdj4PSEr9W1qp6Kvr+N2t+M2sE
NeCvZs3/yz4SjPnjnHn6ie9zxvJfESUIBgkRxETGzcR4mjOY7iAKMRn09AoBNn4gFnjiFRkCfDu+
D3jwgwP+TSxw+RIAGV8l0IHjre38yZRZZDE/TJnl4xCx6eKADx0GmsNP7XlvmPMcq/evEXhH8pDl
OrDNzThaBmYjXZdY87sEXlm3a2c7wxWmRZP2maK7InusZJhZu8pYXKlSuthlimwqMDFOUlm6NInN
nHjndeNUEvJSHGCeaKyxEMLqGg++Hu8tLAl7Cgvh4TbYrEKzonsWdT17DhbqIYHDDoZf1B+6N121
t9sQWSJbA7HjZFCNk6GCXTHgshwjGoaQbPzmaCieLyjgPgAAFvk2/M91fsZDS3ybsT/X7ldisgY/
IwbUwyJo1Tj0V6/9ECsbrMBFXOQPtWzi+Y4W+JIpbeEZy/0UYgyntz+MrZunxexHztTjQfufNY6P
BHcdCwUAYWICiZl4gUx4iTWhmWjCLyIzSTCqHFxSjtrpF3OUCJoirrYscxEtYximqsfDCkoTvrBm
RT4pdrFL1qvXuwY7sDm0ZrTVQagX4hu1X7vtqA/1u6iB1jcRGJXW8qQR+PJtrJAtjDwTrhvKxF/f
1PMjOKkPPGTWa1BfDnuSufD81BNE6RQbaF2+mhBC5BtsG43ylmZ0qW9+faEX0SxcCFcMZOfsUqA6
P3Gx5iyvfS2n4AtcG4uVtaLh7SBDNZnhk+0lzuuxhUq5xIe4GdmuFXEpwy0hFETG/vqTPMdTllu2
acUABqAS4MT5kqMi7HA2/SmRX4ZWNfLkUqLjotPkBp2OI2067crfPGSpXl4Tigv6AY8n4CNXEC9h
FbaqqsHlofwUqZgMilWi5k7ftBj/Kg6HsxnOA1rMinRW0hhjIifbAo8fAx/MeWYE+KkTzp97peng
y9akGmBOO0t22yCcMnl4GlWY8fPIYL2E8r4NfSyakOB4WH7Dt+5aasGi6SRrS2ELVNrot4Nl3Bkt
dSTa35m29RmDrG56r+dlXVzVkw6Az60ksRm5po6XcDXLqV3w+joa4+mmkk6Sf5UQWWOxIhKq1dT5
ge/eo0Ql6rwhIpnPuDA3C3z/4Pre40lVJcW2lxPB6ppydbgbmiVfuE34FwL5cNDkkSBZhY2C4GLC
THOVA9+k8zqBW7QYMCl+B2zwhX8S7mZ8rHCrbzEc4TuliJdIgRiwIJd7F/iiO3fUy8xQ2rFLZnBL
4g8xxQk9peHue6iYTVxsuTHCuZInG4PW+n1NjbH4Eg11fJ05AOv7UWCfcBnBLemPPU62PqxmXHN5
dAieiGlWA/HiqHKBEfi/GvNKCAWVqjtEEKVTVESlfbsB9EpLtlrhkVaSbEzqJh6oaxbWfNlO4QKw
f8usQ7wnicaIvWrOk3W75G1+/x01DirN1o7xtY/WDLkSBzkb9xaeQW/jQcIRpopYaWa75J5IcV+e
qpOmEGRWLic9vmEcuyg9FlnTk0ArIrJz8i0GAWxFcxUsyRnV7NXcHujmMlxKv2Mq2mTEMWiSQCb5
bdGBzGA2ZwOqyBWOwhYmXQPJE4yakAg+3pk9mfxCYF4ReLsu7EA5joYzxfPnOp8GnmEJJZfruxZE
wOCNQqDMM9FILLLxIpDFAKYW6mLZkBIUdHxtxqBjuYnEp+d9XRMaWZBTiok5n9izhphP12h74GZK
K1jGb2PXDn8LlV0T7eHj6cdvKefSYSr0ia34mxF2HvbR+Hx2fKSZu+cfxz5ZPovjwzeTdNk9puCs
aiKlNjZJfM6BSvKR8JTHatmMqCGRILSLodN93DtLu9C358UyLMGNg3uscatOHnrk6DxOrbxlzGXs
a86BshbCEZ6lchmiS70w3FWq4M9aqIwJ7CUdawP7oWbpBKVins9AwsviEaXsLhiRNMuUJg6YX4rs
nXPdym3ZDHH1qYQ93HlxSsm6jUqvaufDMJngIteLYyS/EI1Lw+fTbDDLqLbjeDH/Sn0t3MOkMmzv
Nol550fkyg4bDtDesjJFWYSahRSUnYu7cmXvOnQKjolT74JehINZ6Rt3nieGv2qX1vgWgwso6Jun
bHPpoulrED92WW2iOkns+DUhw3EAASLplzdMs2uJT19i0gbjIgaVoVSfmhqQeD1lbWuMWD239Box
qW95N7WjaMbB5yeqlMQCzNfC8o2f14GDIXvLKRtKnwnEl21ZiFlutp0dJrjxhVVf+j7n6sewPVoP
XXQI7KQnSWelUpZZ+VmPrkHCG4vtzD1jVI6ZCRnU0RRF4VVaImL3Tt3kQ/gkCYaQGEZih0Kx2pHk
vIxLs59axlBgxxhKX5a61HyttuDGiZN2CeF819boEZDN4ujBkWICoO7rE6QZiyU3Keqet1QIegMR
wdE5VjGITc1lFex5+IxcMyaRc9iZXTXyndRlNV/rmmBZl1ITIebZ75Jlm4N6E7I8Vc4keX5dhG3t
aeApMheE1bUMqKHGcqW84O3XBDkqjMudg8ogd4SXYEY9l3YEiTjVjuWS7WiYK6+0N1jTAR9xXsoa
HkLX9TXDcZKIt4y1p5qZ9WFWkeG8nsyZ6OMVS5TrHKq6K7glkKyyIejKYoejt42Q6nOuakqsb8UV
q/7ycEjzskt/Dw8FZdwW5dBoGxfkwWtM65Glh5s6oLm8dQjTqN8E9cTNx2W0hNIvXVk+sZeMBk+p
JCKciZ2gEmHwKPgKPMFvwzqPx+VrEBOB3da4hi7VgCyNZblv8RXU74TBqLTxaWj8ZlxZM+EpzE9U
KMxcR2EegXlhJLzqZMUsu5vWx0nPWHlazMRNFmPWvDHzKbt7lmMuC0iWO1kOffX55zBzQi/i+kPM
mqt3/5Vjjq1TZiK7y2BEVLaLkQf+UL/LNM/YVrF+7waxrnlHv8k0d7w5s0hbboy5e/8s2TypHShy
SN+sOSAs/L8DzumUaLPZBZaGWPAUcy47fFWgmVS7H6POw8QiESH2ZOcd2xnHxtW/BJ7jjust6QGe
RUzML2LPiazEv2TVeZmO11FA2PzNUwQ6toRNUu7NypurevtzErpjOMDxXcGoBk6T/+ShZ530mmqP
l2yoIXkNXiU3/v8lHD1x7b5f92iAvJVlt25n7v8gIh0IskdvIlxEJfg6251thKfG4maSm7LMJfPS
nLNAitsxzEuaESNSVralKrfzyn07zm5VOZsqGBvcmUsTJX56gBwOU5iu3MiEIaxzqTULo0mooBp7
GpZtxWchYXLXGJCx17KBMx1wUVtWuBwbBpaSGDhSBLtkzsYwW26sGtWlrqEwdms3qge2HhcxJLtM
V/x/9s6jK27sX9df5a4z11lKW2FwJ6pAVUEBxhhjJloYG+Uctz79fTa4178p+sLp+elBt90ElXb8
hTeIyKTP4br8zu0gUJ5dQDBk6rO76CzwaaU9Qj47G5oice4B4FD7P6MgqjhWUMdJoOqhERyTouvM
8dZDx6w2z2xTEAVPOrGbhufpVHOWpV6iLo1QQ/+JO7zohK54cc5i7XzbzAmJStQjOFPQGNF5UeIS
jyRaiKJVB2KRm9zRE0g9QhNgpj0DhFCvujmx7575pG0UuzwbbKpbLeABBfj+FZKyM78MJGDIMdOJ
ChmFsw7rcU4Umi0532KmBnShNepHndE+0g9R8aqP4P1yZ/ZD6/ycMEWtto6ZuuVFVKUj1yKMQxVL
lbWrQpbY79UY9Zhh98bzoHUyQ10rN1CghYkJitMI3DqcGVtfbwXDzxmuXNeqlxzW6Qp1S/25wWyj
YhzhMao0zEHzi09vWKHGQNaRnfrVmUS+hoLFoDGwHDOp+gSgwdBX3/01EkujIa811NZCROqWMb+x
KnoHO5QMOhwSegREaikmOnHAjSjmUNwDYiWhfp1GLkzDuINENPS3wDdn3thKS4M5Gjqg1u2lQlQj
J7Qg/h4iFZi5Is126EJHBSV4wtHxdgEpx1vRTFMZdYtAGqJRtV6qoELvkU2bgsmUCZcirQMWS0GL
2kDObUJNvkcay6wInPGB47qE1QoBcKfXUTd610sPyytBYgFLHjBMi632gYVgO686AiUdb/MOTHsY
ABBSWXyZNnwDbQEVqBm5RnjYGGqBWeGQNOZZY7r4vayj19sVa6KISxMpbALVlWXVRIFIEKp4s6en
h5tfnqZE1jojkD6HCy09ueL/q+8mKkE3d8o9l+vSiPlcaJPGrgoNM2eIVDBv1erTvm6PrEf09zYf
JhrVZ5DjrL7AAtAaowc0gyPaIGCCsQ9dFQhcsUwTSUyQbu3WVms3L9HyOxaTEY39Oso7z0DPuS8w
RlrnEwZzsDC1ESYq5sItr6DXwJTuoGqo0NofK1K+yPWT9nFsh8Qqgi4b6p7DRU42DmOT0WdgYITJ
Oit0UyWBaS3I2HQMa5iQzvYJL0k8mWdMAxZ5bk0m+RN6MnIez2bTarLHMTZmBiV8jXy6SB+JNToo
5rxtQs+QwOBPRgyCBsGJ7RxFOtlXGTUWf0Nqi2qY1PD/erLGoVmADYy6vgKPEpOOILyBKfHOc2pr
uHWW3BrQcJ4Mxl+Deqtidgcpb4SmZ0Ml+YDjVSAfoQM43oZdGDFrfUGVCoM5yIX+KmlHURKj4Gy2
3DHq6sSlW0TOu2/cGhqhyh9YTrDxY35RGy7qqKw5k51d7Qp0hzfI4rP0dwYGZqQquK/Lp9etVyLH
yDfnWuHjRyibKu8QnhqROWNh4GDHx9RCS6olCWRvKq901MzKhgFZVMYtfK1nICfsZdjiiwVc/eg4
mU3wKqc0ggdVzsMXZ3aXbu8NWMztvM4kp+Bi0+D9kAQi/e9unTyr+DW+3becVWlTqkgU6gGn+Gp6
zRohoiDOuW/S0eCQIuAfHAwgJk7nDY02lQW+JhZ5uKgPXeFnLqMVu0wCqu+9hYzXHr2UhU6SpLP6
p7gsmdLEQIcSr/KS5jNe8PEQQlSG5mtjRF5THOEbF8mKgv6gDqyeadQA4Gcdki/KrqRbKHfGVpk9
WtWsMnT5enL4c6cC3cLI1Kr8d3UqakYeaDtYzj7sHJBpb0tz3qy0lf18+jmHvcozx1jLY7HG1gpV
saAbWt73k0eeVgPVI0lPsSKlyesROL19pMTM0dN7p/8pcGLnhH9dGjlALK6uj9/u/aMwgjXBFKoq
uIK+vn2UGUf1MlKd+IlzkDqfKse2QBXOHNacXR8/6wRxB2IBGScXuBbga9iC70rtnW50uRL//jlb
BWyTc/S5TVai6O2YbRi3hcFduEB0zh6H0hYdRRQ0r718pVDaziVVCFWuhRyuKjzd68n8p6CriAEq
RHJFx53g0oTmbx9//HdDBTpKB/UDTIp03DwFL80twkW0oWCtJcbM5+CCUmkhlysp1L97FLa8FC9x
raYhqKqVJ2sO/rbmVrlrPeVDo0pbjazV1HPSgDv95LVUufxv5XTqsLRYIOaiFQCwm0bNyQpIIHeg
BmD+mo2oS+zfpFJuHO/DemAXR1WjisG5dNRu+7cvSbUbPqkDsENBw06WnoU8MM6iWfeEbrg6FlM3
98ab0NRULPDxo4zTwi8bmG6tDpQOb1aaGicDmlaVkWFtW/zqYNUX7i6B7vktR0mwQUDQjcKovpr9
JdRRqUra0tE3YowpB6Sdq863Iqd1A9w7DQv/S5qCrLBXMfjI/ALJyNaTO45Gmxjk4w/9bmIE8Csf
QBSzgzbPaWPKQLTVnE29fCqBH/Ep0MYl0hgNSeTyJ60Ii7Fi03783BPoJ5V5RJHB3XPsGaYCnZ00
WELN0Oe6FdpPZGgMc0GtQ1DOo35Qxy0mYhAXuxyuqJ25j1hvqquzaVsVixQavJTbpFgmrrDYm5f+
Z1QiRrO1Sqj056KQ9qeHyunMEqi4wBcF9Hk+7btVRMYBs49c49GPPWuQu1B66XRnLK66TdAcmD49
nU9bKFAtDJR14PKyR03EVt5umLbpLC9iVzzWdqzWbT9zL12jsqpiKRPkjFyHvhOxiAfJ33/n4O/b
KwKDQuw/nqnTE4muqRDqhKBNKgx87t9+kqns53HyI+uB8h1VFhnHFHS9EqbEZ+bdp6NsgnLkbYE6
8jTqyCdLIiOH8iwjNR4GnLKzY1/nqoqVpLZFPBybKsH6+NXck1MJErpDh4Ymr6DDR6X17av1qbdw
78r2ocUUhMO2tUIVERA/SOY1bJt8NpBki2SMJFMm4kh+djq9G1yH8x6EuHARO+TVT85FaUdxbtRu
+dDEuozKDb2sJdtQIIz9FNMnFeGPbayySEBXKtT50z/SRK+qw8i+loRQAFXV4BSpUNVQNpTkwqts
3yKxRo24ZF93qG94+PdYPc5pQWJkPUct3icqrkSWHZD/Og517sjA4iInbO/dgTqrMbXzBFkto5q9
8ch7zX6f0Fr2MGvElZnHdGOnMhStNV0S/i5pVOTr1AlpgNtZKhqu6xa5o5X72svqyIK5ZfB1VvkF
3o0vyZFpqLwSVnbKpat30cT4e1HaUsQ3xxlc/nlcZnQwPp7/dwsOuCsQYVA0gN7fL+2BJDzW9EX+
QPPO4miN6l5VC/ylV8Hyn+7Ox49Uu+XvF6GKSrAC4+TzwAK8w/Ry/cgensr0A6dsVY4fAN+B5YQq
lGmXeqfzCQI79wfqDbMRqvwJIXv1aT7+GKdvjn+arRNkAPTnX94pzrx0mnJiLuMfWUWn4ICseV98
Q6EFJzyz6y8/ftjpIke4TUAc85QKCVHAKfTbMfQoieuuexibOl3uROqqZZGmtUpCPn6UebKl+e2w
CFBvcNwXpPnpHRxNs57n5Wh+K7te99YhlX7MABAPTigKJelEIBXQ8C74j0ttk3U5C8u/o64hWmRD
6IBQraQ6oPr3Ncx/7h1jsVVOm0RciXD72BVxleKbtrJnjYkOvB7VuHg/eii3UeYpaCTeQhxGORHq
ryBsQ/VQNVXBJ6nzmtw5m5s9nkeJzLdlpUf28eNBOBlvxsCn2qGzTzGpeR+HCBH1fuEM8zcAyiqI
DSu6etB9p4oi08ePsk7Ws5pTDi+IiD7+LpyjJ2f2VNW0Hww7vPXs6uVZg6DLkI2NyooHjnqOoNfe
ew5Ih1Eo51I1FP78rR0HVUzTJiSF7gVhClc3ZZOak84sUFqe9loGWHa56Niq+NQmNdrFaKIO1BY2
UDqpJCHtqzL4Pz1yGquq36rlqcneWTx94WtjVagJX0TKU7SXmNN9reKNACypYWrKTodOvUGAjx/r
yMGPcnGbqB7Mn24zO5K1m9Ie5N4LQwqCoJENKOjVJ/et93b6lBUM8THmITpsNkt/R8toeIPR0+vw
CRtE9z7FEhg5apAEOwd1Upt2WIzjoT375xLR/HBdw2DfFVD578ZISbWXSAuCL4jQ1NIkmjsOtNxv
IaWe7jqfuzFexd5oEpumXwq60k9jbXdo2beoU6xoezpXowjRLNCT7siNFANtL+IxW2tdan1fiM7G
Q9hOqUBTDzrRmgJ7dgcUEGnTPp8xDe389trmVkLPGzrF0ZUtNiA1cs1EmvldTGR8yHOThlpa9wLJ
LnDt6ao38gdyEXEuYb4n+EU2OiyfunVvTe7nxzpG+RrXAyem2hd13RkmlOUtaOHhLkGLFByUrtkl
Nkii/pENfvcLPH371bG7jrAIuGA6D+mWjppEgozW6ozwmp9owWAX4yEvq00/+TDYQSum3wfPcWgw
hUO27qe2ul3w3ViTqaGRX2qavUIi+IvdS/2nKfvuARa9/S0eBHoKs1OcZ26XbLAnSz7hUb49rFkQ
JGnkg4JQwTYJFE7yCgTfM7cRUfmL+ZqvfRMRmY2TK6UtzKKcbx/v6Lcb+vVhLkA5dc0Tw51GJOFi
E9q1fvkLAfYCjNCsAwqvzQ4b4Ow42tZAqSSqii90093sk3js3cp/eU2wOnQ3OcRPk5FBdH6V2W3x
qylLajwW3h/zFp7IpxTHl9/0n2v45S1t0yTrBRfLhXya+0KyzUx83eJfsF7ZM5bJdYGySWEk6znO
3ZsSFu5N0oV4Jei58Ou1NdY4VOAL5aznvAf2BVjPuWqd1j+UWH9/477tiJOGvL8rCoIXsy+LOjB7
w/6CbGj5XAyWd1HSyfgymtL87qeUdAKjMvR6FWXRlVX4rGPNLRwKnRlta2PyqUG3vvyVIsW5Spuh
3RqR0B/1ubfQ9fOtT2KhExAeQ6LCAMIgxgVdbfM0JDA0t5ttTy6/7EENPrah8ZkFP3E3L/Mj7pHY
22n+vB6gO8ENajVnZ5dSlOuPl59Qi/nNzLgKrKmgUxCSuMZPLhQ0fQo6bTHuqcOCl3hetqiFeSgx
w8TOl3492gViGkU/Y/Kr1cUNvS78fyjxHsfawWATazPtajEie2fhV08rL/QfCmxfsbLMtGMiS/dC
WvKsxEH2lnZBflVpTFrg0EOWq6Wf6VDiaIZuRO27N4SNY7VF3+VZOmlyabl1cpbRVNklUVVfFaLP
+3UVKupBHg/gkc3si1ZCYgyc2Zi2ltmjFG61SXQ75T56m+j08QJwIfxg7CO6ZW7apPHK5U78agvN
u0hiaX83aACFAf051DY/Hlw1dqdjC7OQGNQhm8UY6G2+M9A9Yd7d8FeT2OISObv0rk4sKddZU+IH
MpFLfPJE4y3wlVWFBKdC3SpoOhC8U6w4UPe8Lbg6f6d1ah+oMGtFEA5SO6emn27p2fWc9CJqf9WW
nt8l0dxfJEikf9FG39p+8vbvlxahJsen6ZmozRunYMB2KkTnRWX5O5rpxZG3V+FDhR7euMb+Q+Ds
YWYUA4sKPkovKKuv09gRO8xEkjUlRd9HpUmDTNFWjnuf9Nge0SWh21RqXXzMnKTbNZY1XzpDHO0j
4UZ2gLaPOQVQ2UzEqRGdGYIWvYEVCqWiPkOWE434rNeOIPpHvgFJpwuceCQiNxPXGRqZNYJW3N6r
CpbaBa5UoEU0qxijIG/yEvTVlAJ3sNP8ToykpsQi3dfenDF6KnKrDVq3cHVWIp3VlUOB/NryEwws
XOpUiIfOtGB7ZIGiFX6y9XGq/a4LqqR2wNWiUGnswXFhWKg7kfm9b6vkHn/k/tlOTBRfujGFgfLx
7Lw/f1gpPqUoCkIO83N6JFvmBAR2nrLfsBh0NFkmP/0JIEpuFxySfpNTub+WblC28NpPCVulBD06
1p9xLv9pwWIcQNhsKaELagNv9wigwq7oFjf/HRaOHNYvEwItMM4vkhyraR3mwW3TlsNWQuja1H44
/4DjjZxV3C3G7Sdj8g8b1rNVG4ajgwrmKWJ3wV5srNBJ+h25uvO1cYzuxsyxEHHpgZxzLw6XsKL7
Q22XxT6fLePYlxAu0PPsoUBhsA4gGTbZRaIN1jPI+UYEHtJZXz/5lO9CBmQXgc+zxcFMk1SeDBki
FbLwG3v4TYOoib4RWYhuRdFdBkOnj5cmHCXar93ieGuvFdVzvGDAEiwhmrpnFrzJO4GQ8oXuTtk3
s8UbZzVwC2zbtM0Z7ih1V3aDI8/revtfnsWtrH//3//6//sfusAV/zbB7/wPb+Lq1+//s+/yx/LX
3+kW5usP/uFbQJ2gOwFgn51CLQPtlL/4FhpfYueo8gJK7pQ4/sNQgtZEpVfVTzl8dcfkS//RcTRs
VhCMJ6Qh/xXVQn97zKuGFgAw+FN8Bj4XigZvd3DTRkNb+H61I6IB2CFjkIFIEiegQn0Atqa4n4px
PJIkJAEm8Pd5JJRpnntpokuGQR8oy3WN0R1ONkV5nQ/6nQipYJDxULCq7AkljEExfA3uEFtqYGI5
sAOvcy9rYA6BORvwJSewHVZxdKb8aGnTWdjXIQml8FcDtxCC56CcxjZ5HvQhuSwYx5Xq+wYUPhtA
cVRHZsHNgQ7HOSbp1+x7srl2glgA9FdkdKptCYS1T567PM3WBTD3DdI4l641nwEYxVQ6Kp/9rDxO
Bs0OjH4DOxm2NqRO6CDXdirP9YjvalMNE93kUdaYcVTN8iTwA0LD8alyHWyNOzTWEU1qi9j6Hjb2
Lmk9J5j0zt8QIC0kRN6l0Vv32Zg/uvBst3o03ehtdlQj0BcIMttZ/pzWYEm6qE+3Vi4VEoeCxAC/
g9trvI2s6cbDrhJUsxPt6RQ/TSFQHyNWRRN5rhBP+0VJ12kTfTqdhrwtkgO8D7Tms/nWwWhsqu37
2EL+es4f2yZ9RAT60o3BUARE5BubF1LhW9XLaxJSdyutftv4dRNo9gufA2wTNfOAxjTifxUDZcZA
45Ao6AO8AuJNkvm9AjeggYKVLXKyaizj4nEw6JHh5JQFPQCIlXoWHBG5get8PXX6dW9OZ2jenRte
hIvzqJ+DnISVk8XPFp3ujTCSY5bN5yaTs4MVSu0BkmtQ2fJuCan2ATrL14lvaeus40Fj4qXr2LeX
CwA9B+wH71q7AQIs5lsk4NezLCdAukCswip5LCnXb9B9fPKq5XyEmrpK4za5zBqilln/6TXWlT/B
8XaghEqz36Fu2O6aGRBNQ2Cb1AC1WmsXFcyRptMXzXrC6mFYzp1K0pCcFMjKMqyD77ISaL9gA4lk
SFB3+h3GCU++NfVBoYBEfZQfDHAcTTvc2nMOuANEi+5UQLGL+dYKDazfE3xf8G/06cjShIcuD5Ba
jTtQLdwb7fuqKdMtuk2XNdWhba9+jvcM4tllKVrOfeK2cgfVZAk0A2U0zO0e0lCjXJ8Sv2EmNn5B
RwqUyowUnGyw2gPLNe4aV46HphLjHuqAt59HTbvKYplvGtRorkqtlls9zsdDETfdytRy66k3ugc5
ts6F4WVYJWONkDQ2xtlxDcKlaACwwdB4DN2qxW2qNnOlgtqUd5So7opXyWsbJfKgwIUOnalLu8we
gN6OK3yOgSg4pB5Wsq572W4aG1/rNQhEJ0WmvI0O3kum7zaXOSLbpVLbnjT7rlL6290gsFAbxONc
yvapRNmRXZnGG5RtAs+V2FUsvrMtMNKC81GF10YvgKWg/o4Vg/lUGVUddA15ajwCy55NcFcuplp8
CmQYF5ZhExr6eqYjdmXr7gDUhkUnM/deuVoMZgNqf2yfsRU/t53PavNvQx91ioOEUJIUbH0XIK36
+t8EbZPUsQeaAdhbjtz9FhjjVejNl4lojktofNZ2f1tieX0arT2KLChRGJ5zUmLx7WmAfuOWePTR
CSmN7IAtDmkcZnWfxLlvg6WXJylOksvDCOgQVXv7XpPrzlYaogNv9tmjH3IaquM4NSb4Ex14gz1/
0rd/u8CvXzO8v7PZ3jYT/zyTpIf6O0k1/337zMgq6Vt2lAllL+KN6MDnUeheafTVJk2An+d98xwV
vo7T7eNHWxa/+z85559nwwQDmksV610CWGMUuaTSK3dd0SJYipHjNZwLCCedfp5W4PjgZz1N3Txu
6Z2Ph3Ts2Ld+SScaXFPskAiXyzni6dy6FvoZfqGtqJ1sMHw6n5wBC3nHVNhK1mqVHkun3RZgDOci
utNBna6d2b6EXgJjowJNLgSSfBEtV8DbHA8fv+k/LCEKgbopSC0J10/rJ2ae+EVl2uUuNhG8rPRr
3V+ui6VtPhnRF3GS0xG16UgTWpEcvBM8Q17Xm/kia9XP0eFD90Eaib3Rcw7h0vGBoXs0TyOj+JKP
8trt9QLhSu5Qe4meGwXqVaEKPTtw8OZ8jkB6SLI13KLmeGm14xnlYRjadVKsogipx2Y25/tImPKs
QBlyA5snOR/0FnmDbL6bW679wUzsQ594xWZyQKTbZfIcUicLygyPg3b2qjMkVZ9putx50bClt8bl
XVu7WJJbxyWUH8iwgVXP1E9px5jDcu3KBo1Ok9/te9pDK+gvugYx1scT9g8nDHAUpGrJWLAfOi2r
ItNSQRayyt0yGS/hxMzJJhCzpVNi7T5+FhH2u10AHJruFEgrH3zI2x0IThtdOluWO5GNN1QKD0X1
2YH5kpmerAsSMROlMf6NfuLJM5KYnkuu6+Wu8kfcIZLZXKFG+aRO+mSh5AVF5JCZCHBr5iVgs3jj
lvkBS+TvXZr+9DDWDsxibCEVp9aO/JpL1ud0go52NDBpWZzJ2rjove5yy6F7J6wJJ9elu8gTZzN6
9TfaYArN7UV7WyZyhXQLbEDD6ldof9dbs6UGYvkgYIe57gPdTJ7RJoU7l1BVnrNDJiKQrU5KgGqg
PCoMavVlDBBO72+q0ow3trV8Ula3/2HH/qk4cA7b7/qSpQn/EYZNuTNyEoUxRjQj6QcieC3jnWNG
ICHcWufSuyyEQ3u6a/VgMYqrnk4QVj4l5q4UAqaQnlEPhXk9xPr9lNbWGt1FpENG5zIcgNQOobiM
fTNdo60Crrqixeym8g6o69PSKaO75OtsER36DS/c4h+TxfodIMc+qOFonln5dObX000knCFIcZ0O
7JqDr3NoWviancLHAWJpiuXOr9vxk17iP2wS7gz1j2Ehwa9Mu/5+DU9RQzFhGkt8iso1Ic4cuBMf
B95NENbRJzNinFRfXm4LqtDQgkGaANg63ZONbUmaIEO5a82u3BhOV629MD2E3FS+wfwsFUsSNSxA
CybHFDCp+yTKj05GAIjfIerkJT3YpBiheDgLFqLK+BkM+s8uMy600bvKwduDoCfan0tak1bdPWHU
dDPn8rygABGoZRZZ2WM4qSgVq5V00Y/NQDluxsSHcHUzAhvZ9kzpS3q52DP0esE3+m12wN6an6hR
ocFihFo06PH97KGfo5KgsKSpOPVZdSiH6TbpSSS9LBpWS0OqJ5bptkWGC2VvP/CBDaP7fI2A8gFQ
OK1jd1jDsgXSzR+0gv8TjmpB1sO4NWzMTdQ26mZxWbnTLaggEgiRaeynWlvlDdGSHqbHGZvktVvz
3fjv3TepUO2wsLnwxfzU9j0cSKUakyfHxCJn8WdCcawL7tN4vJloe66sSuyQhD9oY3pYQLsHLYLK
Qd/nB5LisyLkZkmikYXJ7nCm/pgb4iHupvKQGQIz6XFtmS04aBIjnNKTswnQ4Tm97Mu8t+9NaP2f
3MfOP2xvYh3xgjNjRZ2WpRAJTxsTIN6uc+VT2UF00bn3RtKsEBvBtYq/XlJteKBQLF54YWrPl7RX
5dRBe075saaw1hlkWGjZPg5NreWu8z5Cjsj0yg1iPnKXG1jXjMiINUFkJ5umxBQMNI5/rFs/Ri2J
exG2v3+BlTdRvmtdmhpnTNrLu9Ei3NJbC4cqPRloq/VYgXpE1hGJIfdhbFVMSESY7abDbT9ygrZm
f9N6pKT+kB/HYbixxZCcVbkzb5I2s9bNtJwX8XQLiBCCoaEtSmvlCZVQ+D11fwOZM91lCTRALhGS
zOHWcuZrFc337l/36/9W2D6rsOmY0fwtPHhXYTs+tvJdde31h/6qrilfXJearoNaCLDSv1fX/P9W
trQW4AB6GapY9pcAkOXjoogrG8U3FO0AohKK/yUA5P43gQcGaWCdgF4Cx/03JbbTOwFkK2A5itLo
doA0sU8CjVIfUmpCGY6zkSEWjiIbptIcyW+FMY9EjUL8q74wOgqY5irNXSUiDIToFMTb0zzrMWaS
O3wC2i+6No4rR0l+/m0S/gdZEk8hGKT5aQul3X0awPeCYjVCWzNZUsPxZM7Nl6xqcYJ17RprsikP
jK6d1naTajfd5H4mOQLk8CRIpEmmivyQyjwAxDAB3t61wwCgY5Ruv2M/Y00wT/GyBSat72CXeRcz
lanDnM7on8nQLQyCAwsCdVtjobLqyGy/VqC9o6AKPXnEfZ0eLv5YeeAtU0adB/p0APOoKNCE0fBG
mOsUe0QRojSz6j2Jzl4vsxsE2LL1AndsF9tiXIVg3A+FIxocjBt5Fo6FEk2LDIkYYKMwTXRy8KWD
fnvrWGZ92U6ZcWvO43zdWwNefE5XP+Ixkug0mUb5HCOnuh3LfLzLh1KewctW3msE/aigecZqqszy
AhRi9QA0qv5hRDo/OM2Jf9GRhRANOOGNP9L7BVFU69WeoUITNSK8N6gN2LZ1ZnL/4OnmKoPDBbcQ
1HS58uYqvhLNUuJJADEH10czD2o3ab9UIGyQcXYnGuy96xFSxcsRY4VkB0h7wt4gaRFBNpsvXdGH
h2Vw5zOnMfL9i6sfoe14h9jVeNeki/OV2TE3hHPmpjRJqQdnbp4k7IEV1CLW0FRKJHfC6gcxMzPT
1KW+cybM82iyhXCpSv/CQZFuhzGifAalJr+Bi5TfpN52353K8y6Q9bH3TdQbt3iqdN9fHaBJai+K
wmNE/LSx08AuJvqrDmTnIMvzetPV1G8xWzE3SAhlN7UTK+575KxSs2qfbOzI6DMTpOMfaS7RTpvB
C5X20DzNkOy/eVqP81wy5PsKl8JL6aIzCJQGxn9nlW250Z0u39cdzpD9gsecaxO6akaY3UTY+m0d
L24uKRuJVQ6d53emS9zfsOLYFiQpHBpGhfdEM96FfrUc/WbkV1kx5nmFsuibeWN/0urLMFObXWvE
1Yvtqe3zLgiRYD3qoxg9ZhlLcYzL8TesHAlZ0bSvIpuZwHTPC1DikGu0XuxindcD45pF9aObYy03
T2EKxnXWknJdxWF44+hh80QosRzLKZbfzAm7nxLO7Tpvm2yL1X3/S08d4xZBf5QHI9wsDY2x7SLm
UUkYgNllieblPP6WLW+/vBiENgszYVM3PbMN1n+bjYh9Rm54yLvsx6ThZxcnbXEVec9w0fQRRENB
aaQLC3Mfd+JBN2Vzj7DFcBdBTaE2rWXJmamjgW/b+QMqEuPv3oZ9XqeCRQksntoiE+W4Wr+lYF9f
Qf61r/x+ElcDJN3bMunqH4Nwqgc4XqxWZfvYmmH1YKGcdp5amvg6e4jOBlrq+SuvRO0zgl5YrgAJ
QPlu/Wz98nJezCboqk67maER9Wukopbj5Mnue91p2Y2seoP2RsT4GD0+jnOeFlSb9WTXw+Im1w5n
RP3npH2qcxg8rNpscFcSD9x7Gt3+RaqjpLFxTKu57B0z8szvXoZnj/NjrOhBPyXtYP9IjLLIot1o
LSWNiX7Ryo2l69NwlM2EhvUUWYN9Y2USwTd7lt8MNHiQexsQ2zaUxEXTLM6WdSj0oAcIVap+OEfT
UF6iD4HlCysMv8Psutc77Qvs2BtNDJd2URdbL3bFl6UVnJ1U8i5bEX0NRXhZgKZYk/VFOyjO8R48
3rcOPbDNkIeYh9jyJ/WRYWOPw68sNou9VkZP+ADH+3hxsL4yhvqiKsZpk4txRvEVdxj60A0+V935
3Dc43iAOfpgXYlBDtu4KNcloHdVRcmkvtjxqfj0iALaEByf1DlpWNzgiNQi/0p5u9ihJ5GtTm+1V
o0cCu5ZsrGCb5M+wsnrI9qJ0z4bOlpD1yhvwMcnGLDT/HMGd+tg56bR1YjZskxbGeSLDeTP45PiL
ZCJNY9T3eqmN+FnSBKl7y9tUk2auastjW8LKOIt1+kxAjHHxRlFkN0TGV0x+sBfFVfbCKH0r35iM
/ROs8QmSVuMTshYLcxhEOYV6s07gEhrTQ1mF7QUUV4qVpj7so8k3cMIBO80V5jRrGXZPVjUNZ5GI
uPO4wL3tGHPNxSZ+xSl45xuwq0YA1bTbRuOAO1ScIZXpe/ODJ3CGxc5qPi+RTlOiatkPXwsrl5K4
I898JH8mXJCxFPCFB1oHEBwRotV8ITrztjYCsO6+5nzV15JDJA6aTMHlavbV0cZm+HxawgV9Gt3c
40uA9Wscs6u6TYTvaVBWrEDZG+IA8GL+tqBES1euGJFRIeXOgZ1p1cFoneWxRodsb8piua3TuopW
RueDzBI+BPZQXieZtazHcGgOWQFG1DHzguWeoTs6RfAJYFB8cTs7IziQBmaXQGECvfa2DazdDVZH
SzAJCx6lb6X3rkOv09PltLVDOQYIZmjbJs4runZUFA2NuzzRp32SACkN7HFcR1rk3+WYH53lCSve
sap4741zuMGqyT5CN8btJpu0GzBbNAybRR4kgIk8AMYc25vGaYvf+MVdxtCbL/y5N6nOTlMLyAVi
yrqAtXesgVbs67hwm1USO+15jnrejyF1pR24YnKVbVfencdoDnsYY6f677ooinyNdo0zo+2sj3to
HT5SCFp7hgmq+DHlQ5Ig3ZykF3YfUQKwUkc/Gp09IidplADtfvjQf3dTDCs00DEWwsp0BtTqxmL8
WaVGterzScUFdfMFuXplRD2CJPXGIjnX5hzxulC6qcvyK+I9LIb2AneKyl61c9flSDOIZDeXXtit
0qQSVxLm+W6Jy/qnWXtat2prmam50cmlCZHQ5OIeyo1ll4oONyEzFBzONSL5SYgicDSZiKjrWYcj
NdoL8rnMsQiukai8QZJO7YGMMMENgRSvI0Fb1o0p7uJMK66WJNFutKpG13wE77cdsoQaQaR7YlUQ
5MVr25nrn3M9LPUmFkySsXA7Q9RtDq/BV5PgTJcasvtVp26KfpgA4hsA2ERveJbS3BCGOl/nrCEs
UwFjuTFH/JLT2Mz3CLaVF3mLsbGtd9MaE2YO41Yp3hc1jaZ1LDoud4rqOKNGPlhf04quooJIo6Qa
dxktL5/Cb+4tDdZuEDaNOpSXQj5TofHwAHcJT/ymMa45BstfVo3mCupPzsitPXJURsptrFD2zbKr
5VlsaMNdnOjMndFoXrmC8C/PIlBA5yA4ef9hnNYRxKuzimDrR91RJOmkCn9xjf/h9nO+Nztewfp/
7J3Hct3ItqZfpePOUQFvOrp7AGxLt+lEUpwgKEOYhE0g4Z6+P1Cn6khUhXQr7vSMFKoSib2BROZa
//pNYhv3fjnNr/4MXRBftXpb5SQ4GdnYzeEMmYAwrsYqjsIM2ptf9zA/AWhrD4H/HNRWiMKr3vbH
HkKagajRG/QMssz2LA7YDCmHvSpq81beFGtFs1jkagw8mOdulv6mwtk6xkra+V1DY7wfda2fZf0k
5F8gZ4PE8ONnUbVVl03e9gc7o/KPYFE5J88llDzpCeqGwqADMXNngb0AISAVb/POsQ5LXz8nuEze
apXVnnXWMJ+jTW6flLLt05CZ04eRinv3mxv3fk61flgf+eaqiQ2IXHn3YVFnCW/QrO6gZZYeDl3l
3mGN5kS6kacnDeulDUcRC8wYWPGiR6egc06dCUC9l7xZ86VtiqBff6i3lvN7SP9NGcZ4df1Qnv1T
45uoljWSJd0BqwXCh9GPx0x3VHuxjNqwx+YiJWuyWLazZXHwxIoKKm9oXr10fU3tQdzmo92eWYW7
HECh6y+QmL0b302aLZYmC2ZaEsJJ2zvab8A34NqfmlkP52LAC5pq1JPv0TcHikxTzCPedNBMo9nL
mnzblsG8q+eJ3Smrxg1ma94rdOjhkOHotEMG+uLnzeNYJdY2cyiXNGdMNqop68tBmvbHoWmqS0YZ
4lzXS+vZtHE/vWySphrOZZr6WMgRba4T1rfLJl7okq2EGVnmnHQjbbaSeEBw3jK4oIBcdtVkzed2
SjUvWzVu6nWHAXnWbhHbunea482vpZ/oDqYFtq2FVsce69oudS8ymqNSbGBpvHLHaZYJD08E/2hB
QVkBi5bsxG+1+lQt7U0FW5M9JVjLdkFBH0BDDW09c+9sSzRbc4qbK4F86iLHd2I3GEAOyZAOD/gx
JGnIMKmAKqAIOOqLxRsuML5KuElE9nEkdT0Rkljt6zjxk0+oHSzMzCwZOWZPesxmhdLNhzq2Deb8
ViOOHuYVyVFQ0mziZf0PMQV9vNE7GFtRnCFZG0KHivsccUf3hZDyqeE0pqaXeppXm5gU3IGJbFBv
JzZhNNsTpbyHg3qoYX6P62yiH+i+2WJ9u3skvsSNzMpwos7RcLAvIf1eTpLGzU/t5tOcK7GTWZ/t
1UB1pZM+eYiXnoYCn0f10GfFsyfpH5fJaD76YwFDQs7ZQFPJvQsEQQVny8LN59DRbiXhA0eDg+NG
WGtcr0jZ9HwY2sfe8euXadbqF5uIGOp9AvKQIfE8rd6Xa6qpfzHjehJCzcJIv6i6x6qkl5kmwzpC
t6+f+7W3Q5JZRGnZDyOT1GIawrkY1c5YkvIoO5J288qzQmon76a0pHrQDWVuzcqsX5wOtFu36bAa
g+55gws7J0BfG92jmQMotW3RgL/C1wxjm90EUyjSuRFG+vzd7r2oxvNkOHS6qowQdyt/0+tL+/kt
7A0qMaY/dIehk9nLoUo5E7GLBJUjxSkIsanjCMV9adk5swcAVJrt0zh7/oUxArN0Dbh0YjTyLIP7
cOEm3DjJAbqvGHNHtV8NDz5MfShOc0YoAAgQrPLmqhTgQ5jfghCM1fLq85Yu28wnyEK45fUwec2n
XvW027qTnIzKRjsypm5kYEQTVUjhbt4+9WQHgFjY+LEw6mJ9Bhh0H431VZ3W/V3HwHLTAJY8O+2k
dpMsc1hS+mhuMfcBGVmbV/hMNPDpZLc3eiV5MnVOKfJ2FjdVAoserAcaGb6P8KvlCK5judyqFZTA
+WA+J8tgvpwG0LW3ZQhxjUIiqVr9MClCgO0ExMPCy/fmDfHBSxVvYoIgIxcLTYRRdMFFZWSHwqag
Arn3L1TsOtEbPKAlGrfBbulsARy59SuQt2T+vBMNgNCYpq+oIOfLhdetiqY5oRjBahl/qQT0Sm8m
cds29lTCNhNMhHxKMlV703WrBsA53DgXGON6cZwWvhE6T6I3koVXsIYfcG/CsAD+E7oToXartzhQ
AWcA3I3bquSNSabSOZnCde4oeHTSq92he+xz4ujYw0T7tFg2QJnTj+3nJAdx6fR+/lAh2Q9jrD6P
kPPXvtFmW6Ojj8/ekBqNQLKVWlDJqMI+toLrBNjTLmxxlsHl3/Cbt0NyEmC31RoiSPDdV11H5xHG
nsbjK0qKpbbTxe7b0sRoZYcnUnGsaiO+1Y2iumhqU2xaJokXft+1T7UBhmZA0W+IiaJWHvGPPQ02
nVaEVx+bu0Z0Vl0E9fOEiQJumW1wgeRv2dVjyi1MnVZ+1iuLByKEMrYd7dO2w8rwgJFQcLGu51au
23AX19150RUgkkHmUfMKyY9ziM7nGbSQ+3RFvalL1lOABu3Z8FkS9qK6L6qN65fUiJOTpxpgI7mu
H0FkMK0OYKTL14lX9OutvPUDENJEVOK2HHEJRIzFjgSX6P7tbDB6IGBy4NKTx5YP7gSIOmiOfULz
wigJyrx/0QaUIe0szPtRwi8LSlzA3ZpK2KYdjlI3N+4bF6ZRpniQiKOK41zo1cVCivSFY1LEkjNT
bxH5Nx+7bpTMjZi5brB+Yjezk+FhHimTsSPzL/S6MO+1kny2mH3sqe58IlvcIj4Dv3CjN0gQlYtN
mhAZnEmVjsxQKT87dpMmos0hrhtF+a6tJ4qTnmanXMMee8sCBa1RrUczEZ3PhakBUI9gxhjg0ir0
FM4WzisbE3AZtd26eN622cnjboAczeeytpNHuvq5CWezXPuJbgKFktZ0LQFtPjQeVbuGLeEcMZbk
Zupsb+nAeyQCi1MLWQE9nsVa0/T4dhrBy8xiKrMjdjHt2dgUgIjrVmnBiN8ydROnxTcZ3RF0AOql
4Q/WBpwPKZAJ76QEna56b76EPG/cW62nvnpVPO17PnpYUeCRtRbQhDTkhX6CJEXJ0XZLccTRkSam
ydKTiT8AyWfctbdoIdNPeVUwHxtBQHS6IVIQnqhKcjtU04wtPFHMAXWLcjKS33U22bGlnKjrmApy
HubNoHjgsy+WS2ECqb/99e3FxOOTIwY7UvnZGTlTGw6VY4Uo6noytXlXpjmzRiS/eBFTVSaewyaD
XDQ52Y23ECLiZMslJvR0ZKM376ZOvCp7qd1t2tHAvgHFXtc82yad6bhWAfPU0pI15qL2AAl8Yyad
RT4elG9/XDDY2yzrJKYHUNkqx+Niolb+WR/39Tcq0H9Glb8bVa75W9/1JD+NKq/U1+Hlfx1eyqYD
if76gx7g28/+ObHU/8Cv4N+8/n/llZC94DjrVFKHkw/Xah1kVrXs0//7X7bzh6UjHCFHBNGhDfH/
r3Glbf7hYhlA44ALirMSQv7JuHIdR37fRK2MK/wOsB5gwIek8J08xdbcKWl9XnnC6tPIWuAUwjZ/
+O62XH/7dd9TLH8iG6wXga66arY9/njXd/f1oDU477OTCYIUJq9bCMMevKgRdr/99aV+YnNyKZvb
4sFVxUbnvUK3LmPqo8RaDtOQQVEqMnGOpDNGTYoaag2ROJSGJApscWzqhrn+zeV/up3r0BllBUZb
qH5wV/yxqzeLhYIPr+IDr+u9WXqPOG3+pntcf8UPT2y9BCYGHv0vqtT3bFyJ6yxaRaPFk3C8nxzr
oQtA3JRpeDjTt6zSv8J3/ubJoVv7+XJg4AS7AjpTz+prK/sd1dhKWmAu5G8HewRwSEQJ+awOsMUQ
Tlyih7A/2PHYUoklba+HDqLYMsSWjRz1UshSbro6zkLPTJB1psxPj2r0Anqhegha1PpFUocdHqDQ
61qjGcOS0lESGXU089L6ZObjPsGb77WyfWpP2evmw7x6S2tzoMqNAAO5SlsVABtD71D6PD3MOVB4
5iZjgm7Zk4B0bVDek6SQPFLG1yBm0rqJE3BFBx3+reuAcw+oqgFw++RKAcuHSUl6ew2QQC3stMw9
luUo/ORS5dqws8ryFX3kbZ3Zn93Fv0H9V0aj7ZdnjT49J4MN7YxanO6c3wlyumxEs7R70Tqw1ypj
43T5+FWmQQttJT01s6uhZKgJXDRp6cd6dK+myRJRoLnxmZlYDx4zw7M8zWAK4oRFGvrw1XK14H7C
/HUzG3l+tQRtct+7NmNVX0R6MCQk0a8k/DEeqKmLeJuTXX5ZddTI6WrcQsrwuZPortiOkiEmEOmc
BMceE9tpl6HKvG89CMUp83LEjsSkNeQL6OdVY8QGwICU7gdU8NpjKgZ5ovTk9/jEEN7j7zWck06k
DozbKaEkrik8VSc9j8tWXtZA9LR8zAvLMWCJlG1+3dZUGflYGVtcdszdkBX6A96g/mYe2inCA8RU
H1Wmt5D59RmK2uIl9zA5l22V1UYYu5iopi0euSGKDeLUsb6/oAmXN81SyetSdhdxMFsf28Xv721l
iUOrpcblap5/wN2hDhlzZTvVV9O+Kq2PKUXrjOZCJbscqdABImpwo7tJvgeskZdLotXXqsB6o1Pz
JZZbTRsFzB12GD60H2t3NUnPXAy9jcmhUQxsdQ4ATe2+pO515nU7/M8JwYx7zwgDI3mmvU+P/Njj
NBD2VMbthmzAG7DtDzkVewiPTNvbJegNpgwizNKBqFkcy2+0eDT2ppXpB4Mg0sNc9vbRabr2fK71
NSuO3KUTgl3fZEVjMIadZaLfWHE7v3RarUcFL83FkOTaeZ+45t6aoGG5OLHC4SuB8EXceptWb7la
Iqya90XTrKgGhtnhMUIYKnE3H304X3AKkmCfxPF4PuV5Hnm1GiM30NJ9N+ggx6LUQuyFktCO1YQb
Mm2a5Rbj2WKmxsWEGeIuzt2AuqvOo1LQp7pe+mLF1mNgLCiJ+l6/zfBcPpiDBc4RX+A4ntyJWreh
+3GnrWw56+1aRUOMd/5ia6h76Ak2rW+sWGp+qeG8cpO3cbEhmvBLxkzJx2JfzNhXJMMx1hK1ZVpz
M81qB881OeSaykl2QHS5UEdFCXOzD6TgefixdqO2aeDjweWurZduoKau8dfddtOubRLr3nGaYFUJ
yOpYeUN3rbTGemHf9o9ZOVp78DV8dLDoom9QPCHHbparuBA9wXwxVIYaHS9exs5yNKZgZDTmfJT1
SMol9O5w9OM6KprY3OC7eEEzvE85AMJy0CF4JmtbXJRGddWV/rHA10eUKUkysVFFiS/PbOlrm2XR
4k0sNP8yicXXeApyOJXd1lOm/ULmUvMJSGw44XNSBqFT8O6xJbinbM6nC6TXxdEtTXmw/Exs6nEZ
nxDZWdgfSK6sB/kMlRk/kynUqil/DfCJfkSgr9/HeH/ckIXpbqwiMCKjKHP0005h7T0MWrakWXS8
J+70pSxnxEXQArnNVSSklz84qYMWI8hqciJkoUBGGM4SsuxsC59QY7V49gVo19hCi1+GU9n5Gkav
OiLB1vuM92VCykvAc29jJz/6ue9hQjwZe5ITyy1AKWz5Yc4OpmDGb7hBelCALOd4mToHp3eck4v9
1yHVkoTR57ZM4E0Uc8rtx5ngA74TRGgC+uy4ScW9xVgvQrfZEIfbC/PObvEeH8vyEbKQ/YwdbXrl
Mp187CoLL5cMq7C8kfJKGU2/E2XOymMMdkAHKGmPWGQcnq8VkyqmNRI8NYm7I+fjeBxyiz2jnWrP
Pe+NcjaZWBed+lZX/KfM/12Zb1KRflcV/Vzmf/0k38erUbSvP/Sv+j6gWqdKtyHjrXaaBGT9pfc1
dJtMQpRMq/9TwLDn3yW+9QcDABN4jZIVe7tVxPWn4Ff/JyU9jgM/1mw6xGAdn1ysRCkRyZpaq9Tv
arbVgVmn1x0urHIJhvRyEdI0OUUs6Hkz27+X2XNTHrMhTr+mSiOelNHmeO+QAnXskLbdFaW/alj5
+JfSyN2TKTv3YqIus3Ey0uAsdEU6hKYltR1wlnpi9yivpO+1+WYwA7ULej+7MiffioQjeSFJ8DW3
DSHtkTM71lXPoBL6nN7u9MEvr4XQq+t+HNVtgEslwj5m1Q9yHkdYJpL4sAno7UmH9vCg9FQj/xZN
6G2R+uUtjF+s0cVyBKKf9h5Hw7ULvruCYfJ2Sqx4ZwV8fFSj0xbdSn8mmmCB30SFNbjGtLVTmBZh
JtriXmX59OJ5ZXvIKFk5txbIv23bdNfYsKSPLTQc9Jl1jttNMpi7IPWMO89pU2Km3Hw76DbOE5pe
TReSkfOF33Yf8CwlfRQqPzFs9mCZkc6GdV8homBuNn0SE2zFEA1dd4C0mV20WZUTXtc43XNWLSNU
CZ7hh0Lk5ZU/DilbTrqcyRJyZpjOZHwUg++twaxMcxF1Ztdm0OUHrUhOo8hzEj4mhpmpQ1oS87yD
Tml5MaWVugCozK5SA2Vn2GOKcQefU+0EJuBR7wrz5DOEP8xmW116rT5e2F01H2hsrReMJuuzPDD6
O5qSgiNdaAI2XwMtW6amf4RZoS6x6dZ3reFpWPgX1Y3W69ZdP9v9Ryswi9fZ7PR7c1DZxhVTxc7t
aFcWFBace/on7lUzR+1UBddYAJZPOMNA3/ebalP1pr4didHag5lrW82S05d27LqT0TcEK0/9hOR2
IFUzZ+EkVCxB8Hmd9EjOD4PJn7ZYFSdwkYqt7VbpDWx3XYRu0PbbOS5h1Oj1sPNhX4aQh1+QTvjn
1Qq2ocNormys+CNV6eiUQWIi/E7gnhp4/WwHLcgvGuzvDkXS+Ad9cIuveZXk13oDZSoTyXISTt40
qIFiDbnxyvqJk44+qB1hsCJBddR5RUAX+1eanmUCUJmhO3EsZNM+ZUapP0oYrRduIHRSJTp1iXYd
1xsKz+EG2HX5yGjEdHBza6ZzwKjkHqDMOfmtHUq/SfbD4FXXOJv0t+ZafAjH6vGcGBZRsiYrD+57
q8B4+8nBx6P3MC5BvIys3nfjo5Xn8dEMDHl05hzOgt8aNlzmiVlD6OLC/MA20lzPVcFUJWkJj1Cl
s820Rr/0UqNC3M00MvLgGW0RKranMimTk0xtEyaIaz0XWREgJtHk9NjFqZcwJVTzHT7qVhI1VaFt
l9xID45Lf6mWAS+XUvPGOBogOg47WIv6KY8tw4ioWkV5pdGbPXhG1Tah59YxI7m2hQqLTdOyWcr6
S0EInR8qt5wurcUrZx6NQzVDToD2QHOJTDsHh4mjQkumjZUZeR0R4k2o5DS1iGQav5luzEI3HiUi
USrDxpRNuytcyEnTJUiEP2U8uISUVXOH1Qnd49pRuX6ynXTV6XeQiM3Z/ZB4JRqD3oIpcajpfrLq
bGnMTlsgGOfl1GzsAYvJO5lPif+ZiSlW8lHqFfrofCgRnLXe1m8cDbalUn3+BbppY4g9jrxSvrwd
bv+pA35XB3Bww3v4Cx35qQ64fOm6l8+p6r72ffcD2PftJ/9VDLhkrVIdGAbqGhA6YlL/KgY86w90
jpbjoN5CGfCG6v0J+JlvIgTb58dQOxBU9+9qwPiDKmH18IHqwNABmPD//Z/P0/9Ovtb/QnC6d3//
JRbHFcA10ZCBU625rz/WBoEF5CAarSHuqXhNmezvNb+Oee3130lIKW3eA1VYNeqIi9BWm7BHfrxS
UdmVvU6nDz4pR+yyzXNTYa40xqn6jQTi767ENQKMTfDtIq72xyslvRYvshHNoR+FimKln7qhxACw
Xf4pkOkb8IboWx0up3OtHy80eAVMBbk0hxn4XhTilYP3NefP79bV36Buf/N9uAwCZsPjif/0jHqY
9h32FQ0UFNwqsCZqw47hEX4IKKH++aXIxEaUs2LKPzmNr8ZbeJPyjYa4lBfsWKsjqsnIl4C+X1+J
cvb9ckBujvaW54TDzXsFrjeUUOYDku3TEVjEVfPtnEwPhIg9NAN4068v9p5dRaSwj/uO63ogpESF
rx/muwpYM5yad7NuDjAL4fQxOTqQIE+4gpa96KvrSGZLKzRmXJl/feG/e3QulQG1N0ZyP0Hdrqwh
v0BWJNEtq++URKtNaAg2oAQThr++1LrY3gHBuOl7RAbAINJ5q3/8jovK1ZxBIjtoRBQcSmQR29zU
47tfX+Vvv9B3V3mH/66CqgETQK4STM65KaeHoUS2+BYR/j+70rv9YgS8qNG/sEDIZcacIH9Zakb+
/43XS//5SwVMPGjhcPG0sfx7tzzquHT8konAoRmIDWv01UVjRvB8vdjlvCU/GmPjQBqY4Tir0STS
1LywAkaXdnU2tI5LBAx0A3BPFKoS3v3nN9aoR1lypCdD9e+J1xl/gmOyGMNl4+EiIJulcwF1oJTV
Df9kTuNyC6vHRA2Dd4M3teXNLAPzUXj4+jhxHj8PJfPIEcfHA3gKoNNcBfsxZz0Lb3LxN5kVehY4
dhAWW0bJfZ+SJ0uE8bZnKHrXa3gKYrMwfm5jdnmjd/nsLsYHc27X56OPTx0Fhk+63GwX+qdcpFqU
dXweDevkF+Yo9UYMGNDUZFqe4O3j+esgDoPGFMd5aKgimMLW6oO9GzMIb3XI7xhxgh9haB6VOt/u
TQdb5l4foUXCMt5jc0mTrNq6LkcAGT0oS9OmJpwXfTUYKDV3zkD93NBxXPIpkahvcLSgCDIfk3Rw
zqfEyJ8Tvy4e8AHN9m1nNR9bAKpHQmwYgHojVKimtNXCZxqA2lKvQQ1qkedjEcFoM0LQoG48dKNP
nqPWlTcaSRfPMbfmPM3b5uSq/FU3eKYEnpqPpZ+9Tt0Y36Hdr4/jujWmXVefE/4HPUoyXU54t4Mi
vc4zd7rNJ+bB7OhYsQzoY4YEgwfKAFwjC1NVZ1mCBWRI6GR2lVhNcMpdXKhA8o0ro865iaoAgzW1
kXbubdkXXYIlJGj9Repyy0TGTYgVPpmLjRkx9ojJvb+Q1BEmBJo+B+T/hGWLeD520hxFTz/US1Qv
0i32GaKA5tKgJg822PINT2ncaMHWNIbOjyqAKZwJIAhdaHW2PPpa5TBcEOWr6aX1Gd+RbChEFiFF
dHuwyWd7qE2kPlZVs34cBvLMNVDDiRCPVuxA1QSHUGJhEaKOXL0i40kQl242DHq0RGgRQqHgoQNO
xZtZX3B9sjniljnw973VDAoMcmzSh77SkmGv/Cp/CUZT2wUV75Hr4fYLdXkoAJnjiTF5MDwtchF7
p1F9sRvx2c92WAw4Cy2Ej4JAdgkmo+4kjE9L0HRfzIV3y9bg+W+K0ek+DF6P50luO+feXLCHwntz
Qgk78wztKaJrspO0yBA8CSdNxHObmNXZFBNFQJeM4F3mr/ANAmR6rnXGBzFwoS1nvJY76AcpaqWr
RNApqqQg5UnjCSmLo09Z7GrYIvobJw3iu5zcL7FJmyn9WjX42lbChT7npu5yYRvqqelIxLbKupRh
oFgIC14Db65dHarDsKXFjjqj2Acy+UpCnrdJu+mO7gU10fCJqIbsrART2aq4cc85Cr2bVFFNoC2Z
toAkw+XQSxJEBe+57aOMNxtPPPpGs5zjPLMrsXqEpIEnRYQzGXMWNAEZ8dYFi5pdcbpOCzRklcqD
k0VRCSuft16sQ5JhaLAt6bDgXCS7Wzn2w/7N7asBlN6YZf5CAqF/8jHLfsF427+xht64qtHG3ed2
bJ1NihUl2FCfFVhupK/uaANZ2vjz4Ggeln4bnHqcAj53mgQ+TTr2nNQW/o3h4ilj68WL47BRSsLM
IzfFWJgAU6gwUpIM4q0Oso6lCPmuhYTsp9jJ3iotFch2X2BFSneYs4mZ+Fu7mJjjalpLcCG/R9Vj
jJ9BqI80qlWYBJ3OCkbXKLPiZOEUt0tHi+EZ2odT1651dW3W56RYsJggmihMrgw7EkQQklseQB1y
4VW97bpoUj8SCm181Ud2q2FdIw6+cVeCGO2r3JmS3TCnOXsclUSoab1zlSfOroNXzTBVmpFjLeyI
fT1FA/lNH1APBqfFi6vNpHsysrVuZD7Ys3MXuiTMgdPgnmY1xgahqs7iRZU3nWLv0RJ2jzHgpRdD
yT0PakXeoIN8vxrw+I1N/VNgqP4cZhX1aK1OviCKpnP1YZ+nuAiVQaJdYg5/skjCeNLyvDvNZI9f
xvnymOnWiFoN1SmDd/CVhYi2JcgY56VteWoY310X4qPXynKD3uKVIWYS2X32gff5QQ56ciDdW9um
SdlGAEvNySaIpOBYTPZs7p80p1ah6XHokcIMey5Li4e2YuclTSh40EsffSJYPd09j7T5tsniTNfs
Fp7Bjt5rJBpwQmrn21U0zMWkMI53bLmH2xqaMC/xMXmbVM9vU+ucJq9lieRMsxHjimPF4CMIfbSz
mPusk2+GmEzBCXDOSvCBt+n426S8Kc0PXWmWZyO5Gmc1HkRM1Bk3w0QH1FffAP74G9w/j+ZULhw+
hWT/w4QjvsUQA162LkhZ2NvZUKZnI0HLw4RBTTz4pL4pXMpiV1meFVGLS+WGSyC9127OUz/0SSv5
2jjo6ows8Y6T7zVoi+cA4wurJQa07Ygh5x54Ys6iHueL68oFoZG5rQIFcTnJtz0hRDZCCUVmA3tP
9+wLXSAgnIq7Mbcm5MMGU9O1uEbbRKLsQLQ6PoxZo3+yfXVoGBdCiCbpEFfndGeuDnRsHMMNvhPa
JaHP2pqvUjJTsvFV4j01ibfLEYeowu8PZqt6KLDxi0gdQUaLKbbmqvmsvdZ4KntzulKc0VCBE6lv
KttUOMcU1nLF65p8TgoPgZdYPSkKbwooLTXytCdH93deUrK/2S7bN7EzKqJbYpQ/2kHhbBq+8EFA
gIaaPTvDb5T1b6qTH+r4VVvvU8IH0FWYI7yrsIkyT2yAouIAEY39xhwHDKoULr++pE7oKS2vZkvD
Ad1cqCtEgDMIL7xz3luMp6DO/65R+4nx8U3rjyECCAXN7rsm10swMffZQg84voO4QxkU7Kmjh3li
oW7jmWPu14X/T50hrBIMT7mSQT0evFdDICxzygTm4GEAbz9VMf49RsVxjMdRfU7K3+9CJN5lka38
HC7oOfCCdchPlv+uc6okBQ6mfAUbSjtqIbtEvcm6amg2uSxfeg3HRdGl1IOOP16/HTtjvRjuPjVx
hUTei12NKBzcNFsSNrs/vUF+gGy+h2isn9oTPp+DJ7jDaAgW2Ht7v2YiLNy3FXPIsrTP1NCVr7XV
8k6NPfaZJVYqFNtFQfwpnBqjvwJ6ppnFbvHUGBTaTGdfKGWqM99EzDSbdJ5d1uAGUMzKObdNPAMq
mUsIvICf/dBCD+4RwBwSDDJhBNC4bm2vjO8sW7df8O5HJYe75rD3NcO7QSrNARzPU/GgZ1n+/HYq
VpUe+CRHClxYfr02jPVZvHs7DPydAWld10FD+o6glijE6Jxe4tC7OfW21tVhP+VJhOvOU5t52gF2
BrpURHM7RyJeT2T/G/P/n/psuGvMNNC380hYpu8+AePw0W0ymOwB/fbe0RKCxe3xd9vAT4gFVwGo
IJuG3CXsAN+1pISXDbFb1dnBtSme3YSNq2pcaD+I1pLQFTWJKjnNA4T34enX99j8+R5TopBUg5kV
fga42/yIJMyGsAdZjCmclzGJYewjidTiNRtAURoT8+jMp0BzgofKnh9EMLevWuOM234enCQiajnN
1v0W59GWdFUL9kZDOWkLeaD+RvuBQvQLZplxf9Tijsb17dP/B6/+HV7NiOO/QU89+yq7r/MPcPW3
H/yTm2r9gXWZCw5iY735bUL9Jz/VgZ8KFQcUl0Hy9246tvGH5RqIKHkrWKy4wvyFVls+8PcKSPF/
cAtFOPhP0Go4re/ef+x82KpZmWDiHu6j7/ZqEzv50lKOPCC1zqyokhZju6SW4pxWFkhAl+1wlzhd
fFbrWaqOQ1b1N2mDdnsv0N6KSCKnRuYjgizyYsXWpSSa6GZKMOOhQsHIutP3nsBUMwla2utJG2nb
jNTaUMHE95NZOU8QVl4KA6ocv+p+gFlyh1PZctPJ4L5ukpwgDqisYQ2/HwGNwUhZwvy7VKON4g0K
inHbuby/fdPrT4FgoE4Bn5m3VTWKs04O/RbjzyxywYnC0fW0rQ0R/4odvNsYmmHcxvT527LTgtfO
lLUekpzMmTNgn3lMhpzG0J5E82INRk932AUgBCiy324UGb40QV76ieePTzSbpx6OxsBYT8jF38M0
DeooL9VxEbkdeZbiBztn7MyNyZwNBL0MyuBxyEmsj6rC15/wl1ku3WYIENGhLSl15AmcSfIIRsjV
DX8cwyqHDt9lfRCNWW0pRoyBdPDYzpABjB3UXJn7sDeBBLSPSmHN4/d5uRqzWMaF9LtA34+OUTzM
ovBAthJlPEmgY2Tyk85vK8p0OvlNob0u6RhEk9Vi3JhO6RcNms9VwwGyf/t83fqpWNlyDkFF5dEs
eh7Gm8DHc71q3OmSKCilkIHUPtITGjVt2+GEQUw3Fgih12cmhCtDoY5SPXKrC9eM0/QQFwbmTkxM
pbVLHQ8YylpWolweL1pYaThXLnZ9HKQNv6vPB0g+WWI+NZhFuzujmX19z1JZNR0la8FvxFlOwbrh
6ng7d52TcfQ6uBUhXXuQmlXcpY2cn9om7S78ygru82Xwd6llSnfDEJHYe0cl59iZpI85tgthEZDk
Btk6o6/LhRsSbI5NZM2XzBdm586Cc+DeYWYVCqftR6bgvRtOebN8XKpx3vt2F+yJoLJeR9dCPR/L
sqxDw1qmdJOYeSZ2Qa736ZUoan4XNmvNzq2pWDHTtAaeMLbttUeHkIjulqTWGUHqKPDGE/gJ9Hp8
WbplRoOajD54JMZyskgt7I58sS/9SatpwNARbqY+K/29MHQSO2r7CZmiuigd/bHyp5neZGghR+Rq
0ZbtIIrLMkEWSR/iujtkdnHEiKiJlC6qswTfIxMtjy9Py1LU1x2mhzedZrm7cZ7La/QbxplCr4nV
a5tsS6LzDgsS7C3453KW2q0oQmGOVjQWjvVhwp4qJD/VByuQqGHGCWTJ7gQvhlllQ/T/2Tuz5baR
tNu+ynkBVGAeIs7N4UyRoiRK1uAbhMoD5ikxJfD0ZyVV7r8kd9t/3XdEd3S7yhJFCER+w95r05pl
m7IbJMiOThnL6XiX/dhqW8LQ2useIcoNgpjswJLdue2cyFzjY+0uDnR4kVGR05v7WoC4LWiSfkVW
n/c8zFpyHUIY/TKJNP1WdtVeTPzq5xraTMkCZCSWrWIsMKWWiymfr3mdQYoyhU0pcnfYxpv7JtCx
F4+DEa/7eLAYgmbl/Ek6k86UrIlPA/JWJo119ai5zrQ1G495Bkybimx19kPauqTkx8sCinBlxiWN
Yl86+GZ4UBg0ZaO+Glw4ACPc5rtYzu1TwPu39uBVZbrHn+y1K3eO8GaFxPlo5BhD/xzRkC4KNHm8
/6YH8xgz21t6ZS2WIjfjB3pOHaFOLrKlibfxAFcSzi2hAAyeUtNlCOXWoCCCQQJRiUo62IJyXG+Y
w0zmvkLFeqoYjz9kkJ7QdpsYx4JRphYvkXdYhfxZ3Ao/y668kt0Ttp35znRRMaxasMkvlycLwNjw
eyAL6M8Vn1DTmA397VNUM7C/lzPPKDFCEnQ1nccqi4SBp8bECSMqt9ySGC/UkMi0+TiM5tkgTXRV
4VGTq9IkL25JHAJcIH0cIIyPWlCeOLanUysy4v2qau7WbV/O1xiknDeQ6H8Lpt8XTC699X9e8L/5
eV6oHT6US+rLfpRL5HfQmvl4If6V4PGjXAIxCKLOBuvm+s6bCvDHdh9koeH4Dk0MClQUf+y2/qX1
A1kYUHkZwADe6q8P2/x/tN13XOp3AIcIADHcfDSHGAOoFV2POIB8cFjLrIycG0uM9WnOIar+7eL8
my31T207r4XABD40O0DsTR/6IsomjfLCKPeeNRqneZiME1ri4HHiChxhSP0urfynDgnNhK62dTod
EmXph0qQ09D0al/n9QpG8otRh4a2SPkcnjrJqg1cq2utLcmcb3TB2/36zX4sQ9nUUIe6aHv57RHB
9+HNNpreUo8h8Z6ZiX0tiJ0FEWoMGLONWZ6JWAgemY3+7i3/m0sMHQTmIeIGqOXqtvn7GrtrsR2P
voeJvjDkbYZ2+iuQWRY2QSLkbaRP//gF8Zwh2eAmQneAUOVDJ5jqmkSUJAIU0ARdkmjJ/ID6bV34
lvbZgqv78uvLqjqW9+09chdlY2JRxsX9ics9tQYpRqEcdn0FgheZVtianNYNJAWfoC9skH1inHzE
JHtvyoxzMzjlY1nX3ohdN5sZwXutd+4m0yQ/bHD6gURlaiVDBvJ5Mv3f3AUkT//886LY5LOPKYq+
6eNwrCzge6VF1+8cD5YNDl/TCQ9tlKNljSrO3aLBR37FmTzl0aIlKe2Bz+B0BiMldkR3uO4VAxNr
X0y18xpZrXAXCDu4l9qQPUEx+8ZJJjEz3YFsuGKNbd84FSTQgyTKnNkgYLBlDKQRvroYJ3P2NygC
jZMmPE2se09nMqFN8sxCU96GCZuTxSyGyvnT54xnpS5mOazZi5npga2MvHV5SrirhJlwsEtZgj+B
LwyYMAvO3L0IkSyUC6+dmHgwe4wN4xt3qQStQRBJKq87eIP2HeEa47EkEIQGxklpS2g0TcozHgRi
gkK3kEMrb7WR5XqQNcIHcNfA2UvNGherbu3dISPETbIwevELa7jVGd8CWMYaTxiInip1nnBefaHL
cyVyxK/FENYvFrrFs9ZoxoPTsXNO5sR5ZXpkYsGYAvlCjIrZkztjVKRGhI489zaZjCsqb7akUK+x
7pRJ+GimWSZWvT+yhOq5jsBKuG4Cx3of8Eub2TI9js3svLrYJM+gZoJ1Y42OtWF90flQoDW2zpdV
5Nu9GuM8RCOKOQGxZibJWk0RnCyAq9cvkFzqdtuOQz6TBz5lMRExYVLss0ZrCiIWsXv068424ycM
zMGjD7QOiBvsP7kuJpv7ZChd+7W6+Mijmg8/vJhjgGLgscZdgV65TLgzaAQ1eCuyOgjUw+gS60re
0uSAahgw0ydLPt31C6RYZtlRRXu4GXrBLymIwXmwXWYUONbqvarJ98Knz95drr8tO2dpYT1ex5nn
rbCmoOVuykA/Xf5OF4blspj0lOfGHO803utd7HXDaoyCYNM3LTdwrD4ebpehAGrbNAwPBjrcGpP5
2BOxKP3gjOLKYPfV+RYFcUe7mZ467F01wWwkksr72i110GdhJcNhkwNCXISWxheUeWLo+9HoPLYg
UaGV8VXbdom2nYDxghCJtAnaV106KAIq3DpQrPsuPJpzML2g4Bm/DpPWADlI2zm5HSfNHJ9aLj9W
prIcti0177iY9YwFtj9oy0rPKKGdweE6tw+1FcZrmUzgSUr4PSD7gIc1co9Z0t7UfmqdAKxgUxrG
HWY0ieuqkg9u0VfLuMYY6WIdP9lORlQ8ytnnVjebFT4rd9FN0rjRiCc+j3GDH6xj2PG5s7PA5v5q
aUpg98jDABhiZ/tVRI2rmxXFdDWffNFHX5uWxybdlndFbqV7qvUyULE19gRXcCz4hUs1SZ2ZKG5L
SIdfA3x146rV0CesuLkBPKKZL1eIf1r6I88LHy1SYEsGEvanLo6QiojmtTS89JRi7LN3zWjxyDY8
ODsLoZNJv5gyp/0aG/wBG3wvzxxz3Mvk88bMODWAm6MCnU8tG3iHZvCxmGIsWB5IcGfhDIM803SG
j8QmG6faRtiB5I7d0pCNr7JC8ZtC6jyQKZI9pJqePiEc4YNF92vtQ71Ntgnkrb1fBzrkBwBnK47R
ChsoopQEVE/L24g2hlX4zpWTz3rwNLe18bkQmjbv59ju/b1ViNkal0aNzcsShuLXm5b15xwNjrsW
JV1BUIdHKKzRLYSbeB/5wQOZuc1j3onXqZDq6Z8Yj9iq2Cb3XCecVzznndpIroKqNj/3WohlLo9H
/boORu8es17mrZJh3LPz0gDCj42x5HPpHeywEj4SCLO8kb0J7mW2zcci9utVJVt02ewAIS8z5/cQ
g6PFwHcalic8mvafuWHx92tOLPEJtYEZ/hn4YyIWLFrCajP7FQ2YGWU9O+k2045YFnouXRGyH6VF
fZ48v9oldunfkBqmr1LeEi6Lmq4MKl/7QlAOtUgNQ+hoKaVEZgz8WpsgEGuyBWweFnYeCYwh7bQH
OO+fNDlxLBR4hFda7rZf9RyOiEOgGJMKd+amoReU5zbS4exJELJoMWBjrCIyrk+WGfAsbVyTZ3oa
8H0Gk5/G7dBfoFqyaKjygOdg0af8TB4mV/gQNv8gzkpuQWkxiXZzklsYZGQ878UgdmSJ8xxkiE1s
NhpCqLrMlZYpetgc1b7JQws7u7ytLV7edUbcZxeZCBZ+pj7hbL/O9N09UBoekx7mPrH20Lhw67Ov
jW+7sfRJratH+zj2PTPG3GGTIjqt/VpaLGuYqwjuCJNkMbi7nI9t4vCcLmiKWR5D+YiR8SBEhT+E
oHL79mMZJTkZ2yZOqSRCTeP48pCnHZqcpT4mWtjSQOAeCh9RjTHn5XTFcMYt20U/FTZydQJLraUu
guplNBkq3ZjOwE+dFDXvdRxmXrKkg/bOdlPnLaeFi8kS33wcqWHI6OuD58HHsd2rPmtTgJONM92H
WuW8uLHBg3USWnocayGZ1uV92nJkGNHD6M34fAHFukd7tvyW5yLmmbzS9Ku6j7XvnWiCbdyPyDD4
malyEs0LHk05clv4ueAkb4IOyZFQm6pILe82wrOzmZ8kUVe0QbgEEBMny7KvfYcDU/CogjzLbxQ8
JL+mvlCaKPbCJ81o6Bo6c9bZDzvIRhJshVAHlRAVfxfXidLy3rVIBb0fXJkTJJGMcRT7Z7yRgctR
hYPIIgU9aqZkM2WJFhmfUp9qGRXC2DkLmA3yDGQEP4Ruh9kyzItkBaIFgJE7mVvgsdQgnhnrV4R5
xycLZtYyIV9+zX/xANtOcJWnc41fOm7OFXutfTbE2rPUguRK6/B1D0iDl/bkF8B0gbZO0tM2eT9e
7JHuqtRhnOhecEAcES6bwrqLfB7pFrmPG0OPyE6bjWIhpGz2FQCaRdTlxhmIW4gdmofEAjUSO+WM
iqRzi+y7ltjOxh+qcBfMVZHAjmVFzSdwREBbfi8Fm6Cc3ZC0xz33NYVB3+gwlWv9hlHZsBrwzbhQ
tiBGOc2a2ji8lyh/NymH6IrZ07iWYAttvbOvJSK5O37bnMulzK84+Qr8zxmRvBoxOX7hrkl0uu4z
gFksw6cbfaqjT7Xm9rhlTetUIfiulhDWKCAlIp4gx1I83FqFcabyg6ypjfp3LCXOlfU2qSxMRpkM
hL3RDv2dls7fnMblFwLlLso2SPvHeFX0OmhXKoIB5AAncAvdc1BPkFhZrTmveBp2aXXoG1Pbu9bU
wATOcm7SIuZpk7iCO3JGiEhmIvaj9nbKxpRxLGX3b1px+2NXgn6AhoN9MaGjbHM+tMbzgAyFEw/V
MU4Wiv5BAlETqvD9dbv2U/dDgAIbQrWdxmRI4/a+Hw3CuOvTqqt3eenyMO7ZYz40rdDg1UqjOri2
al0uj8Nfv+5PrT+vq1ZKCLrZNdEpvn9dWvLcSisE8TLNXRb0yLnBFhEDMAJzFKxPyumMqJRncYOL
JvmNphv35vselVdXyyyXDzg/xMfV7NSmTE8Mt9qNTkgDMvvCfMAnVx1Sj/kvSY7kuEEMFrQlqvIG
WcnD/XIB/juz+93MzqGq+tu98pMp5/ZbWbZTPryWyeu7qd3bF/6Y2tkwc0ycLwxR1CLRZ6D319TO
1/9w1NqbpSVOASw5zFh+TO3MP/hHKs0DWQ5CEYcb46+pnYoTUbIEz/ANml7lZvgHU7u3D+g7lYOn
1q8eCXk26Bj3ozmCdLp2Lmp9Yqygkox6o0pgheQjgTgIsfGAmClBBEWBtGMzdm6DIq0VYk/pb+ib
uYFBsYxzXQughHQolmKqGW3BzdmvRPClHrrwZlQz+mIispK0W2ksZmpfA2dd29JhT+i53NyEbW9R
GhMPgRiesFfu9rVI45ngArN6FBBxrya1MTB4NlDqzPOn0NRYKNjw+9bismaI1cYhytTyAZocHZ9x
2Ulc1hPZZVVRXdYWutpgFL0ErhuXu4RAim+sOqMvo9p4SL7m2ZmqtF/h5rSP8WU5wl6VvtCzAgyJ
vdqfVGqTwjwmPwxqu5JU6AwHtXEx1O4l1EPWMJXayPhqN5N60PqWjtrYSLW70dQWJy8Kqg4qeQb4
asvjCy4z2AeqHZYG+lWJEGNdqs2QqXZEMIkDNpnsjcY5KG47tUtCHV7cgemrblO1aQIuy/wDh2l5
hauipppkJ5WNsbfBGqN3S+EX16WHYnA9eS6LLAEfJl2WrLfosrpjz8KrdaLu3gCIwIZWhCzETC2N
OFTUnqwUvfUo88zcMGLxtwXbZ6X4DMNrwCkQYSydkOaKxYHjDO0ZQ6SfIrdXx546AFt1FNqcid5w
W6gjsoWAu7U5Ne0eDsKyVUepQfTCi6GOV1FY8mZoUwdSHkgbpX91LkeyOpwtdUwz1gqpmtPyDg+v
fQ1U4YnRgbuC1AE5Wh31pTr00R01a1cjbmqkItAro1tmuJTPMNn1m14VDqEqISK3YmkPJ78Acr6M
e2wY4aXsCFQFkgahs8HHmX0PxvGLEQYagdOqcIlVDcNNTsul6hp46MVizgNrbQBjWmVkpq3c0rmr
uNuWDPUPgFJiJSF2V0wxnhHVQWdTVVSs6ilHVVajqrGinmrL6OnXclWBEUkU7WtVlTl5XV9TLQZX
nt82q1RVb8Ig3Se/VHRDw31zKfOkqvhqnB5kV8fJKr0UhLXbO2u2OvI8qXpxiBKb2tHFeEIl6Ye5
TDYQnUZqTMeYbSrO9K3+HN+q0UljUHRv0sOM9w66W2pWp8li49GwuRfWupMmB1fo3l3nx2H8JO2Z
Wq438K9sINNyaEPim3h91Lzwr8yngBGRvsiZ8gwkzZAfvGZqpjnPMFrKdE/qDGdZXs1M9mSqg1zc
ikoTw/2QJPaICiLpKfthajPoyJgApC9Z1om5XM1DVhLzB6bcXE61GwDgb03Jk61PouilQHyKsyeG
+g3FqSq4PQEO6mvJphGepJFIVWLDYsXmnpa+DxzZ6ki0mDrffkHfStCF95Z6wTUKGPrmfVddJV3J
VHNRhlln8T9umO1TCnGtXMQ6A5+HMuvJEtYbC4q+2ZHtwQcLCMA/P6mvky+iaqvv3f9VB/yXqp5E
EsXd5YT4nz89VAX/+eVf+Y/f6N33ZUH0VyGhjsd3f8CbkXTTXf9NTOdvbZ+//Qw4R9Xf/N/+y//D
Ypnv8pujGhMhOsb/vF37fyKZq/LdIf32JX+d0XhRyfXSHcvGnXph3v3rjDYM+w92LtzM0DwVJ+9/
zmjLg6LBV/0g6Jn8DD/OaERKJH4psysfpwAC+z85os0PVSACRirsiwxJ5+exP9a+ReO1rczc8Wgk
dS4bWtOxK/AAsDmq9ENVD75ZLNPG6wA2ZiYbIv2JSaZrrLOyLlpgcHaHHBzxJNv1HPllzZntDdjW
/XuAsHWL1q9Py8Tol/Uo7XJjWyNNeclUETjROBIAXjqmWQx70bN9oheZu77s6usyn5hoDUMCZh1B
CaDSMJVXlQYjaI8xaeJJhYwptZqap5L7zNhv2I7V4MHUkgGpHWl9TAsmZkUqex5/DnBUHEczuTa0
5ATb4PyIkCIPwZqZJjNCQgnYB7ik6p3nbHBedcI84FZ07XCd6KoaN+OO41XAeWBPRUeWbwn+ybcS
iSGWl6BKYApFLOgDwsbBU0w6vgVNQ0Lj1lO37cgB4nDOlUemsLNdHYpxk86Ch4mnlXzj0k5D8BND
ODC9CMuXbpyM8+gSc7QlCxw8dtuC4ojqySQsJppmyiDE+FgYhudOoF/kRPHcpYiaWu6ZJGILCYXD
G7VDvTefwzxtjkp/xNzXVc/CbFhDhG9ghBviOFaVUZPl5I1rfN48GcGmOHt2Vt4jMCR5NLsxaLcJ
6ebdJm4F2OyBW32lWf2k3zWQ0iCPlxydXR7CnXUkszuytRYJIbPa0sHvh+jbtfFG6QgvF7U7FDtM
JPGK6JXe35jjOK5HGs4lacNDtCGfnoIIjUbtLI02H7+zUNBfZ3LONpnDpxGaVyLWOqLN14IYU6Al
onC2LNrqe6MU8SFzu/y5wpC1CPXBGJe1FnU7zrpIX5nCu4HNxHKEKhCIA/L6ZR3nCsRmSGMgnyVv
NtMQyXXsieBGOk29bUKBc66xoyuWSNJbVFaR3aNM5oBw4j7/qqdatceBYu67wiN92vHCz3waxIBi
zAj+DIvBSBbMg4dsG3WN+RAyjNyPoqByygePOW4Ztve+PXyBiaCtBnJOV6HPjon5/5TsK6+22BZG
Em1aRJjBsXBzrCCx47/gFDa3jE1gW2IfMiisBxj0rUn41aoNmwdYzeLU+Pr8Z94VFKRNND32Ce7Q
cA75CGoapKtFDUZkPdQafpZKlqfGSTkSuyrFEGUOSagKS4pdqPefXLweC6Xo2JfEEzx1TY6ZAetN
fs7s2ly2QJ+3AwVUV/nch15oY3qzM/3OAWW4nDppBZsK58LIkwXR7KFmi0C929U3QLeCDUd+/g3a
2LRvgrYi06oBYMhYlWOv+5Lqib2yIOcsHT+xd2keBMvKNl/lOD05uYAwnkWBXJET5glgaRbQuhzk
WBPXvXtL5RxGvGzmULeJ/zaw/6tTESGGyWn1n4/Fx2/Mu8vu773rX1/zo3c1/rBZVgQAB4y3DvVf
5yI8CcKJ0EOwyXQZyvztXAQgyz9ArE5mGN3pBTz1Q3FiEoUZcJLZDrpaCkTvnxyMH0ZPJg5onh1o
gC1exEag8WE0Y8DHTAhX3Pk+acIFURMLUll/53X/aQDkoks3UAj4Ku8Tpcz7Vwn7oTEtDGE7jkgQ
nQOn9cKXhLMpxd1t4XrWPp8bpuEIp+rfaBTU7+v9/IcXh+tFJcFl87jY71+cBX0Ok9MPdpEd4Pz1
BIE8g0SQgSiREBF649coKOpg0ZYJT5R5Sr5JrSvxOQvX4rw0ZuaG0KG7wc+XFvtepuekLrZ+SvBx
mpOj0k0CsnoUoRluvfDMo2tc/e2mun0bJfzdU/Jv34TSzVAJMcJimfT+TegCWwHi3WDXzOQ1SLua
N4VW2PvEG6dPDaX7MjQykuU05rZLQ5f1yxiwWXeqaOLnSwLUAqUpb1lA+wt9wGsYKBr74GdQ9okH
ZkiMd7NIevKBgWKjUVDs81+/h59sMfwefA8ECvM4TAoXG8PfoA6tbbHJ9sZgl1jsSQQ9N+ICMW29
6ncWqJ90N+qVfAQwsEQQZX2UNjmDgYET2t/uktnBYoFfnus3V6IjoEF34Ef8+p19+BDZ4GK4r9GU
ERjLTfYRlWIabJoLYpF3dINkuJom1V3PCPnXr/Jvrp+tg4XD6IGvC/fO+1sgEDwu8lHzdwIL4dbn
qtVWkOyy9ncymYsl5t04CxmRiWUHJTXPhZ8eCmmEsJy9k78zUUnuZ4/QhjjgnpmUEGEiAoQYrJjx
S1V12RkXiX8k7DBbYS8PzzGyx0PhOM2dAFXDinyAJsvWlCXegBJ5F4HDvKpYbW0T7s1PQwTaHnC1
TrhAlLJThkTMi8ha8R19M9lRx7VPozsnu19fzTfB2bt3yWSQaThjHAW1xhH4/nqG+Nv7eBZyh+2R
UZpCNXoK2qgpfGOVAXIk7u07IlbQjgryyM2b7hBr9OTYKARkDQyyvnAhaVxXDeqGJ4Pp9ckJJvuz
p0CSrCSYLIzmvREUDdvQMTeWwg3zB1PPgk08w03tFJgyjkpzVSpYZcZaOx2izzzOsp2rgJZRbxJN
riCXnC7xrgAmurYiN9lptBbEp4DFjBE8bVur8h/YGaT7VGNbVoJOw9AThV/Y7LlL3JHRHnIpqNDc
gL05zGA4maHkW2xLzhqOBsF6do3opnchd3ZGVO0yUWWPHVxP4hah+SvUpxPU09dpmloWe4BAMZ5b
Wye0U1a6bmwuKY0Yyih4qMO++aHu2+LJi+LsO+xA0EGZHkAcDUSMgXusdHyhZSyfPb8kX1VhShWN
YZ8qdCkiaPfGVThTSIQovK0iGW9A/TZ/linOPR0CqiZBocYwUTUFR9XgjuH8TKK15omrokBNnbtG
syZiai8HrTxBFsMeLxk9sIIEwap55RZd9VFdz1WVp/USAjozV4VuNcAJOzHibFvG+h5mdnG0Q1Cv
2oX6CtltPhms/1khKTKbzvmCCQNUrFkF/h6RhvUqQre9Ba/alntqfMa6Xms9ZPamVOBZoRC0fWNZ
r5XC0pKZqa2sWsKXIyNYfCqntl9WmRz51Uj8HApvO8K5jWPrzgzBTPNsG/YdeceLSZOEXMLv+2oR
rLgSrlEDIcmvEygSS00BdcFY4ElWkF3SfYCd6OxsTbbqemTbrOFldF+m0TWZFp9jheuNFbg3NED4
psJ9mkiRN4uyXI1IJJaaIj90TuijpxDG0ZP9iH0BMHA1zDR0OmnDfdpoi04BhL0AlDDKGRQYRZku
bbY/B00hh7NWEn6hMMSaAhLXCk0cQ3NdggCnhyTDhNaYw8hbcQxlmyTC4M4IjUTDXgGPRdtqB2eu
qiM2T30pkMG/ppgq7/qkJeS4vJCTdTOtb2bGhCrV2gCtPBn2PmbeuTMUeNmr+Li42sSMEyyrOWf9
mi17DG4kbujK41AJ18ovYrCj5zQ0+q8uIrpnaxDjVeH7AwvdAEZtVNtHoWv0TV1G+0ALtu8NPl/a
lBHXkk9TZKF191pjXyaBNzcrA9TJutDR+khtlp/sQS83DBPiPZAOwj5yEhTTCe9sYLGXNNymPCZI
VqF4MgAE9lcSwtRn9QpWSXMV1Mxn3aqftprL3KBRqTJhSgrv0ImxOulTlK/CmqIAWa+OoJ0cltpE
655EnByXnEOCRgn+Hkgc4h2LK88luo5QlQyLAJZh3B7t0xyM9o3JB/U0AfFmdR5CtmJRVhFIjK51
FeT6vJvSVHyJPfgGbpV4ZAx25bFkDvSg6dQXxH7EN5hvqE5UrE6lYhDdKCAoikEpIIuejQqcPTc7
55FNvpsKg8z0eURCQF2oOSSd5RnSNsbchOWoGLOqI+6lSdAmzVqs7/KUhXIqeJMQVbA25RVZ1vg/
dtNk1ScrJjbWUxFV08j2Zonwn711VZIQJ0j+QaMY3wQqDdvpLXN9yUFCRBABXqhxguHzUTmwQd4+
RZhbl71AkwShDIfTMLD2DzUXnklnEYy77LLUWVtB7NwYKjp5Bu++rZEp7GjP82XgERhOrUJiUegG
C+pIAcuH+9UgFfo7NfDwmJACt7Yqcg1T1mUo/xzb3Bp60WxJC8Qsztj2PPEC8UV5s5jBYPBjT7Hz
mUhgpapTWjPdA2AesjY6C6VEwzlmPKNaP7SY1rbe0FTEkiuYG/WidXCkTvwIDwWDnQQuEiV4U9I3
tHpQgvI03lRKHFeV/YMRkns7dl2ycBiYrL1EvxVhGQyLLAbzIi5iOy6/l30Rtt/ER9EWCPLSyUGG
IMt+AlWKXENYpto2AG+qebJOqOJK7OvxSb5BEi7H+383rr8Z44IuUw3OLxrWRMBoer9t/euLfnSs
zh+4IPg+4DEuy1Yaqh/bVusPPO22x4yX5lOZS/+1bWWlSkOKY1RHV+BSPf5t2+r+wXejAKOe9E1Q
xf/IU+oZbJDfN3RqxEzLitfaQe7uf2jo/MGFO8+6hZ4Vhima5crnZMM8PpdTc0xGay3L8PNU+ihG
VaLUJ551oEh0qzokcdSfrAoHEk8Aa8MMy2A+hoH1loTd+gCpOH+oyokChbZ834TdAyQq6SNjb15h
lmSCmD4u8CdEE+WjqXTadTFyzgymJr4yzoTtoLQj9iSd11Jv0DRKs3VerZqqb6G6h8fOrbRvmSSq
iQOvkN8UUsFLkZXb44k53VoULYo0mR70NKsxQw5h+TBadkRPFmm9feo7GDY8pSvtQbMd9rxk6w5r
hkzRwqNwXbRF0tgrz7TkyRCSRL4s9j/nWU7uIbM5n8tSmebOkGN0TGum1YQvAtllhV6tQ+yfzgYG
sL0I2+xPu5jLAwcG8z9/tleOsLNnkbZAfIyQoajHIzEPrfHRNNPpXFTMLfdgbpMtYLb6Ngxm3dvK
kCA0nQLshcc2RzgLvk+x3sYrSES5TYLD0HiPdZsMMMZcNFLghmbGsjINEeSHQYQqnWqyM2+axELs
rDmu8SAaH/R9TeQXU+yxfrEj24eyaxgPgKHVVeZhh2ywCoyHIGO8Q04WrS3RMRymea1inYjZohsR
JLmfWstCn+Z1bY0uCbtXsSZbC5EIWCg1OhQNYrURvsTBwNeGlVD935xtHPvpmvEAgkc6P+LdC77G
sabMO9YlvTfmWpSJDuPIx9T2UbQ4PWK2blAMM9R4aOQiiR/frzI0LzhfgkcKShagAq0WtAYlYTcN
h7dxiQ0bSWeYt7ILrD3Ceee1lnnTbm0CHglVke18CMqJ158KNDwktaCsS+2ZN3QJ5cKBbaeHLkMc
eEWMHT/AaDQyWrNO5+pe1Pg5vQqZ5CFsGY4UvM8rX3q5vfI9zKGncMjHcNN2oR7tu3pgKxBVafc1
TStUxNnMn3mY820RiCNtBGqBaqrSiAgYFljr+Be2X/Lt3wBuPrOFeTGbGVdQEAmYLOaG4Q/gFnsv
qbaHxawUxRd+gq3VvImwN/VbPxlctIC8oguFTm4GzeUozlnlLN4UQyngg8dRZMj6LduJPNBf5jBv
KVTtV5063H9T1bs6Kp8GL+CwaBwJRylJHfsuSnuIIVYTV/vESkDpKPyOBbohUYJFK+dtTVR+xzjM
3Se7Syft8fJT+jld/i6f7KRcWugnMY+Tw9wuNPQop0DkJblpWYsJo3VHfs9ZAVHoHsYpQ6gqV79S
U1fXx08nvT11U1AdAlcB6jCJt6dgUoYAP4jQmGoVzXdWISNgn6MicMecJ5RH6vHOLnRj2iToPb/P
s8MdmbqsK8izMJG+RY7mF9uKcGfMQEYhMTfUmVxKLyM9sAsoT9rZHc/6iEp2wID8YnGnITCtesPn
Pi2JVwvsoD52Ph1J7fjTwjGR2jN7x0rRF2TZLifReidX98LDRdTLL9ONV0oqc07jqUPXKTAsdHbf
hjDNMQEM3MXbdPSLzYyWZ6kPkUPt3rVfUs0yMEBz6Dyi/pP3vqsVS88U3NimGAVvhgtwhOum8e4K
xdOYK6dsic8TucVeqmybJZeMAElJq78bYdV8aQjuRkZQVlAtiDlC52a2mb2PQMbtrYvhArhV+Cgg
JRzdnrw2XrAYb0bYu2uA8CbdZAdXisBusN+kadd7SybWlgC/OF4KToy70qjLcz7gGEXajl1kQXih
+SmoZm+jUU5/A8RiXYUIjnfp4Btfc8ebH/2olx4RoAS0N8JNvlmNHB96x5n2dVEW64mR4rJKtE8i
1cQjvX27InaHWLg88ClkDRKPTLI08Ujha4DiWG50H+plieP2m0Lv8wlQifFoJzxWC6kKki9UpvyU
pe2BcGpWQUAhDBpVkV0XKofeuUTSh7Kj8COH0DuqNHThkl0PX4IYexRzVKRyaqarUuXcM4Q6G4Vm
wqDD/iaWmT+0xjHPeJrf0f3Ge+a7TEtduZkHa1i1ZNxdj32JP1zrw9tyEDxNJm9RQhzvz0ZZPlvR
yGqqC9oZ7nmfWMca0bf5KUS5/TjGubjPR/s2dobmPJlsM8eohaoAXuO+9Dr4jD1d8E1DRBpCpJyu
Bn3nM5sQifLef5iR2T71QLy3lXQqsXXGslJ5LyQd7gYh1Qd/3MkaDFhfm7dtq5ajRR2jx9VjnY3h
nC+nsOn0uzauSAY2PX2dp4J9YmoJucACTqYrJupSX6HXGD+HtSzypWH3TrqBRNcXu6nJiUHRSKNc
U2RXS1/q3YMJ+P8lMQO95Si0ENEA6IKxrNX7wcWpsRyt9DNi4vow5n1/6kz98yj85rpmOt0tjFHW
LlbosDviiSezgaHk/RRo9mGSqXGXGW73fbCl+DwFmNpeZafnwx1y1jCij5izfZRn5ZJInGdzmsO7
mPzOVeZmjEd8Qx4B+aHFR6M1eC6m79bSbkDDuOvWtCImDl7xLe9GeWwwYqxDZzLv0qQbXvzEDVdR
Ebu3ARBEfA5j5ME2jYtmgSqgPnlamF3rYWOSaNvr2p2dVQ6L2B4FcZF7RHi58qpui/IzE2h76VT1
p7Cv0Vjr4rHjSFzHKfdpm+ovhhntU6w+R21y7OdxjACRATsTSyNsjXUIZ+sAeTO6sRg+XPee2Pk9
I5/MMztUJAbttVfVEkV/3Nm8Q+Irzdi28lVUm33H4aedXJwYW1AkxwLLyc7MjScARt4iyl101yZN
+v9n78yaIzfOLPqLoEjswOPUvpIsrs1+QXDpxg4kkNgSv35O0Va4Jc9Y45hXvzgkudkkq1CZ33Lv
uYyQ6L3JPluZcuA5sCRGiYm2LrbDaF7Rx3qIV7jCN6FjC7hulrQvQex4d0HYdg91C0R00VYIsfGd
IKSap43hd8MZXzM74z5+8kRjHqvWSFe4P4h6ZahBIkdZPqRZPVQQA7JiQ/B0upqsIlNrgssMEBce
kD+tkuSuJAx0g5hHP4q2HY5a2eIFyQ8HlBfXZ04gIsknRa5dV4YXu4P8J6s+4V8tRx5JHGnuE7cs
hqWu1LhGrINnPxlr89A7WX9JU49GLvL2QD+CUw1e9EmoIsIYU/bPSZ8wMCmZhrhmQEFBNNYT1NIG
E+LUceMquJyynHaTiK2FEybBhmkj70PXZqO3KEtot8vA770WYX7i8kkou3wpWU5v0DxyO+JuxGLi
l8UWU0bwLDFBLQY5tQ9RVvsbdONRxoDFHHdBRroaKXY5cVGgT6fWvE+gM8F1yRKkkjpWx9rRDgOa
RPfHqXXqzWhZk73ha6Yz8LokWPqcN58Qcb2fjDrHdUqgMNnEYVd8ELHa7MI2jNCBUFqhDgETOGhm
R45ZEvd0zY9LjUauM5iLy6AP+vMoTWsV6aK74i8GAMC+dSQZZLiZMQTaT9xv+bmrCjsZyBGfyrus
g5Wjcre+77EiefdFaNjz0jXCdgFKgbKgGp333LREvAkBQPIBEtSCuWfmoH6nBzg304koIrXWPQTT
ZaaC6KIoA84W2jdOXm3HsGCGqoYDyPA2csJXQC31/RyNGUrFONk0ea9PrnLdmwa8I/DSpjFWfe32
B7suuuNkNuBGqnS6M91OPSZjeWjG5iiDeVo1oUVmhKrVB1Z7ZiVd0x5MolS3bRw8U6iNG0Yyq8Fv
nQsjq4JIrSHPEXhOZVwcyPEA0paG86wXo9PKjDDrqibm1vLm+94W8n3KS7y5HHkFZuGqZFRS9bwg
GHpOed8a5YceJnVnhHq+NRjvp+tYpm7/HnSSgbSucn/Rpr0TXb0cHG77aPLw49j+fW0WL9IupuRI
qL0fnexKvKEHkeeJnAoA+zwLe8KdI97nTBOaB8HRvydSB+lnWvJP7YgYtIruaqmazZWMga5+iSPo
BUNavXTsNoj9u9iSzR23HxoKbtDxL3Yaf95DsYO6BhOwX7vGZ/p/drnnFEsMnkW9cxkA0nTglUO7
aBZU7r+MDP6HdeR12/jr6uTrG6Gb5kZwAtv68zYyaKExN7hkdkXCOJ4+tSzXTOep1b58VSq9Suix
SlKPzhy4f7HR/efvzm6PRAV01gAA0UL/cXGDR9r0CYusIRFJ69EbQSOkTaopJXBp1xPK4IXX+dSD
xlhSwf/rX91Ea/6n3z0QjiWwFGCHRHZ+/el+WWOOmYtbKGrrnQILC1dljHvn7OPKfqwytEor9uD8
8gPcQ9yiX9aCFowpy+XYL1hBT+bjv/6B/rzsvBr9WaubmMgchG1//nnicOy1FdPM+G3r7MerUc5N
E+tx1r76hIL+l2vcP+8hQ+HYSG8tBAMC77N73bf/8gIQHaWBLah6V5VteOoS+jXFbfyWG12Z4C7q
P9CyO85NPAS9vW9Zokd6iS49Kc+Zm+H6MDjN1wy4nfa2/HLIG94sD61lYgq80gqGvOZJcuYqolYv
rz7DWNghUxwkeA8W5tN23Uzg6dK+p7eQMIhrdxi7B2WGrtrMHYxftayuXpTvM00kJq5gokuPI9yl
qR3TgOZcE4+lb7MlL7T65JyofuIerx5saOkKm9TV8cwGW74KfHcTICkExtcLU9BVM+G9zIisFTQl
usXtl2FG8wfbW6cGnrptE9Ob1soM6tevAUjpNebN15v+n/HmX4w3GS/+Sz/JfxVv72/lH1WqX1/y
99lmgBIV5QxiVIgnfGCumc2/zzYDhDqmRWsaWMDxvoAof3eS2KhxOFrxngjIGsDWWBX/rlIVv0E+
hf3oYm5yeQzN/4ca55o/By2En4J5m8UZ96ezJTMl7Z7tGDtyOx2S1DINaix01F8cGf/0CebbEOns
c4KixUE28MdP8GyqVg/zYND+M2nKa6i5di+C23IciCT4N48n9zp7Q0YArBjtjXsd5v5yWvBeZCok
dGCnzTq8Fd4VhEzXeHBmwfAUi/tfIUeZrPBX/uF2QulLuCXRjUTkcEhdT/BfvuWUK7cxSR3dpZqe
hzjGujvVWJHrBbLa2l0GIYQGgG62tRF9PDA9gMWqt149WtW2cQkQcIfBAfc+oYGRfMZ3IbcK4saw
Fe/VlLYntHshgkn2mV8u+NLT1pLc++qgWxIamLaCYTPa7gmSR3UIBwIWQKunN5EGBu7EGVEBNsbo
rW4EMX6x0uyeVHmxDGf+wZkyPyeYS59Z5pwFzNL16BcV3WkhdrNl52cAHV6wTLAuXyzVlz9ne65v
MbtnT5ZIIQey99yQbFctzbQclle5/U7UEZTmubG2wSDYsjZ6XJvJhDWgsxWjoa6+aWWAILLI7TdR
xMaORMtmNbeUKI0uIEg7Uxh5y8Cw6g/i3coTrpnpwpwj6SGAjcF1dOlshLLa1zQ3wjFfTUnLFQxR
i4JPvcL2cLU6kaxCtl3lhyC/Ip7zpUhqIRfCLqv3vvXla9bHwUsW5tZ9GIswWY5ChZ9ZoCRAaijY
ZIlZus4XRpZOm3YICKgVgZ285wmDo2VaOcUtvW4g0TLE9cnvx/6o+2p8DjRt/FVOu7Ksgmcvm2OF
EShzb1Ob3mBKxZJdu75P0B1wcIv2tfRJlatp1VFG4XxZTLVXfrZlmWyTKrni3OQqJgPoGGPnwAo+
u0lJi1x/oG0ozkhG5xfHtowLU6b5JOaIJa2azHwPiVIY1+k3jiWjNh4cL3X3EQqc3TBe0Ww6zU8i
i/tPxn4dFT7DoPUcz9h+DERcB14CxZzB+2i6YjmaY3tTXUfZTGs/xRUq6eXOMTI6pBZ5/BQqA2l2
JIutIYNkMRsliupprJY1CUnLMEq9hS+7I1MmOqGpi/US1Un25gbs72fDhxfU26uk9vR68r3mPhoL
6+Rhg3WnEXIcjk+HR5tPz+Raw9nGO4QTbfgxlVhxXJKpz7lVze+k82pUstJ9l1Oe36ZgEFb53HX3
jduByO2C+6YJ03Xvzt8MFqw3gGqsNXMJdYOOZF6PoTc+IKInuM0Mhw0u+Av8ixc4FbW1S3OSFWkf
4yHRH5WX5kSvDv0V+s+MOEOeEaB1YKCc0XHFZe6uPauHKKqLhnCGgJt/2hehiDVwk7gRghABYvme
c0xVKNAxNEPT5YWomxWUSZU9OoAv8VsvzGxCoPDo6y5Zh6bC5MIeFqYCIw6sSG4jvEXYBVW1xZHv
+Vi/nRhAuc4td4+xX4lVWhg62CiaVML+4rLzNnE+zvH9kLv8SVumQ3zjNS0US2IjqvEu9ow4sNGT
Nyo5hpEx1ClYnNF9tWRypaGKirkH2/sptJ4zRP/uprnOQD/9K30De1XSGYccQ1jfPuQlkuhma4Yq
f2W9nj+EA1DyVly7/Lr0URqJrnj2I220y8i2Ipqw3rMP7jTgMhrnAQE/1Pdw63a2fRitqGEMScAN
WmzhQ6/R5CSQWcr2gmgytCvN9T/7kYeFTJP24FlVhEjDrOAL5yzTa9xS4DmdSq+InXD2UgmSVibg
B13ZY2EomwhvghEwvm4ch4LeH3xCOhiSI8u8pklc82EqJYA6GuxgeAeAHk8t/9Qg1H+YFRTHhVsZ
vcRgMZaXyXbkD8djX8QPkiKzt4jSkTos51XvxQUmSD3W+0AU4W3hpt5bwbA9WdjFYG7wCJA3M+Z+
zriTxdjSACqd8GJ0RK0EbfFsi24i/yDz5lVAbuEDwzC6A2hIuDLIJcEIxvpg9Z8q8P/kVWKWS83y
vy+590WRAttWv8qyKQauX/R7IejD7WML+mUtuhZC/F9/LwRD8zcXr3pAi0mTh9qS+uEflmJXgFaj
avFor8mr+0ch6P0Wshu/plJ5fzc5/Rt+JSrRPxUxwHupYlhvh1cg4FfJ+WsRk3qpkxWmSg4TtQxL
O1lztmTaO8rGNyAZTBhTHKJbHmTeoC3sIhcXgxjgZ6xi1dXNjkokIh+kLrzDjNqPaRWZQlzxQkyX
3nZKZ2uyHDAueZi1LzRjrHMHSXfEuBtsBhttNZzYDJIujMS5J48e3RuL4br3ToTy+vVCjS20HXNm
gldlmJznwrfb9cDxmLCCQIijVCQH1n9G8469xv9gkDasOlZa63gWrMUSWXSKsIrrDsKMR8c6hVaX
rBRu1fPIgANWWH+vCvKDkFEhL0MYIyjWPDN9IIVCX9gXdjdtbJX3JfE81dqfamxWGbFe7gJHbhws
vEzeF64kvCYeG4gqtd7FoxceLNmmRzMJtlNqIQZM6rTeuBU6SUsleIc7cilM7rWIyWPnWy9MEgHR
Int9MK3JW7MT+R4PWt66tQ7Rqdn2XW9lQJRrjNiJad0R/qNWLskba0Nzy07SKO5s3yhu7Gq8dwXd
KRUnIlo5+cmHF1ly6/i1zTVZ5UezLIsvkdf90No+L3uSxmeaTedmTCqbn62f+5MY141V1zeRbMuf
2eCFmyF39Ab+cABB31f3aEU/3Iiiz0TgsPQMlG2e4n8Sd34JHcNctH7JDqBwD+wG2bNxLz9krbLv
bch7R1v6412qRHORefKeWXby5tbeuJrj6QguSqOX4toBqExWrSeNy1BP5QOwV/xueaFuKFKTZccr
sozC/NIWWQc5iGTHlE/sUz7N0cJRJH3oVJUrxrsIfV1+UgKW4pUYovhxDnzaEOLiWc1nbGv4a1GZ
rYWU5tFOsOcCBvss+POIY53iggsP8I2eovDeB8FzCSyHNTL8u2iBKGm+ca4EkkwOxjYXU72djb66
FxZPtO/13QntIXuTwlrI1nY2Jo/9uZ7s+XVAFZJSdXUJ5WJiriRB783iSh9ZNSjatn0WxRuj6Y8e
jvYDaMDzMCgQTtRqxaLBt70MssnYkV1MFJLiGVxNArNTT3m29Obu2TAKPGbzfZBqsYn8ozPgZFdN
9U2PfXaX2O2twU1sQohDaOfco8oo1lUgPxTj5z2wlGdtJ9WisNT30m+LTZ5aHbliqXV0nbFYVtd3
Sn8aMSgo7NrwoHrx4pCURDROGO0kjd55ZMS2Zs0SX53NrxyG6tZiPL8xVMsUO4/dvW6U8+x4xric
UDKuyqilarXRRWfGwY8SdxGl1uvgR82698t2W/iNtc/UYe7SU1eymUNRt9BVeoPzCxkAKxJKzXJV
gq9bj6NMN/BUpqXDXvI+iOziIgM33g8ZL7Oec6L4oBVeyqmYt1WXWyspZbud88k7O+1Ao2WP+xZv
ZL4aTTVeRqd77k1NnkSj3ZvRMZOKD1iNqkYgcTWcIlw1Zmtldzoa7ZK9nntTtsF73UD68bwZMret
qUrYyy2SII3utB2kt26i3ipHOnsXWPdiTs03Tw6I2pJWdN9Vy68sykSuWllYx7ioyo2wXB5pgTl6
KNn3FTop7jTH7iKZOO+Kuq1r9nb6+9yHwLYjzmfq1e6U6kl/By8Hm7FEavnQtISACY/UJqQTt3WZ
OIgGw6KXdzGesj32iURtGRX4NHDuIBZqzuq9zAfM9ODzi1Utq/C+y/yfeMPHJRsBczMmQUHtFpik
jhkeqmFofGUNbjste1j6NfvKfiFTz9iYM8LNwOpKMg6biY94JUfSlJ4TJmWms9ND1RFKJgjZCWqj
+ciNDCVywnII/3cyWt5t3rJ7W6D4DUjdCbL5NME/vExc2A92C9oZfDSP3r7tBvebMtP2kMwlivJu
tt33jqc/XZp9EydwHCLfWYye9O+bwghYoNCYHWpGs4dGR8amC8nr3rGb3WumerfEThYPAU52BvyD
4W+TnFCwJQGKyasEjL5G4l7uMK4nb8zPiXoqA5jcy1h3zim2GZMufEf6zKvHPtoPMuDzYQ/DsLCn
2bhIjvafhM4QssugYzx3BE/f6clqxMr39NQuZmraGOhYj3Pdmeb+RUR289a0In3lTo6rxVj2Z+D5
5S0gwPCnmJJ+XiXIp+6NIR9eDPQwN6Xw975JDHlZ2t6nW4VuukgTu+mxDw4F/CQn3bv1sC85bZeK
+kGvdAGPYhFGvIqLjHyo537Q7gk0W/FpZCKLDmV/NaNQqo6XqHG8Z+6RcC2nOd70WlvQEH2krkTk
mUm8b9Np+sjTNHQ4jJDThHk13E1+Q5MN3M+4SzNgjgsLst5rpqP8xi5kHPMUd46PSpaYK+hR+afT
Nfm9HKsHdsiA5XEiR/scItWKgBs+rLLumtu5Afu/BPGPosRSKalzmlX4GTrD+OqOevwRBUnzPXAc
8sKNjKWXEYdxuJgabRxa/BF3KIzJTbBR4X04QuPpbCtgD7YRqF3va8ks3Bjl9zCeKqR7c9TvpYmQ
Y5WlWaMXoV9mLw0GS2cR1HZ3T2JdXywMoghuvE4Wez5zabZFdkSgvXYm4vbyhPBQvxWvUdhFzrpK
RT6tzMHAjVs46X2EHHvb2NpfVn1fZQsEatmW4zkLYEAQsmXnln+CFtEczKTzVp50BOlivVoVFg8c
kgVUgkHrrBvhNksvs7q1m1Qw/k0lL2avuhVruPBUGADOaabqbjX5mdwr32mZhxRV+0qS4dWGHPfK
XPaTqr/l2pLkiDpkvSxk1sw/PAqocyRGuWKb805EVvjkJxXQ9VjVGztBcbziiI9KLA3IbJZjmHMi
ulgCMJgJ/xzOjv99AF23k4nU8dKKXdi92tb2uz9iRe4i034Ou4QkGSiwE8q+Fhk/SsN6x+icf8zn
Pg92GXLn+yCPEAdPVmK+DThZiYx35fcYXuXFDTsGQ9lkidd+poBcx2LseZaEui74fPMTtX6D6qD0
YuOA/yn6loZd9aTnzlMbGy/JsVe93g6ZYSTMrugXGfEDkYjzOzH36bem8m9isGZ1wlwMdu56DHps
+boLL04HC7X3nXiFFdBP0RNJCwMKtWFgxv62YUyDDBJLwDtafstbMOiPr3E6PvEU5Yh3yUS+pLFx
p2IbFnF8oxB/r0drjvZWVgzb2XG71cx6cdML0Z9Yhqy9HoENuoa+Xaa95//wGDQmi0EBTMw9eI8x
4tR3z6mjDb23nS94N2e1lMgHzok1oeKgzGJ1G7kM0JCkZowScif7lCJk1w9av1pIIyk4WuzxDFE/
eSmgmD2mrkiQN7gG/UHUn1qJjYYH3AuOhN5hvRbUiOUYH+hhDbWBENfvgjREIVrBmfymIP9hJYlG
WPlJ6nbRWkrLWzfRPB9zw5SHkR3Vid+wOFnkSXxEc9ptyrTr8C01wyYGSrJvitheWfn8IjUcn6Vp
mS0o5ca/s1kx/zBF2v5tWfmfXclf7UpCl871f2+S/6vN3yr19scm+etrfu+Rw98Y2HsCc5zzt572
Hz0yRC6TTtejyPhSgrOK/n1ZgtqbL7EQibPFYEnIeP73ZYmNq5nVIX01He1VW/7vLEvc4Lpp/GXQ
b5r8bcJGQGSaSM9Zff9x0N+kDZoVq6c+K4Jg2bvGcNPiptjOUTIdirghn9KoM1xy46g/3VqhbMud
BhwGG8L7uu7FolfSeCv8Qpxz1wlvuKzsRw8oAJFdFEh00o5/w+mo7nU2pI+lcottDkNwX8ae+b2W
UYAYDPU2GyXitFTzzpww203GVZmbZiOFgerl/CFkjlYWlxUpylNuPbQqzQ8hCaTHyLeLbW8jPp66
6ly71xiZIgKvmkHiMwc14h4qy3JZIngFdxP7h7JhE7DAPnNbywAlTBGEJ7wUA+xdb7Iuk9GHN0QK
i7OJa+fMEW1gvCR+boPmr9iatRV/M8M0BBOV35nQHM+RZT7OghRH04vAczROaDDSl/ZPW+uEukUz
9jcHcumod7u7EC8VE1BklehsJxQ1V+SsWwj5OcIXwRrGSdWkKGZRSudPjZNRxU4F9yGdRbYLVdet
RmcsV8LXJjZDq3+pKbdvuz4ZLx0g0I9Qj/rbFZN1Qcqod7bO2hvPzqYL9vl0KSwigglw6o9i8pp3
oqUmgmVjfyMHTlnfzPk14okaLK/II6xGa9HkTv9phDZnpIvRNJRHq0KoHhkE+6aFwJRYw9FyCbfJ
Zbk3AmNfMORbxU3NCH9om20Ds/4nniUGHshyjp3njFtPhBzsZVLemTP3wSY0svyQgOw01vac9Ufp
6Ow51mn46l9dX3Bc5AHB+Pggh7F5DMmtOs/CE2emwdOwYO6dkoHtqBNFdPHg1I7clk5ghYuxqcXO
nQqUnHlh2xd2+uk5jp15o30f5QyDff++SqUJhKOD1pYqezh5I/6csOVZqePOiwg9cYqPfprkTeR5
xU5PvX28FjrQx7z0tQ98bkaZmDdVLN1Liah5NyV6uhHGYB+t0UVm0dfxLSRZRXyRTWZTiQWrNCiq
qmjEr1a5wQ00Wuu1Ck3vTJR5vk9N1JUZEv9yURIwuxkdnFGFHI9WMqK7Qym+M0RHnk3cvSV9AApc
E/K8tmTkvzX2+MNtpnIfa6ZHpS7dfd1EzuZvaQZ+ZT3bTv6BoQtPhxE71qsfVI/1YM/PSuEXm5Fi
XmpI/dUCba9xIHLwCpHGnXKTDIAxl6PhNW8qarM7P86ZnAH2Cz9SKs5tNfBF8ZwWT0EK52yATo5F
Li+PWcybONo26Ju+8FaBU5QPvq26d0aIQ7vocvORGD1u5NE71GOzrSrQIMz+y2qRkp16IRqmuHej
YudRBR68aK72Tk48r5KEkvcclq9dHaZ73y2jDb1Ms/IVO5yomrJ7RuLOj3lCN2ojOCJoR+eLTLr5
N5+shye/YvoiLVRnvKE+Tr+ERrnBBnpntNA1C685UokxiwDj7hLTtY0UvGpwmTCIiwsNKBm/Eanj
uWebl0zE9q4iwk0tEbQON3CX2w8bkjn6MLEaxeRva6Sn66HArAA4xg6+db5u5EJi5WdC6eua8C2N
fU7V+RZr6szKVLv+sh2QR7I7HBFxR3qNQVxhkK97+ARhODzFs2bXXeShZKofNxxzCvVUKFtxhNwD
qq2KxNo0jW+ZRWsJrQySS1qE7Bu8hj1WW3nLwkhfWAaJfSGUWMPEaRaEA9TvhZfMx6hOwotbBt5e
KXeCLRcb3SXtDFzHfrV0YTe9eZk/bTOBDUgoVIdLWdriZghwmAYRUV4oYwtvXdp1+Eygsrghwz15
YeGZnsp5ILy983bciPNSZ2q4QX4KlH0Ys5PKsCF3EN9OBDG2d10WNedMjM2zEaXFDVohua5NheM7
rOPVDKlt7arGfsnH0sL7zW/ZRgGJ1FNm/Zj9GBUhVembYzfXywWb8Te4iukTdiDE2Sy/wo2dhfG2
n5N8jTtqRHIcJXemyZZihP2FY7WZHkTPS18xBVxp3cGsmKzgGCBLyFZTAdPC9rORBw2YEGpiBKVS
4FLAydpvkfp1+zyc5VPRR9vUJJIq19F8lw+2s5bDQBGqOwEKsTcqkHbxtPHQ09+YqOgPoUn4+thg
QmU8EIAB4LpN+YgfSc2QO5QYE9Lwpg1fc89LV2U1im9FxPqekynZR5210pbn3s19ZnxIcCoH2QXG
pox9dWumVbF3SYTfsPBVl0KPwVM8BtHGFI14SIZU8O38yFhqbXj0OT40c42JHBn1By0Bx3/fdjO+
oMmB/0wODnpINm3W1WSMAn3oFvC06QD7enRLivyqF0SA56m4XMlH3P1ZFiPdpxAhMqMp9JKMt+7S
xE2xq3EgkatJIHvOCrIdieKIguZn2Mp8PxQJ+qZpNE6pRe9Lw3k3DBUZqW7/6rYu2/ZaUXIjXe7f
8857Rc/1JqL+p1/Mr0E93VfmzLJrJuGtshuiPiofgmGTPlpNLA8y8f3HQebWc56N1QdKiemljfjC
Aegvj3qqYXQdZMxv0R9ko5qh20IDa2bvTKlVxYxArFzAv74Goa1x9SaniS3Jqh+nPrhrukZ735QX
/ezhmgfwpkbeOLZvFhoHNCXLqBbbXlP1bBmN1edUNkb9KjlAqb3CAZ5olCMu1XF5IOKohWCZWSuK
PAbfsa4OfZv6r652m+9YSuLsLpqS4ogU12wfYTUk0baYGZVUy0mNM06buHOzzyCZlPHkNtHkImrA
L4fMI83rfeODc6kMobcA06vN4KkXlrWoNCfc0QJuGZtj52UyrHHnpZLkcBzyN/zJaRMSXbjsMUyl
rXPqQwt5gzDYv+Qxt4zhI5yhFnmq5qRYJ2hcYVKHxkNipPGJTbyJYpskMDhcmCh4NxmHsnVJ0vGN
+Ad9aMMr2hUXy9asJr2o+mu5Zc/k30C3bY9pus+jTc5UaQU0s9sFhQ3cn2nFViE/YjfjXMoZtTZO
+3g/Ywvc94wRD21ppYdOxCfPhEYgfFPiVvK6lY795ntv40EOsMpv02ZIN1mHe8eIBcbHlCDAMXLk
tKgTGAFdRCqby9u864Uk/7CwStIGI/HTIfxNL2UuU9DwQH7MTy+ovOAFomvlq4/e8cm3eWLCRMUB
Vb5IkeX+Z9X5f1l12jYz43/VxT1CUP6h1I8fv+46//5Vv/dx5m/Q2P4Bkvp9zyl+Qztl+7R2KFn/
RlX+Rw8HY00gsP1bCOxVYvt7D+f8xhtMS0gDd9Wd4r79N/acjn/Vf/3Sw13LWLRaoSNMm6r5n1g9
PoN8Ixndas8gFEXtluMa0C9OjpHivStFYC7YxVrjqbOAh5Sq0StTTfYWVIu/a0oy6iM3UuWaIwo7
JzPOx4k8+7WXCtq32FPucmztNf3a9K0EL9vA2HXtt5DP6N6Solj2oTuS+RI7az/yP/tKdvvBVvHW
Tat4RaZHg7OEddYMrnGrB1QiCOscolfCSW1AvpHKXQFRWmS6/ubIJnirML/vGanPG5F6G3hQ/kqA
xFgONJW3Jjf6rtIpBJjEHlgBKAfXJyO5+lvC0HtrDcZ8UEMRXvM6Pe89CnyZLKZSshMp2zjGJKK7
pzzrgtOUzeK+H1vAMYV/GXozPAsokaugjOPv0OqvNW8+kIjZo35JGxj2mWi3rR9VuzHlSGltfall
7XN7WNXGM3LNjmgwbxFnHWKILG495XdwOiD4RyS/mlyt64Jp4aLPG/ehZX+7Hht0RCyFHRbCk9r3
ajZ2kTGbBydPjEOh4CzkVjMvE/D8V/NOfW48IBvrJjAwsY0jYAEyPtY4Xf1TDBZg60iz3FiN7fK3
qpmpO8s4PzWiRd5bj95UTh867xFojRl5PX6uLnOOwGPUXoGTpJ5Whpz0PbIu/72HMSlZtIgyVVtT
2tmupxLZ2lYYPQ8B294si7xPXEu5PiOfzs6xW+LWDCS762nqsAFjgVmlSRDslNe2G3JLoDNDeMMf
7FrsZdABEeUZvgcIdH7Gow43NB5TsGyiEl0KIs+Lo0dVnHQmnxL4vU8UOfoNYgTYm2p2xZmo2eEY
GPiT61LwJqch9Z+MEYqxVw1WyZwHh0h41a1tDth2RvMpmQzs3obtNJia6vwy1Q1j0MoGpIkQ++g0
oEEWkl6bgaJplP6uN7ijN63CmLcIeyfPl3M/jQfooJussoYQbPI1BdeRwdIy2biwtrTwq7GzWVZz
SBliOb0ApGMRrGkj/rG4dbDWKrOksLHm8s4w3F3okvsG9Kk5t571Vn9ZJ5ovG4XEUOGlrX/1hm8j
IzCNvUq/nBeoDjN8GEM4VuHH7OgGk0aEX4PgA3WneisoP8IvQ4eDtaMKuv7JlZN91zKubfs1/fmj
E6kMiEdvrtm7hYexxrjJHkQVmvwlT97LySgpZVMYlztqxrx9svAQMrUH+VahMWA3X5OtpNxAGavS
JWKY2tfjdS8HwoQjL8PBtQZYJwgTbcZuKaQR3zS43/wXugQ81WvlavNSTWEffVLXc22mc7jghFsk
pmM4a9HXDzy5LhaksOzHL093vgSkiihIsLl6xxHHtjJAD1iz1cFSuaiDvofY8xXoRd2Dq2CMy2uw
EllzOYJlnhShMdmzRBD0+8043VWd73xiZOryLaD5gWJaNz40WSPF+9SZyKHWIHr4ljNBPlisJmTv
dgyTm7ygAoEWC4F0y9l3jUHIo6t5PlRo+Et80fZiQBRQ3xLFY9XeFYCQ2N0xL0ZXkG86QOvyJz9e
i6Tybqer15O9M/+K/DJbtC6v8dIzI/1IbqUFVoGd8iKvW/q1uQzHbebY3pkVR7PP05DPPVKLK2PL
6ZZWb/vb3vxv9s5sN24k7bav0i/AAofgBPz4L5I5pzIlpQZbviFkW+Y8BGfG059F2XWO7UZXdwHn
si8aaMNlKaVMRnzD3mubdOPu4O0qhHV3pZnfqAi236ox7Opmiu34FOJj2lZjJ/B/Cs/loRooNdd9
idyqSx3z6Ll4PTW2MTyrKecXyKxNE1WWttXhlzywdYGsbsITRatiaytHK8sLIUDV1cP4eIHRP7zY
aWiyoLL8E5Uu3mTZGOts6RS696ZBvTcQxdJLSJoK7qhlUiWIJ146juS9+TCXPgS/f7iFKeQ9AZdp
78XSr+hL55IvPUy1dDMoAvXjgHT3C9sFmyW1sW5dJzpwdIb7gi/1MXNx/BFH5b0M+PcrajV6p3Tp
olxGUGeMGrTG2CLW9Tinn2Is6Ed76cBIk9sihhMoPJf2rLNiwoDTpWtjiafuHD9NCYXzdy0h6E+Y
ddimOgPFaVOqnT0UNIGpAZBUtRoRa0uPyNyXdrFZOsfEWlA6pmWvEU+w41w6zGnpNc2l64wI3L5j
WzQCuKcnFUt36vADbOs2o2U1GApxNNLHWu8tLXvR+nVg8Xw2XGW8Db2JJmfpgjM0LHtn6YwR+dQb
Ms+jdb30zcTd1WR5dfklW7pqFBnyTD/X3OE/9G9YVZTMS8r0JkPgy34uHi64TrHRmbmzz2nc2dMl
N/PSy6Nq0i8hLm++SOtQCSxNf7/0/9UyCWgn6FlBsswH7GVSgCuoefUYHsgW7B0b4u6+eR8tiGXK
UCAOvycKW52MZQYxthGN9FToNMyVfiDv+EO4zCyMstApHlxSv7SZicb7cENnzAG8RN8IuMBnO0n0
k/U+DuH2J15Is2r8RSzbV5PRPWl4Vj2gGhE9vSCczV8mLO37sEWShhooCPHJqozMjiQhSKPOSsci
GDFcwfFPo8tD3QzdugpJXzQnAAeTiDHHuCyOud2azIfNOzhz7LK3/y59jQr254+tM9fJ/X/r+/+k
vmdzCyjnXy9pgtc8+VY1vwF7vv+rH+W9AV7dsMDB6o5pvi9j/u+axjDFH9DVdR19IcJEQ/wiZdQN
wIeIGBd49Lvd5c8S34TXwxd0EUyS6kdI8N8p8X83zOk29T25RqT8WNhnMET+uqXhEa5qSTDcpRwt
zF1jiD2ustJFSeuOwz3q+vmYTsw/uD2yjlGoGJ4ygZ131fql/PDTb+/ue2PxM0j198Ta5dXgGjRd
7JE6zceSDf2zrhKtcZ35cT8wsi6NS0QGLRZJQCfUfQNT2NUwiv7FhRQNW6XwYJnIdEnYDBX79sDz
3fKr33X6LV8j7tdmnhtPyqa22eGJC98QIBnT9q9fsblssX7qkN5fsUP0jQ+s19U98zfup0jcmPd2
7i7WBPAZ67nKn7D8e9aW8StTiQEtaLpOGC9htnR44udMt3bF0JBA2gxV95X5CMIAaAtY6LsEwAw+
PSoIt7EzpJhVGt8BNTsWrc9cwUWQ+oxS8P2mnzZJqzln9tJDsfvrnwqh7G8/lIv73eWNgBWF0+a3
1R3C04jwRcSC7/SbKkLOwtJmSavAjT7dsTpD2Roa+ce//rbLZ+3n36ULANigHOBSwquF2evXd9/W
p0jUbUS8oqeMC8KO/lK21MteGD//9XdCP/xP34kFqI5MmPb2XUT88+esRhygZBNXF6/WxascSb/d
hR3F1Cqr4w08PQg4mPS9Kkgteyz+3YfmN/kwEx4+KHgzAUw7Cw33t4859CxQVyWeo2Uy8wq0lBoS
/Vm+s1XRQjaGtTjrvPW7MZfvW7LKfetyvz2M0EtvJsdqdAqjtMqC1C2LJ6upTcwg3jy/1cSprckO
L9zA9isBttNyVP9vXGO/e7iW1+8uxwaTBlbM1BS/vlG606PHtUPtDLOheE2aDlwcK8uOQoa9ZBkd
xzjJPpPaWd9MSsZbpxJTQhszuN86jCMVTKbIDUSVDm8JOtqvg81c9PjXb7Gw/+lNZr/Nh4hpCGcr
T+dv5janYVHUxJ11JjKgDn1wpVCVITVNQOA7pH0AKqV+PxSz3a/iOGYVYpS71mzqXc7iOkBRWlwR
4QKYd/Mx+jCmRXUAod+talvWT87CpA9lGWLiWkD1CW3TSB/flpdxIdnLhWkfYYwB1/yOujeHuNjb
xAJcYXzeMU9FjZb3rrx0YPI7TBrW2lnY+UYym5wNoldqKQXSmzyGs0+AgjjGC3sfnS8Y/lGPRYH9
Hjo/C220q+PC7Deoltcqnb5gc+8eYHmA9h+LzsUhgUEeX735KGNjzHahqyGqo/IjtJRh+YA0UWqf
+iU7oK5b85DBYTwY0s+/JkON4Lxe8gYIvZ5oDJcUgmbJI2ASXO8MYfq3ciymjRgbuTWMiQgDQBYw
Y3BfezIYlpSDorXIO6h9IpwYbq4No+r2XDXmGJRLRoLXuflHqrD4ZDZ+/WBbHeotP9XMLRsf9eo5
FT2dzlQFKbWHspcQq1cTCdu3NloCGpS5hDVQSxHcMC0ZDtaS5jBHS7BDs2Q80NMWe5LN7RUXEBEQ
znscRPoeDeGGIzaYagmMEEt2hPUeI9EQKBGJJVpitBDzJ+0SOJHySeq2FuCBloWEO92Qkq7y8L4f
JQiQFaOjuWy+gpoxTfXSjtrkFkx6Go7y6os5F2lnASruMEbrly7rimw6+olUu8Hvu/BQNAvRKgUN
9aCTywhr14IV1fMehCu8iAiQVQzoal2GIfchZkBE8042RoBWc7rJW7TX9M37bHZJV5yn3O9unLaz
+ESNIZusMei5C5klxWl4S4dhOVEgyaDnA4dUqdgS9Nz4tFFcXuFmGhIHww6ge3s1h6RcBFUbonSI
/R7c2IgmA0NdSFWAMD8qAIMokn6DErl2HxTxklk4tIA8SF3VgA9UUeJ90/qB1m6tV2a3S4TXexes
+lF4LC23c22GGlMr1bxvIdQ3MbOW2C02YTsAlvMb2O/bGcbLvNdbALs0CfMCn2Nonu8a6AJasOAQ
Pmh1AbzNshwEjfxP124JssaOAZu4/JCSRlYcrAZIyCZD6XdVfWdZW3IzTOMUo9nFv+jGZtztwmao
ywcuY+uYRqxbtn3NK9hUXR6pjWdMinUpPK7xXHjET200HpUG+avRHxvLtsHVhBbZcO7S866S9xTD
UqWWesO+6bOf5gUwsZmLWB7QUwkwZy4R1WaWSWuNCD9cK5DA9gpCVe3fpTA/RGAlktK/qFOlnTCQ
ooSvQ2wUbuy79caYY1Ud4sSgwyfCOiZzgv8ORyYTAj4+qLeCiQBhteqmRPvUlHM1a6uE58i8GAoH
JKpA0HfW44witL84tY/apPRld7Z7VNq7qIXgs0TVWPy2wiQ2yhe448SAy7kAF9COtsKt0UXdowAD
9GpPMGbQ8PDh3fblhBQFChIYuoIxGzGxlswgKI7hJjES+ZKPI5VFykj5obWd8XPdxNZ+cMHFQfCw
mb6VSM8BQeZVOiF3G4yLmmqmd21nG49Gt8znRqYXHlqVmRZrMIs02dP8mihz3Kg1b9/Dbr+jHnEp
wOVz8xaT5DQLWHS6XNJ34rHkhVUwqIwTN5j/jBiBT3fBKdmsPcOfyFVp/dC8S5s+y66mx2TkMIl0
7M/d1C3FJ3qMOzsjxX5TsRweD1WlmOlNJokAOz1zlx9+eekj5xOvqy4MQslLfopeIikgQpmo+MDP
Bh6dOmfxd182Lo9801MVfI+RN8yujG+lIWY0pVYdM5SKMRT250KLASKwKpQTIwxXtzYQbPBl8Gf0
lfxEHCCTbyx1clcWzyHTkqNHuhj5DrHN8HyaI+d1LK2FANjgsLW6SW9PEWVuSuhSmaUPHrfFri11
4yL9SL4I3UQyFIs4MY8Ehfv9KcRLOKznxpXkuLuzhfKdXytLLjl/yfLMvpv6hXkidbSrkOKLqN0X
oVZ8m5W/nCGso6BSOAYMuMScY+KLGUJ80PSw2BZjTW/uCo65uRnja1J17ckvYPmubbMxI449G/bT
EJv+MzS2IdrkZsljorTQ8g+irAz5VnAgz0c2LDwb43Jib1Jb40iZWIZuuGSg4hhND1mNJMAORxVz
f3YIjUw/odH0H7WZMh1kcdcYX2Gto4MvDMMdDslo8qWmwohVwGCNUVDN28JSP/OdraoAEJ+n2c0f
UkwnK89tAQFOA3q3EY9rkOlGq5CGZVV1Lh1wV1qni2oTy7IYTtE81nHg2Qz6HqlEoGv4KIhYkycQ
G7MYVfbKHwdPcgvM8gEVnZF8NCrGBZhqqMDmp7qzIHXGEg0NKhAti45aWI+fyR1iRJS7jEQOia8b
92xlQxCMvWyTTYL+Vq3wqKTW3cQGF/eFUyNgkvWgY+hgpDEFRIyP7WbEFYbYBrYQnnLlMmr22jbf
GJM1AQ3K8VrulAc4FDzzxDB6Dmf0KuwtHflhZCT7mMbk7PA4JP4zn/WivSt94na2vVn76daDUEYS
Xv9isltns5Rlg/tEUjgs5ZHURnEWYe4NVxm2ZKDPEZ/oTf1OHqVxIB8qYdCKrbypY+vOnAjEhh5U
+fxc06RF56zRlvzvNuTMwGXbd+ccKR9tpA/Vv429LF6Pk67jqhE89zOcCUwxYeye36vS/8pd/43c
FQIOTdC/nqRQQHUNlNd/fH37B1VrX3z+FYL8/d//mKm4uDl132G76dGc0nzSSP5Ym7ruHzyBdPo6
1zxl/4IQ+XNt6v2BVJYlpm8xTyHjhL/6c6bi/YGphP2S77GL/bsM5CXV9ufuEmktUx0wPDR4tFes
e39tj2ajxLIxT/o+m5Y4sW8gG26nOTykS/U2lntsREfczxs/7D8ambZKrXb90y/v7p8HKf5vvc/7
S4D0DNqDn5lgmuXvf6JsVABRas+L9D07SYan4uNML9YO2QYfVJQRRqt3QOP9GvOLyMNzTbzlzjUF
a0PzRaD7V2xh2KqcdSoJEoiw82Srmh2uXIK+hD2s0BitOXMX5PwXgW6LgNgliHOlZZ9SEkmW/zvj
4RDJ/NSqapcUMBa0zWz7e4HJhPlz5txIfShZbOodjiQNf6O11jEizlb5PHsZT6Zh7SckSQXuUgAm
p6inUE9ShR8Aq4uXe3C/NLJYcXJYkDI2bXaDcuMeNGq/mUoWZBpyH8d/MSyN/B/3FWGbtilSsKmO
FQjHxcHuA5mL4ejl6wHbDhf8ddLI85Njs6Em3gxd/QmFib5L8v6OQuiUGuVnBYKEpUUgnTHfOYqX
MXYsHK2y/FJMQidkFePMrI9fysWw4PTtDaw+e4UKN6idlm+mtklm3UZFGgX/PVz+kzEtDdjyAf+L
0+U1q7pXzpb8Hw9984sW4/s//XGw+M4fANoMx+aMQLP+s+/c0MUfDGrZDdt4vlnz/L+DhTgwYJEm
M71FcPGzpF6YfxAcQJK1A3rI0cly+TuzWqZgvx4sOhezDXaYEGuDT539Pj796an29ZaBXCi1kxDG
cA9nrtgo0UCuQHi1cUl0Wessgq9W7gzkewi1MTCUHjzDQ7GQVePjnDnFySKcLzBkhwEw0Qdsomla
BlRLJGY6ZbzJuuga1dZeZFAhQ9HkgRDl89hnd6MpgHXS01PnkMhhOOkUhFjW6A1w1bYiw4smRW4+
AJuLV3hPWHJYUXER49A+or2LV63biTV7DYAoWg8BxHpKCUqy6o46L+zvZ+ao17Ry7J0cbUGpm/bF
lQe+P6KmJynEBeiKz6zIdgiKifzNywnnloPjNprQcaeqOwoynbddCyeZ7Y5yEGroOrRccLirUcwh
j/lU49OaWDjxjJbzXumNvtFrEQZMdewbvUE1l5vXmvE8p4pvoDyH9xlOxTplnbzsK03aR/QYUqJk
7PQakrhP+eaVeG8kqJBVMsogyiDv8mYVJwz4pJrZGt6ANKXOrLBxociqtxNYuHI/lVwjgd3C/Kbw
epB2KdfjHD+j5DefxsJ2aDXc4aXEGrCKW+kjjbOq8FI3swnqtorp2QOpxYZ+GnBHqIcSiT+RKclY
eRr198S2bsV1q6lt77Qp04eyalWg24zxVxpuQDIg4BZcpVV6F1x8+mK7kgymQFDJcVeYbbM3XXva
oZYu0Usbwr2dirK7AkXVOwYeWkGQkadQtqPXS+wblvl6kBpTkm20TGnsuQcfuVmKwOGC3d6qtTWk
GwQ4gOgb1TTnCtA5Tij2zzBr7BVfqHX9oB6mUpXYmMvOaV4qM7SvjarHhEyYFvoyK+OmqwCT3odd
VuxKHN0uVFlXARLZ+iGJxGonVN10V5++bnaeRqS1+oMGG88DG+2nOW4qM8JcC2SK+NuJrVtGZqg+
nceEHYTcUj+X2J9y3cACUU/3IxJMBjxpKc2tmRiMmDItmtYJiXBhoKHb9TfIGTTYUHZCTAulMbka
TjGdM0NH5ko//dVWkVTrSprhFUu8RqaRy/xsRZBA/BxCsSwuWkrLFhT1rCO2GJ2BxbM7Ml+EfV6u
DIYYxzk14n1FnBI1u2tFAR65+aGhTEWnhKj8Q4b0OoNy41ifZCzMNTV2dCvjWd46MvE23VBDX6KF
H3e8AB2bQ2ujvpKYg0ucBclc1ndO25TP/iQn4uBpORmKIZxmIewbDW65NDyw7wgPXo2Jc2W3nZuh
85xARGgGfnLdAHfaDSorsNta3bwyaM82sd52V8Y/5R0Dp2jnAtaJYY7e+oRpkURaTyd4z6a9QjWp
vtMo/1tv/5t62+Reoyz911fiOVmUidyKP9+GP/7Vj9vQIzSEOw0LmaBkZjHHlfenOtH9AzoLaZGe
A+CSe43v9SeFxf+D7STBbcJmnICwj5v5R5ktLLAu3KxLMY/PbLkp/4Y60TDM3wptHVWJpxMQR+Sm
RRiR8VuhbSGNKDpR6qcSBfCS8GrAQ1hPRgldrjMmFG6ob9ilWEPdbNnPG9bGoUF+mzDt0MsT8baq
+7mlWQeyW62klaoPLPCEeDb8nLSjsTXYYpjRE3R+N0gix/4wCNGdcV13d2r0kYokVYoWq4o19xyN
/GUwOJNf77Q0zvZNl5YnN53Uvpjs+7zprM/aKML5pLdy8mAumN3NkPqifLKysHdvWiWVjrTZGfES
C+xTX1M1N5g7Wy5aB8aTn9ZbNZOQqbIWKiA6vyB2rf4F7OkYT6t+KLRzZiW2wuJbcMdkvLcPUZgX
TmCZZZVt6jxMnuhNgBcw9yLlIYFPcoAu0351m0o+OKI38S538c6c0q+59OdN4iZJ0OoSeN0wmOYu
NRPqCCu7w5YRpnv+E+tM9h62OBYryZ60va5ZNTRGm87QXicGAStPx4Z7aFpXIwTGtzaSZSqsCw/g
jIpdaVPEaO3V0HP7PPj2tDG6fkHg+76E0qoQBarCcx9q1w4fm242vUMTMuVYp21t56e8fWdPQRT5
OOB23oDAcIMMGBC/gxqudQ/4z/Gr/IQHh99lX4yECjvMAVbZPI+nru+WgiZi7ecmUIxliUNE34VR
0exhtXOBgZ1amd1ImNaoyjWKqyEORCiZV8xhSDdTmB9rxTwXI4GmHlGnk53SRaOb7IWme/lzgjKu
fIo8lt46fZEwJy7ZZZvX7sx+SZc4xJFd4sUiPA+IRdSqBvgVUnXywnOfzYkIMHCJi7JDgOx6SPQp
Q5NDMqirh4x8Ad6Az6O8S4NkCZsSFbrX2CEGrem7lqgIpVkgyWxz3OQqHNh6efWq1NzHjGObiIED
6LGzPROErEb0JUl1EVJJDJsZ0q+CiK6s3JZO1j5h3L6frEXoxbfZRmoiknaYXwx9VFvXTcJtOMwP
OtTzA6vVeKMcSYYC7LFDbVMDseXCbKKVlJCtQbPGHmIFvjU5ij6H8O1VyUnLZ3XQJY+m6eQENczm
Jxh0IpC4vFfg2LWAfA/AfwQLdEdEEimSxfFzw+L02CQiOknH7ddKIeZp8JpVmh+0ou63VAL8fjS5
TgqtDCKpIeqvDfxaURy/2Up+dFnRo0+s6hWeJXLVRUNOA/oEUtT6OSIxbYIQnMz1jin8Q5ewUTCq
hKBcItIDuHPGHa8+PaUA6psVQQ0sztjcvHGnzWsvtvjl8LDtGaaBFq/RwkWq21dSHsrRfkCMec28
5AYR2s5vemonUz0mTrcjZcQ/Yoi4tnjPSlWYa0+fN1HKbz9i/cPI/qmVcufN0zk1tQl/Qg90sc67
zYAaAiuXeHYokldjWbRro8jfcqE3K7McHermuEf+WJ49aRiBjz9/JTubQzDxzqIG3ZBSoYFu9A2s
Vaa41/u43ACuLwPXB9RGTElrQLqPnZ3ZkocEcQ4bepN/YfybrKSp+0eH4xK3iMVYObTSC2B2JL6g
INc8FcZ9FMv7ATb+Qg3xVFVeJpAMr/lymmV9CDYFQrx2on8Q18SUmPZq9Iq8Yc22JgoC02b8ka3O
AF5n+haD6t4j1OuDZZS8YpA8B+yV/CNoTlYPHOv3nTWCu1aOf8hS9xo6zf04dPqWY8I7Vak2urDc
ne4D5wqSEQTugMutLr2kZj8wNs+6nc4btdUr2V/syI6v1jT552bSrwA4O2JVi5c2Ms0g9fvbeWKP
Jml+prQGNlS219YBckHuAUk5erolQc/i5VXiNRbJJbNibgdYG7grfYLtu0dCaZytSSDIw5iN55qs
0wApWfrkaumTHeFYAjPx2ir/oxOZB7O3HT7Hfb0tyFBexebIMqY5VE6KBA68Ekx0cTGNSO5Gr/lS
4tvZ2I1q93pnPmLlzPgAU3SvCxzUJ1uOODAN69ozJmJF8uxkplqZudrosPhXnLQbR/M/CR86Fh1y
kC1naa15d15r7dokna4gpOhsanxsAceo9ykLI+NjbnsOyXIuj5omiLBwh7M7D5tBZkcXLeHWZluB
/pQBjhzqRDKFr+Igm3NvB9NGHWKWxBCkj0TAZ7su15Mg8jV2aoO25TIjyC/EZ+iNAilcJXrxBex5
x4Fdad5lVrq4jwvYD4px/jnv2RHO41BtAFLHn2vyjgK2XTdTAj2/HPMnQwz7MqzO/qC4WFPYSyZx
EMPcXmTiFl9oR/bo9T6iiyIohJ/HmVjbBMJ2k9MwWwejKYytiEPPDCLbVpfJFgDwQZTVayx/xslO
7Gg7a9aM5TyyXlA01lciybOSuVeHbNLLOJmGwirvIm1os1XVxE7QscOBDVPu0RGlrMyNelv2dX9j
RogOEpIr9v7ieAst7SnWxuV6htFVLSAnD8iS7prPBK+Wt3pEN7UWc04CK+ymtL+CXPIOQCbVcRqs
JzHB7deg8oDrKUix3NruaOF5J4q2WQlRzcOee9ZkGOZ/KbThzojdJOjE2F1bu7wbS00LZKbdQ6Hp
b7Mp+dA2VrPtJ6c64lr74LUif6QdPJo0CBuDH29tgvD/xPEqyAGaw9dUGc1mtMOG/B4NTGk1xDsn
JwTO86CDFxmtOcuPFz+K2k2pM/GLhjF7Bi6JbntovW+IUaJ1b9dkfMVW/korOD+4+IjxJXgvVmbX
QeEV7rPrMjLQQkcPTDdOH8uo1FcT9JKdzzIbdNhUrVFY8hDxhqUri1DyLcYuDmQan03UMA0s4Hc0
2ecZVcXV98vhg9UOG93v40uuZzbQGK5s2C9GEXhY03Cl1I1Y1XqTn1o0L/u07wU1QhmdiX/ao+gG
Skr6yqYnPePqFdgDOW7j/l6TOPfQiskPGoniFRbfxwHb6nZZ6AIgIBfzpuy6rzLzvnA651uouP66
b8L+KUmNk8OgZVf7DRi4UUs2+Nq5IBL2zp1pDUHMeAk6ZpWal9KyEmCztrxJ2UfBGm7nm0IQy02c
yLQmbfULzeNCrMkT466uB+OBA7KdNlZvMfJ0OqJ/dqKM2i2wwozLq9XKF4n95hQ5RKIQ6p4865h7
4DswqQUBKmbroYgt43OZ20BuEgbEUnWAg8IY6JUB31P1/M5NpHsrRU9OATwc3X6ZP/f6urTM25BG
Bb/dCH8gPMZ+vi6oPAKAYIyhgyI0ijE+NcyIt2R5RQ+EcrC2O1NoBUU5PDe+Ojjm+LXCZr+TtavW
RVdDGYD7cCAZ0FypyUb+wPyWd+1op4y6fKQv67wi32IS/aehWwTwqkZnUoeADgkzXQHM4v7Lqn0s
Siy2IQ6Q2jPyvdWZtLhNOhxLYIAh5NwUIvRTIhw4bDU4lyQuqlPawULNXP9hVvE2H2RzRcondrrx
GXcjBVMaVpu0CJ+MqAG4J0FsaQKNUFzXIBEatvYgpBpnBq0o870q+dwVBM5haWCIQMZbHSRiWHtE
uXKcwL5lmUI4GAFhnsriT+MiD6HA3+oev+LCr5+mqqw2ru6D0kmK04gVdZ0aXrGmVcEA3kFpw1VQ
cyfmFStucfVHKJVOZH3Jy/6pqmf7lqSA+66gTzE7e95OI7KRpu7WtQBVYdV2c2ZEMWwbpZnP+dgA
FcuL4mkCrh2YC4+QoDpijw2wPqSYBGlsMz4yU9KEs0I9FbKetlVLTZcgif6aofY3Jlfdq4RP+ZQ7
TPPgGTiTFz6B0riRODQujYBA28vyG8UvlKO43Rgp4rOY8SVv6XA7YcTaKpZRT41Ik3VO9s9WitLf
COBNFN0e4hctzc9ZxOEyj1mx9XUbDpUXftbbJlr78O528ZhN95hPtK3fOgb8Ypeqx0DpRID1BRNp
fzF1tkCVXGT6REDGQp8vZuofNcz8cAhAS7oLygzI6HjjIYar6DdyQ2MLql6j2oGb0fY3tLmYHVLy
DnN1CL1s2ChN2+XxN80DQWaQK3JjtGm9l1lzRxzjqZzQgfixxCmLP2Fb17S3g9lYO6sbiMK2DYar
6ckD0E6doB/1DPuDG1srK1Gvk9t/Cfvoc4UJag2E655lqVuFT0RJdwt2PfqkaSbscpEfukSpILLc
G9TsH726Wje+X+0yLseVGXk1qn0YzxrygRsh6nuS5eZAw2sWwMkEOoiUS79kYTVSnml3Pa4Oj/CH
SXElpMCNTW4Cibe3jrez57WHhk/wp7mJ36wMQ44VjpDtLCaUTHZZ3kPPLF4QihTVJkmM4sKVxfBq
qqycAq9qXFI5m/J+7MxuP2iTDJCdZbs00aImqM1Gj0n17uoXczQS5DKMxRu7lk9j7+WHYYiHA1V1
dvDBcu2EXxLGO6voxFTR2TZE8M6NYvQNQR/eeHpHdJrxzU7a/qTixDnWlscQNZ+zY1+F89YeRfOI
0Llae435Sg+fnrOSBXsYMfVTEeyrtopuLJQzAU4b+4wRFPiYmqadBbRvnQ50S4MrFsKe660bFvEh
q6fdgKKE3Eqse4XEO8S6FR9Gj3CnJMAMIZsXOHVqbUywdreOARPBzefPXtGD2jPdVzfK+Y1R1J7L
Pi+JbpkP8LTUqhmHC7FJlBUt+sgi8z+x+yS9yXOtNRAcZsi1XVIGNWo9Znz51kdmxrODoZNyj65/
K8y0ZDJgBtU0pdu40vMDdeOBeXIa5HkxbBfK74bTfOatt0v8Y8kujaG3EkN+BSogdrTCTFysKX0Z
Mp8lAryL7MxVvSze6BYuc+ufyrYEmpilYm2GTJF7YKcAUkLomqY8uXO7BFvnyZ58QSNoyC1aZV2r
k7spu2NbWd+k6s+znzdMPOOPpkouBqf7BhAfYU8NbyOEaPLYM1ioeY7KYwTRivW+W2P91k6jSO8g
BSAdropz5LjPlYc8kPoafc2COCdWdVsa+i4amXfkHeHvtR3P2z5L+FJeD7s26d5UVd87VXee6xmH
FosKFS2piJI+y7RgbWvQSkascWaYM66xWtj8E6cy/u99XOUNadloG61pPhJHysQ4RECk9x1nJOZ8
8tOGz4Obfk5c++AJeTd11XRImIyvaSFPHNHPNVq+reinDa0Wn2TUVAEUxXHF0wBQw+iJJli8ib7i
0hWddWhqA+iSdvDSfqMGh2WoNEqfRkeVH6TQGJsgwPS2Zk62a21ezTma+YmGbpM5I52XB/eyoR1E
wbVSikR2JgJrI0zGY7xIzdn9fC6R+9+nkcYb6S37IBmjrbfUk2eIOxdFznqqSe2yWp1tj+2uRNOw
XaFQ1tZODveNBid9LML4zTPkpVUEennOq2WY2zp/7YxihzfnWwMlmDY3IZ7RwHyFfWstWYUZKatt
JYdvNSgG4CXZp5gNy0YKtDsAqYLMRJ6dK49ZicI1tS5LZgExYE6ip8JPLLTuGuQkQ9D2jYPPVWdl
UvSDedSo6UnPjaDZjgNN+SAJxmt7bvIajM3K12u5KdupbNYxvMBROiekYqdGt6EOspzuUeb0W6Y4
0ZErC9yBMlzJDT3L/oYI0mYnWjP34UyJ5pDkMrzzONU6IKtGYxeUxjL22J0pp3vUhFO02wJzJf5T
LRsb8lFjRm0OPcLM8WH2YAiEb0j0d/yObCi1TdTjgbvpXU98bslHzrob/FjocH5Iy/9/z+t3b9Xl
tXhr/2f5wl8oLjjn4u5/f/1j+/3P0Vu1fu1ef/nD5n2tfN+/NfP1re1z/ilf6Md/+Z/+5T/e/pPl
NNJzDyPDv57EH6rxlyH8j3/w50pa/wOHtQsf/ftm+c8BvAP9zYTyZrr4F35dR1sL4g2FvmBCz8Za
4N74cwAPVMBxfUIiWG2jgPl7+2iCdH7fR1sWJbcDSA4zhWtZvynsYXJ0Q+km3lGXxXTSGBNwDZiI
KCw7+0rVrQ5j2AEgdXO8McxbFy7pO6E0dVBwhG6r3THaY20Mt3K4Y1YfPmcKcPVJLrTTuEvSCLzU
giNlG2fRZ76zUQ2Ms9AS3efZ7sb7vqnpVlHA5zQFqZd/HfjI3gyy957jqWLlqd4xrB0Hy7wuFzor
A6FDvPBah4Xcmr5DXJ13oGu5sF3RB+Rvpe6SxAn3NfWn4UOXSHGFWAsWth/q8FtnwYqllT3zSMJ5
hqKcvpDiKl9FGA0fpogBrEnc4zfNgoO18iNbSsAmLok6bEPX02y1d2wNpjOzCePdfTx/cwtNu6/K
9P+wdybLcSNdln6X2iMNg8MBLGoTEyKCQQYnkRQ3MFEUMc+j4+nrA/PPKolSS/239abNepG5yJQI
YnJcv/ec74xUgkMeXg2aGRykqPAFhi1g4NVYWuJkRkmaULrMRN7CZ4y+zCh49pkM2q09BNFnZLfh
tLbc3PVbx6a4g9ae3Skjis693WNlBha2j8cs9EMqtiMCpsHXSzS1mznPJfszAFv+XESkfsKXY2jO
B7QHkJwWBgudKL1XZehTBRa+cfQ1nSMI2+Rmrs0grY/IlpNt0hqSzlGJKzmrJ++imSFsM2IG3sXW
wr0iec2L6RQ7/e3g5PU+VBGadU1vXyItcLu1F+cZgXyzrO7qDB4XEyBAuPTMb0ovy3DYkwN+NqBB
6Cs3nJNzLFVJ/ojtDE9ZD6pM9qJzoceXOB+iWdHIDEKgCZYug44M1DHZgj5ozgXZHGt4KRBnLYk1
WYxTVK50yqYjJC7EATKawmu3q97IPFQ9TbO5pn3gWuXbGOKFXmG5J9w+FnP3lZm7hK0Q0OsP+imB
UFHU29lTiQWETQ5fKsNzr+XYwDYFpwqOzmpoZ1u1tTNKD23ThHT7POOhSR5qPcUpToAZFARklTOE
c+r/Ib4dET9c5yaygOyVu2uOYh0ho+TaTqKItJYYm0aV8ZUO1yy4ChelAIHj5soQ3fB5tEd5cBdF
QehyDLwg9IDnO7GoDlD/IkDoDCCC+4Dg3Z22KBQQS8v1gD/sqBb9QpvDWQPe3PCFpVxeVA7OoncQ
i/KhXTQQNQ6EHTMvtUIZYG7jRSvRhBaKb+QT5qKjKBdFxcS+URfeHoSZfZoX1YVa9BfTosSAcsR1
X1B4+WpYtBoFBTKwwKLWrzRg/nLTLroOKNXeDlFIdwSskG/jRDk0jrzx1C+akHFRh9Q23G7IDXN9
IfG9HM1FR4IqD0lJvKhLAAigYPAgVES8mCkSlBkpioEkRWZu+uo2pdgkUhK6EiftvdabGanKE9uI
RdcST7Zx17yLXdxF9+ItChj9XQuzqGKSRR8DzbpbDUhmLKQzjBOydTjzYmultU+Q14C/i7b5orih
wIOp+y7DmdrM3TezzGkHo9IB3D3eI3KMNvqi4XEWNQ/WaHQ9ZmLeykXrw/KUbtWi/3EWJZC0mZ2t
QtH2l7aX6tt6SpDH5GQKWEw0nxxAChs4QmRFV1FEZ6Vz7h0HVmM1StrHHrHNVA8la8cqxtoFgWti
IBKl4XzGmMyVKyA+Uetl39gOu/sSssi+R0pxGg3Nm7Zhi5U9MGe0cQV4vrG1w3UYp/UVtU/sO7g1
YdiaX3S8kqs+jIcdPoF5ZeMzYMI16CmvYRHdjDQ+tsEMl39Nwc7VNtEANdDpPCiA5GdDB4XMUnMT
ummNlag4xWDgz0Sojq+DbmtbLCmwrTrEMbpbFZtEOD2MDTd/QiLiXkdkPqp1yO1/Slx7Z9q9dmWn
U3E2CLbeqCzU702iS99a/AGfcTCJO6eeihs6+uFWAfnfZZXoL9kGu4dEF/Rps1RLtyAnMhbdKGaq
Iqzy6Eat9cVCLr7HOz/C56oZtRhVC3rUNs5ta4OaQH3JWzWqu9DIF4kjbqwrpDLdSfeC4QTJNNjr
Ea4Y5iTpphQuS2YGocZrk30caPG1llKLrdLBdYCkWyEt685E2NxF81HP2DAjk8+vYjMLPkUFkHW8
I3b7rGITBc2sDfHJhOezb4kIgvVnTC/AteCPWNV8bw0W1Ocgob9PjAv8G6duP9XhaJ4AfI0nyM/E
L2VSh89g19GtLXsag+FgInsndUthhCKpivClx6qu2mtrltN11JYEvbEw1Xu+6NOXCLDjvRUJ5ny9
NCbSBiwMA+zWcTP2DPaa7qZjKp+c2SMYXfek13KJ+FByNFL9CW8qO9Rycpr4EQkCCqF1V8qeL1FK
QNZ5LqOButXq821vyAUohLJzW+nT/OqSer4NUlWwBYxZgiMLFR1WejCZYaR6f9Tz+xEKkR8jctvy
kCJzidoMbEWR3ViVIoK6YKwVahUUxyb+/+LN/736GKjOb5UqO5yv8euPJfLff+cfnYr+Fz8COSQu
erEITrDT/qtMdp2/JIAmbPy4VVF4ozj5R6diGcRGgrZalCNgvBzrf8pkfPm2iXycpAGkm6Sx/Fs6
lZ+k2HIpkgUQZOxdDHUWEct3os0QW8FMa6zfm2YPgA2UJkY6YUbeSfSkk6wcuylORFDFxcaLBvcP
SvAPnmqb92aBh3F9kM+BIPggBK9rCr2BUb0/9uawdVQutwbrwgZWbb7/btvyC9H5Lw8Fd0zXHVS0
bDF+PNHGSgbDyO3OF0YT+5lJaWu1cJPwP9f/B2fFpfTYzRjcdAtl0vfXlCUrrZCXw0acoIfQF6g3
TUceeUfv8vD7s/qwx3m/gBbnJHSLh4LBw4+HgjvQp5nNBfTiAACBMvFnkTsOVWfDHA7RLNSa1RKF
tmz1y78Xhb/3mr+4pDyD3zsJ/nVwQkeXpxiz5Yfz7IDkBshjO5+ZsVyy7SJ6FaI+/f4Uf75xjH0M
5t0ukiMLa/ePp9iSX9cOddD7jceEgmezaLuVPdXOsE2qnLDd3x/uA12Ak7JNHBg6lBuTx2TZn35/
8+x6ILMIjY8fKklcS9p8cyzzjaDefGVk+YUMSDn//RF/voy2afLlthF3CxqmH3RiQQRsk9K9Xyiy
NlmgXsbN8srt74+yXKbv8AXv52WKxUTClASB03KZv3vRwTBi/CCa3bfigW2Fpp1CfOCU3eZ60nP7
D+f0q6v4/dE+3DTkemEd2llPaCg5ggGpg+GQM39CT7oqvUX9k6Yvvz9Bk4X0pzN0wZLYFkwLHsgP
S5mKiCIYCfPxjUgK8pRF9hDqJLLIcoZKWYbppq9vnUFBWstE+yo73T1WtrXvw6b0h94btihuR7rK
TvV1msh3V5Li2Qy6+o7tyypzopC4k3r+w8Jk/OL+W/TZ9EXZT7Pk4xPntqGEl8prFI8IkVdiiQpc
EY04bDXN0mmW06ut3HKkjEphGAGcfdZnZ7ruDWYYDoyUdViF3hmX4r8sG//LF9z+5a+2zFl4w23+
+fAyJF6Gh9zOOrgE0RYmk72Jm2jCmS27bVuH7acpttjxj5J5Zwlc9TgVSXPCjD2km3xi7DHoBW67
lmATxUTbwhm8CQpXXyIhFJYZs7ky5awd5hSSNDRZCO8OI/G6a8ApYQt+6AY3WHs4jNeN0JydZZmQ
D63GxagyHbuUMd2oZVT1AePRKbMvIpF+6ke3vSLTzEJaOae7xqJ6HrXuXJK/sUcwQbCUyIgtpQ19
0iOlP2pNPfhJAWg/sNVbqqzbzkWq4QH53ncy6s785GL3+6f15xfEtW0KA956sYT/fXhYpza0e3tc
bnobXVEvR4BE9IMRT/f9HCxj99z4t19JjojnFNarjYvM+3BEj+mmy3y+85sgOBit2GZGCCtPnOBv
AXX05NPvz/DnddtdYq/pAAIJovT5sKy1ITki3JvOT1RG9g+pyIewHK0tnV+1+f2hfn5M4Yma0mR/
RqS99THMISTkiNZUyVfQHewLoqUM2pq984cL+MujYLuhTKGZyDX8cQXNdZzB3cgF1GSDWg05gbbH
we5e//5kjJ/XMc6GHAl34Y46fI5+PE6KG97A6A7EYTLKDXCEZCenHHpPW5S4PluHkoIHX0dif2zc
R8zGfinS+E/L0tIe/fGDsaigpWGTc2kZmBV//DXqmk19PDgtOsvM2Y6QHnbY/bsd2hqiAi0xiwMY
Ym/b6OW3rByd27RLRj+09eEyn2frCFYi+MMdMH/5OwGgIVEOz5L9seIIhaZpQWS1fhH2xUFv7K2n
91i7STC4CkDiIzjuq88Zfnf6e5o691XMhi/WzY3nFiXUA5SGxgTMzZ2QYo7PjPDMdR131Z0q+nhV
dbG9t9FDHguVXREz8Kfi4tcn8B5qTknP+7/c++++woHReLlyRy4qcUbELVa7fhThp4hVbE06Z7IJ
WkMne0h2fLGa/Ag94YsbO/dtg0Kwr0h9m9xmwLPA/KkEuXfvkvuN9rY4Wm7k7TClq2XWqS1b7mwH
faL6Q3n0rlr/6bH47gw+PJ1og/mFS9X6iA/CYzB7xbFDgrpJNH3TxQ2LfC/R5CX6wUKcxUwK4cPv
X5D3xv3Pv4KLj5WX0WBm9ONFROMsRrA4rZ9oEfmEPQHeL5RV145oScrz9NcyG6ZHxzSirwCaOvCt
66Q0yUZaYg8HREGmTgxwIwWDLLqbOK7MvkKqo+v+ZBPsJpLQ+KYKw2CpdEhroImiJ2BZNO+xcpNm
jztEP9EtQddSll+cQb+TigOFwgCSAH3F/sM1/7l0w8hAIj3JsUTqsFv68XzBMzrAalkQ6iR7LALf
Iehwo81kU5QzSvbfX91fLNuSGpidJ0ZCasUPO4o2o53WsOj49O7fPOhWfLXhcpJM5/3hSMtP+nAb
OdLCJhNCOvrHwr4Owr5yApsnqQnvU1JaH+n7gg/MFbsJW6V4/HWpgbKVRvSHR+gXX1+pM6FiKsSH
icL7xyuKGQyjU4K8rnfUZ9Ba15NT0/oN3jKne2HLK//wgfpouqb65hbauDANkw23/Lime4PWTnHM
I8s2vLjtLeoehU5LFdGwtob5G0iJ+zLOCOBVFcUNLTWUFmFD1s38h1P/5cNkS8GXxYJj9/GzHPfd
YEdIR31k4d1GX0Y4SEOxRsdluLaj5O33j9MvPpqkQDE0x+UNOPLjig0jlPz0fuImq2byw4pI2bl3
oz/sEX95fQ06GTxJXF7Gij/eUOY6YWmIqvXZI9ORHaZoMxSJt4bLqx3GltlACMJko6k6g1of5mu6
ARkgIe1iZpjzh/f1I4Hs/W5Tj3C6VM7QFT+8sKTKAzMpYGYrQ6DndRrNXo1N2J1bLHnAsGQp5Zo0
ZHKKNeWBCxxkndkbPSF6gRG3E6XrUVPj5RBZZBOaXdcba9Td7evv780vXnXKJRvr1NL9+ekFrIpq
7si3rH2yo5ob4r3krlROcJE0izHrv2fG13+/1N+jE39uU7gSULxJm0I4rv1xBRtVb5M8kHJ7ELdv
wauFu7aZL9VAICA6Tm1dtXnhRwxnVmVKGujvj/6L82TWLCWrGbNqx1heie8+uhHzKkWkcu2j+0H8
K6CrCGZQ2yX4+t8/FDZo4XA1afiByPzxUGhc26punNrv5iB/EwQ73jCwxLWgSf1Pt+8Xixi3j7YI
JSKYu4/7RgICw6TsuX2xpYebAKX2HW5Jc8vXDa/jlMM3KCP1h+XjF9eSDHNJqwWbN27zD9cyDPUC
UJ1d+8o0hnVuT4wZE/wfjY6I8fe3jZAKrtaHLwSVBmh/5IUu3p0P75GbirKHgMyNE41e76Qif2Qd
R2KcN8CJljFM05obSU2erWtrGLUdO0d0QjP6tPwmd20eJfJdZ+8QtCp7MEn6ijZNkeKlgCCDiBvb
T/SFgJbFmOba7S6MFrR1WywM4oJTQv0oGc1svMEeCcIFDKkubCwlfgxTaN6CMESNHaaRcS97E7pX
Bo7a3CVGTtQ3eWGR+eQhUsoJaKRZEq4qdjDRxRThPUEblzbRpzYrDXXICrprPpCsXGw1vTKOOYo6
zW/7dGivbGTvWF8YOgQ3ZHFm+J16VxshEIFnx1YnCFvdFOkgwku4wkvaim2Vya636+xu0DyJDLfQ
yr3RpOBKVdiYDdLL+CFvpQXZuYdzeMDJE1Zrt0dTuVMpk6wtNt+iOSUD28l4LT1ifP22JdpzAylI
TZtygLt2QcxjoNN3yCsilnOCR1dDTHLfFwe8j8IzzxRsdkXZ3FU2qCsfQlKirlHFDXdFLJpuq7Ta
c271Msf23INb7w8UsRPC9okhPOptBEliieFet23i+UXDJ2qbBUv7T9dMnMR1a7ufkqjO1lOWo1Rt
RTQYRFxV9j53+xv6vLseeONjUJnZEzHA+m1XSCiIeTLtNZVkW6v2zn2mcMW0uylyitvAoYkqmKfB
do19U6TjJvVQ1ob9cLQGNa5NEp+SVBJT1JvBpk8mawd67FVY2sh0T7X8Do3jS6Kytmg4JHLMGTnW
iNYzKbzwAsfX9OJ0MINEj5QOTvmXuZb2fgAEvRrIdLHj7AEkL34WWV/bXt5sDb2Ir1MG+mvsFMYF
4QLRJQDBzGe3gHEuDh6m2bJ9WzNu4hgGKmiX4BB4gjFekvYUFa2zzvhGMZ9GkIzp/lCjFV/Fs7L5
V3p+VwKi+jym02RuZj2tt1PHHDaJcOMRZ4fYmjEvSHL3OnDFLVAvLJCjizR5boit0rp+A+rc9GdK
19sgzKrnwkXvW0ToP1VXy82kd82b1GqU/Ti8Ny4Na98pS/vQZPCPHOgFB0uPMXYqx93SpDiacHDJ
TDV2qa2ecr2vn4o42DNFvot79QTCDQ6M7tGo64OnXCKR5Q3M3cPQOyT1aDXqRFu7Tz03OLaBFW9k
WLpbPcFsk401hvHEIz6ZfcNt3OAXqcPGvW17GDHYSk6dCpxVNuFMUxoG5Xqs9q7VxXvi5iE05u7w
JtoONkRMpEG6SYe4mxWEzboAVLyi0mxgw5Uky97jXYoQmvDwPOambmFZqNlH8ClnkUjCfvxcce2v
6pGnDJZ6sXJT46D3oYLX15U7acy4v7qy3E68ENvANm3Vnlw1hmP7WUWN05JzjhJpTDczSNDPmmHt
9CSElqjBN6t8RzPLr+jP02pvpWQwbAisdoaVKtGrnDRNdkhMHRc3ZqYGWzvSntWJgy1r8HQofjGI
EoG4md18uI/o6l+bWWLe475J48OYEG5gw4W8MkbT3ZXxgCtzqmnGRXGrv0g9oJ6kv1ttnVnPLio+
fV+xeYaSQPMQXu1ox9Zpmlp5J4Y0ePNo7vfkqElYV6g89c2s3OkTc6b8raka5voqb41nQH3Nhi0a
nvzCrD5DDhw3gPKU31Ev3btEwH0eWn6O0jIod51ZH+eS/XQ8FeIA5bZ9pAvHGCRBLLOgVXkSIsur
nyL4n1/xrqa7dNLwWdZmvE8w72YoNrp0F2N+fbRLQIIID8ZxIwM77zBMtbwcmalhM9MFYY9S2mtg
/9YBYB6xcLSQt+xKvWaXsm/K93mFAXTVxeGAtGVcEI3YaF0EDWOAwUUXNQYQRoNocSKMPiPryJHA
yOiOdHgy6J2mBzLK5dQeAPtxis5CoL4IUQHvUYgPD4M59eNlGAThOXZJcSz1ar4kFsA9iUjwUy1C
GgRpMndDZ2K8pryrjxKFxRleWvVM687c0jizGWbzqm4LVCm7GS3nbiwnkfuOA7giy6rBWVTB9pmX
qOal4u7ShK+Pae6JsxNF1UszhM2NmBvjvo253nGSKn8Gbue7ERdVa4S6QJVf32CzqF7sZYe5LuS8
eE7rJPa5svHensi0kxoAZ6MR9RFHpXeah7Z66QjlfhoiruvsOPXXEsNJTd5MxGUFShccQ7oRfu91
7Sv+P/ss5hr2w1B64XmKbeh0o8xz9QrjUmD0qczRwipijQRMnGDEmGgCPVBHWuTW2M6LCD04WRoB
plMkQfeVgXEktrEXVDIKr6Tdl88yBNxP6CiSWhN2LkZFl9LO7i1zG3ZufVSNHmxCrR8uGpK19sJz
pk+ulrAuhkG8tyr+dqVr4bn3arRokWtT/+McY2Jh1dmhSRdCZefRxNkw6Uc1mHf8gWDwyGgIx6zb
JHMFkWrmPaeNVbSP5CSqN9cZMMmHmB+DQGU4/rrlKe8jDEEV4Mu7GDn8A2wrQAHAV+oj2uz01u2a
6ouFVfZO82b8qVUxRmcl88KAl1M0TxnC/mtXtv2DXk3pbbzcbpMYopOdGMFtLQYOlCLT9fCOo2oA
cnAWLVfNTSJ1rYeaetPnMva1CaLkiqZ9cAsCUxxqgj9O0hr5ieWc3lJIT588BCuvqJCEdpwbWuJb
0C3IDivafOugj4JyRb8FMwU5dGOxlloJD1UkBE3DJpfBrYjYYKyQHdXqkA8D4qio50ma8aiy9CJU
HDasWdE5S5MShokxl9eaRagRE9OMe623uP0P0irdYu213Rt4GnZsg54npB+M9RuWNONBhCD6BqAL
3+SQwGfm1ashvGTzW2kmVbOWZqHSdZPY/Te8aDPoIriIe62quCySL3nr62OKLA0wHKm5Zqbdep3O
aubI4dtUufVNF+C17GuzQmujqs8TmRQ3RueG5wA8it95ZF7GrWsdWMcWxCCS3EOhhd1jHcfkljYk
2LPGl/gUDiUU1TcqaueSPXGwq/oAjxZaAoe+aWf1DIQt93lu3e4qyEGeDFk27JFdc2v4bJ4s9GP9
ynbC+FqKttpVhWg/QSvAUTZHb11Y8p/aCp9XMFTWi42AdCcqALs4qcqNaU0EYw6W9A2u14qJptik
wPWqVWfl6tbABHZNETKuCpEED2YWCkTs5V3niUvczbhbFgdH0DXNZgSxfFXT/8HhPRyTHEgG6R/y
rI8wSiPojv5iIfcnPdYuJ6lV5wIx+J0MzPLgTXFPLE2Mhgvhf4dlwNYPdtwdB6WyTcy7eamHY3Mi
/bc4hhGYN0p9SkCP8R8t1C8egvRD6hTTbUo67OuQiWMd6wZLGrT+2WqRwkujQiclLvCNiEfqbR2L
11S+eOMyZyq7XURn+VAHpcO0LKIgHZJSPWJTCG/1Ihp3zlTtJYlHGw8fZLiK63LvjvMX+n/55zQn
loVvDhfJ1ETIQs8OZ+0o4kbgRqXtAUEqETuBRpRALqpd2/cMvrBab6hQx2vhprqPf6q962t8ptbo
hbd9y0F6O3Cue5CdKxrTQOCcQHzBtSkfZNtl+zh2HqZEx3yAYZE6kFJulceqRGY4RpexS+MGue0B
jJPxEunBuBtcTfeJEJ03btxbmxG8B91egEtjSqswVEpeUFyIx0TYPpCCcsfrxAJcJuxOQ1l7hN17
3ttAPtfjVAnjysu9BYmVi/sK98h6oobdka5kX+RkMz0sMvQbNXCX7IF8h51DXbhquoYUAjSZ32ZG
TSjDwi6+qhMeAyJy8BMvoS8saxUOP5EnLY4XjHwMEFbkrprr3pEU9CJMviRECB9DvMx4brJkZQvt
VCpyo2fdfISokO94FXfAPBMKNRsESOD0V7mwg09gUikzxAARg+gT7JVdfOvq+I3S3HIvWhWzeunR
NrKzdAV0yz6jdCvx+I3QC2agRgelyuFS2hqfnZxQS144WRyrcEqAQ1tofmE6LLTdBnkj9npSa1bM
0IZLL+iSp9wU0ieuBvBSM5FoWc8LHgEv+XTtIfc+KZrZ7OqcAVld35Ay7Y2xfms74tgkzrQPhg7K
SZteZtzli7YAX9iKMmM4OpJdOrbdib4vkmVEfcakeU8wZ1bsc740JeypnBzYdY1ifGH8490Yhs54
AlyMw990XoxZfgsgtjxTsWbPWQuaPgFv+Amlvbazhj7cdk6f3yhJxZKpxmDo7XVY9Sag65RD0x5W
8hAfNascxWZw9NbZ41jCe1MIWZ41NM7hqlBOeaapshg63SQkXC5DcsozaifPeZ4UNzgk8xt8oiTs
xcSE4dsau9esNXUyXJPotQ50yBumxg+sUQEg7EvKOyVw/zw1VDzct5hNDtBXjFeDJq1DVrl8Ubyp
+szXks7dnKE+p+nP/8Lzad5TH7MzTfNIHMN0al9zqH+vbd/SRGhVn7+loqCr0M5d8Ky3ifGSvtNm
ARhM1wB3gmdCfNiEiyDGRVrNQfuq2ZWWr8x58BwcVHZxh2SdhaGNprGE2tEN5U54aFI3/RTxeERm
T4EDfqu8i2QPo9sLy+DZNmz+jldNWbNxcInZG4hEPEaFpToSw9BOY+PFsQH7E5UWViXE7OCxYlG0
F/Fsd+wb9WIwovUI4CzcUbzyk1GAA54WI83PTSQ8pfmaWkqAjgkpkShT7p2SSBfFRjZwgtbZOx5I
m/nUrUEnBM9DM+CjDvsYbDyo8PzN7HuO2tcWuSMjTo/nvy+mje2/XxG6iO1xbnWUaY6B8BdtvSx9
y0PEa9UkHWCvXpoCgBiLOxv9WOFncUK7B2VBzAYTw+e+MugCnc3anoxdZ8/2hQLRdmePKCq4hcxb
12NQc34wieiHNJWeJhctKobBz/HMRpAXuuFtkHRmV71JHsSl1IzoPlWDSVo9/PYcH8wNbmnMIFXl
6vegiFsFH1SAvgchM6GvG+CM0WoX/NZxEXDzpJoKjflfaWfkDMS8u/T+I7WhL8NVHLSOPz+DV3qN
2b3EK35Z76Taof2G7jvJfK9vagYYXh4ngLxjc1pnOu/PCtySPu8L+n/HkQwWSEJlR0VnR6JKDjrS
0HLbMFshlL6GyMOrLthw8xHm+7XOez1IVwVIIDwiM7CpczRYOjk2lJAZ+ekdHnQz+mQkurnFaa0f
mUk3+zHvrZs8dKcTWqb4YZ6j8RM4xuHvtvr/bffVZfy1KdvyrfvRb/XuofofM9b/Qx4tExsknc//
7rcvfrF/ubsWm9l//sdl3GKhauIfYWnvf+kfEar3l+79gwb9Dkjs2X85BOl4tMZp9P7DSNP/kvA6
mM1RItKcWA7Oz++i//wPSyJLpY9Bvgrt7X83wZVpyI8NXp2dAVQ3isAlLMqyPw4bG3ZgNRKK6Eis
JSSALAslEE0qQ8LzKimGz3qYO/gr7PI2piN5tVDNVqzrurEuvD7ZGoQ23CVdOhNibU7pOXoP7JNL
dp9HiB99ROvYLbl+fE7w0djuRBhfSWWBUTeFxaCWPMAhG8uT/h4SWBIXWC25gYvVwGdjHpFFEji+
eA8YDHMt2NCUlf4cR80BfJu87NvFDju3kba2etrTq3wktdCZyvE5zaWiYUooLfL7HoWRtri7izK4
LWsh6Jtr43To9Zc0nZkip5l7OadWYOHFcjtM/gsUfiAcEc+NPI/BRJPUQGeFsYmc7ANsErHHs6B9
HcumZqcUe2crKVy+RXnzLZwQz+PBqYxreoK9T5ZEcytaMR4Jz6R4VGmi8rWVmN+IVoUiYkOmhwhl
wboAun9Fk59eZTVrXwtJZ2BlVKV5BZm+OKi4fhrgL94moyn9NHKHTxEK0DtaPrTQMm1uXkTghE84
N1MPShdcACnDhP1qQbOvd4sDNBLg5aYeN4cIJ4gDXcFovtRqGnuKsfERxTPO377IXhD4d3tvjrud
IeL466z32SnWm7M2h/YxbbqKnJd5vqiCbFjT924pql3GAQ3ffMDPCnHZqjTD9IkaF68GV6nnp9Gz
3pmtlV0obFrrpswlJzoRg9MaQX8yYlsjGVGP/KkOsvuyENFj2sXLPK6oLFT+Ez25XLL/BdZiE1wf
mcSTAKefUrBiuC/oxs8tHUFSyVfKGIJdtHyDspBeEq6TgqyX2TJCnCXT+BYnJu4R0kkLGgDZQt1P
ouI6lvhkBMiGE7JE5hz4u1Zm4+aXVaclJ1OzDLVO85HtPaUDXmK7rMKHwCH7kaDWULzU0ygqgqJs
2AwZtIqy0vP9XM0A7zHm45WHBXs157Z3Q24qn3VX29KlA76iBj7X9hWMzuFrQbMSeQ2InzEBrEad
0Ct4KtHEuBQi1y7xuuKTVybBk5bLkA5ibdaEqhaO8QqrqSWxSB+x0OHHCLaDSo3PHTkxGO+LmrZ8
X9TPjdLNNWMF40sKkAesgOrUbTs6uIwEAAUsk65X7gldIFEgtyaxmEeieIWI1XqwBpJ4aCKIF6AM
6AsJTWWM6DRztkez4D4njAEvU3tS+mHyUu+eVm0JXwkgINxCXIHZpiKMeOdGRf4FsY/3CTzbi0ae
6UZWjUVqlFTf7KoBQ9iSBFRsAzconmjaEoSWNUnncLOK5jPxqeRdwBasDm7AJB34EFzEzra9E9ZE
uCJdc2O0rif4zPI+N7pN5oXbiK2bVfMarIFczQM+qUlU8UZEHlb1saOnRo/2aFPxYniJEpfrIBK/
7HtWNHA1zlrzKp0Nu4hvzUGzfTq3JNOCEg/EVjiN/tlMIw9iIYvpYOrYiTyCvICnd1V2wIpTo4sM
emxhpdXdkkAFAz1w8gQya4LXsDYwn7KYBf0hAP/r4mwaq+fBoQEHLdBtycnwmEfbumpp9DTa19J2
qFpaIxmuVa00Fpc58lallnjMmATbIs2N6mc5qvEbSRrjZyUK49JiZpFvu7EFRG7ZqkHfyW7lHCkv
SDeuWZGOE42AXE1tNNeGXt2FKc5dN/VGYFwYW/IsrTcSr4tYTC/DYn8hfQ5G+mKJSVKWTZQANX2B
/D4s7N5vFwtN/O6mad+dNQRR0OZZ7Db1YryZ3z04w2LHKRdjjv7u0ckWuw6Zt4uJVGS1xMgjGiJv
H+d3h49yRIHdx1UpLDJgOu9WoP7dFxRMgbYyvUSejYQ4IuJomluZZ/otE/LwmmURXrGbzochHB9g
CRS3NVaP295oAxOLJ02Rkcb3E8BcF5iPU0AdUGH64BZyoTWQfH3rxlVxrVNlXxM0UO/aMMciGacC
RDLAOzgoYKpgILJs87VbT7mKr3rT65mrOXUClCDP8Q3r3VMvU21ntBmgjDaD+Et9CRjIaFrY9wa/
Pr4ME4B9EUDaYNdyJ9xGHhKakvf47V2CVvD0frNmZHa0ofrc77S6PCldBVdeWVV3UAFxKXPiX4Gn
4bVWjY2MGGfZFNTzcyoS4gfo1c770GAElwji7cDJ9du6C3o43zbrUR8bM/7M2SFAKAJTMybXddY3
K7s2rXNQAtdkkU2D23EODpDlzEv2wUwZihlXt2KceR3OTuwv1/O+KSeDrPEZ9RZCYj+pG+1MhMcA
dMQcwZ96c/SKG5xRzwRBY9XUU8Vx9E4dFeTAGzZno+8pzzsMRt8+NEGZXw+GPex5n5C7FYj1gAg5
sN7aMSSdfVYKOVxCq2eNjaa+YXScM61LLNKZPMegIxDr+wQd+hkaSIDV2psOLR9GxiDmeFV47led
OdJXo7XMcmW3dv0Ug1161scgPbSlVvmFhawB2BxLDY9fxEcaTbNNLKDu7OIhSa+h1Y3PleMwwewM
+dksY/dsKlJJOqK4wHV4mYmZeiQgads0plneFcp7Yu/EBGv4L/bObLltJNuiXwQHMjG/ciZFUSIl
S5ZfEBpszENiBr7+LqjLt211V/nWfa7oCHdFV1sUMWTmOWfvtUM3LK8U5lSx1HNXhsDfeu+JTOqE
+sqr1S1z96jeGdQ7IOxsO7GWJBco/ShtmDsAvgSpRgt8dlE5M1W58oWcQEGrYDV4hjtujNB2NiW6
6GWY57a/jIP+PAkJp5LRY53t2kYLv1ilYUXP0uYVX44y0a111UMfBZ2GGXeyr4UY8L9sEfZHenvg
kZUV5L6OFnH9rPzpiWPv8AhaM3+Nu0E+eDS/74UKyoNS0b3KnXGdGSrbYyEsl07bUVwWw8VOJ8zy
7XczCp/jxn5y2r59MYqaEwRe1mBRW+0Twt94ZztueqsQEfVmph25OXLhVmWyz5NGfTcmq8sXTakS
WCMQ0wjga6N0VxVjcyayMWFo2Joh2b4V4Lh7126rdTbJ6RxOnHdgBPZWpv1LTfFP9fQb1rSAoY8a
7M+rJyrBKvg1z+WPv/OjeNI/uaaOGY8WxjvpAlHPDwef9Ylc9rkgwiExu734Vz8CXSioflRNgC1o
q+HUw+CBnlr+HbA00S+/Fk0MjGDm8cPAaJgmtoxZovOTnMmTBcFjcOt2hhs89SRUL5qaLg4Syy+5
Zt9VnbbL6Y5+cTPxhYaw2LTOuKkZrDfzhJ2ZiNwbfTbu63n+nove2nvzTJ4jWbly5jk9Vt/q++jj
ISvmKX4xz/PZ9cqvCHL1i/Y+7Z/n/kaKKqF0I+y/Wj7gSXUu8awT6LG6Jy7xAnkPRYiJ6zxwUwqq
rpSYcNEaIAlYqi67GWvA6uWsR4gRJsBgns5W7VurwgF8Ksa+vZfE0WMiRtPAFoAeBJlDP+sdIEg9
2iZrqpy1EM6simhmfUQ8KyX0WTMh7JpR9ayjoPZcmwgrWgQW7ay0GGfNRYb4omhh63Yoh0i0RJkR
zRqNZFZrGLNuo2Tf31qzlqOaVR39rO+A5jWsUyQfTYz2AyC1z5gOPQgt4WdJ/30WORzos5EQFiHz
iGcdydTkwZq7uuhnjUmG2KRhx2NGfePPKpRWU8OuNFA0DE4hLt6sVmlm3Qquhg2R96yMTXZJqKGP
UeoCtYnRAyeMxdJr6CJBv5ZuR48mV8mXlnnbGZmzuTdqrVkaRs4QoQy66k4Zmn8nTWFdmQk72kLL
rGoXNLaiZ1NGp6pI+y++R7MJm5/3MGQG9M+iaBl7F2gGQsgg67pPmBChtj47fU+XCAY5CgLZWbvG
cMsnJ4rp78VOlz7kSW5dWSk6KR3I0snM3/ulYKuSTaCX1dFR0l2RjiW4eJ6kPA9bpq+1LPNDVfs+
rOdCzw+cDejxKzd3sNSnM1VNFKTSEshTXJHOITayd+KvDudgRCZ+kK+RMfoP8RxR6RocMYcsKu4E
B+qTYQ/FlTn3zxgWxF/LEpP6Anw7Db8IUtEmi7Vh3SDTuB2tjtMSwXk5HABzWLPNzbskuG1yNdEm
W5jnVhXp789KN9KHEZHAS9U6xh6YShsvg7rhqrLMr4AlDrdcQG2JrCcC24zA+55JOxaphh+J4nxs
V5TZ460kVf3Bav0x2Vl1x5dX8KguTqrzO4IrZAZlt/TnCU1KlsbIfSjdlB8osF+qdVpF+XrssnE1
NFn5FPL+bSMbdSIGMuaF/hDVNkmMTfpQijw6jYoxK6exbitao/xmDUzj/LYob95/sxhvo7vpWsGP
T6V0zsFEW4MmoQWh3Q/dszknvZtak31P5zZ3bkGXq2OzXxb2iKI1mr/4+5gPvWfz2Rky/o+pH8u9
1bGIrDA5jmvdq2mFgCX7+v6kxRYnhsWEWQhQ4Mi0Jxp6b+0CvL/py5m2SWsbhQjj6Qea3fIRoisN
zCYznTPbsbkvaI9cBB3xVVUx05FB65i7suOmssPmBw1ccYqHry83KVGzb40TRqdcL+wbQDrjlfKF
vPh67F56pWXrkCcSBIFn+V89icqAbZiiE4USP6hz+URnJFQ0DULtroDBtZ1sZgYqYJZVpA0w9Plu
ZX1W3EXBSO5jncz+f4GHbVmQrnWkaLCOQtXAhm2XYzfSpLmm7efqNQWYNk38gYLuiTJxXEpVgLaP
pxNtg1OnxttWq+87xaSjs4qvOTGJAQ2mpedey6ZlKhrchjOpIm3CXRZX363eu/JAVS4a5gm5dC5D
bTB7CbeNPT0EHPJXtNzcI90ZFjrfIlGKqqUci6ULi//SsI/RdzBwpYpI2Bd6x5+p88TJhrK/SoQb
rGynNJbCwTsWZeMJpsqqH+JV7RcHI3f8W9Fow40YJCT6IkDr1rs25NwiiReu15nrsYQq5qCV3XVd
Wi4bN4GhppFkmIMIArz8TeVdcaU4QV4RsQNbV2Zij0nxtRLNLnetM9skYPmuNejqB/6TFsgvtea+
ji1GXdjWGcxSgDzZmGOjzAxoofXEEE5WsCFL2y7uWmOOQwjj6S3rLJrdqBdnjfKmbIa7PG7Lg+ck
jFGBe4NM5gZHttgMqvVhqIwJjnjx2aaHseAIvE+GMdsTS2nsehbhle625XrIEyB3Xsswb5qxNcWT
0iHsDnmhHwlZdw4VDz7aL1tfwUZ60kWmllqmFq0YvxtjeSkj1/kWyZnT3yv9q4PkYSWS5L7BDvY8
jpqx5l2n82QA0dTbHPkWMqED6bgmlf8EJnowunQXxLSbFparm8uJ2bzn36msfgvHxl9zsB9PSFF7
LPBULM0ybySEonyqZmiezI+FsE8pa/6Zx6paQygSADNGc91LYnqYFHAGTvKkXJm1RgEpZPkNkGmy
puzbj1kBMqUsn4HnS3iMtQcKrvui+1O3BNkNvJZJDDa69hVj+5MKja0+Kv9zL0paAkYCmxp1yLIw
0eWS1fDZxzu6tHkNmUvlwRfibetlXhurhh71sXcZJ3JIcN9Mx+ouDhOqz8mo5jMEvF/0mDbYwcbv
0XNI3x3wAcSfIXkwcqxNGG6Q+L6hNkgPHpkU0O9rH3GrxkDXNvsNORaHPsgILp0a/USgRHEmmhiT
Rqg4WRmzqr+s3FPZlf3XXB/Trz2hpie7wWlvccJa0IqcVilvESt5E6G9CXO6QD5qRW9hD3Fw7BCa
iQOkEwEivZ7sk/QokN1AZVBI3eChsQcNIGblLhMDuQk3kW6tXwWgZJK4PTpWZfLE5ABMCmWVcmFO
Pdvg0BangljRg4lKeu0ra84qVv6Dh9PtwnQ+itdTDdsHmVGunUiYsPacFJKtACMPHImU6bS3CnMd
VsP3PJPyRmRB87mvon5HErp6tBWxJXAM8xVDNVqITl+vNNpY5KpO+yTjFIYGRzvoBQsYHES1K3D5
LEsCR1DKjT6qQeHya6WIyM30xQEttKgrv79JbE2/rvy82qRGUW2VxBzT9om/5MxwDS1tg/1vG8iA
KaI7PcVVVZSrOO+Q//aw6CcBND6iE7TJTL1ZFlVibqdiuh6icNxWCAIXsvXnuN66u50SznhJV9Au
sTv3BjBMeqfiut+5RqI9GY13EnlZfyMQgAMIwJiNV9rBpk2BDWoGKGwQLRFU64lXHEvyrAC7sIMW
N7lDMFHptZDU9d56MMphO/RDsKoJvxptwzkNkRQL5HnxFn/Z1mZAt0wheBddEXxTwwgAly2vU+C1
ugh65aAPwyHqBC3luPb3vfKPUaAuJrDpleO78X6c7OHKj/H+IQzTwkSsEcVcvITVVVw5rWZHMyUh
TEW5pWkcB2eDicuKV5g2BYLI3oSX42kkGz0EgdKZFXp6wGTA6dNx2A+cf6ejxVEloULPEmsN96Zb
kdBBK8pqkyGmk9i1bbHK7Ig2WB104fgaJi46roVt+IXcsRs+Mok8a7rXbTJmNkxb2/6OfjXxb+NU
n4LYKjZxZ5nXjGW/qMmI1lNpXyKPli0YreYSovlcpZ4V3yintF7qoRiJocinF1GL5rrPQBtHovtW
BSNSRkt21y5NnRWpPObBHKh+GHzWt4zJ5ZFxtboEHFXW0kewMmrOV0Ah/kJlbfzcN8GIlqwyicDw
/UOmRaDtYl1fJqoGft9FMHCZzrJVliltLDPaEkFx72nNsLAS82oyOGgzVH1zJCgtU2XVyRbwOQvz
NUxljaIp8g4jOQ/5OhbzoT9gAP2iI7V4cxILTFWf15zja3Nn2BHS6Ni700ES6HPK7aShNG6SPY1Z
FyDSZI5HE+3ymbDb6ZFgivS6DrNXCtCAMHOpWkbAzTzhJjFgBcj8VWUZu76msjens+c1y28a0q+h
XFVCr544vtg0wYzh0vgexHJDXIwotpgmTQFZIjI1DrrpqZUzTrxpbd4/2PRErlRp5Mcp7Vzs+mOT
3iS5csi6d43wBTk91EQ/joYNIcRsBbpXodejNIRW3qee+wZamYWjCyxxQanlPjaVUz5NRkZ+ZYiE
FXGTYWos+c4cEq73+T3A1WJtzbJoeu3FpmZhXLti2kezeLqcZdTFLKiOAqTVRH2Jlf2ut7byMEKS
F/cQn/nwGxVwKInftdn5LNNm/DlLtps/FNycnmdB9/AvebcxS72ZsXffQ3qmO2cWglfILiFl5d+S
WSTO7I+IZ3TjSUXvvwyQktuZ3t1CAyVBYRaaJ7PkfJrF59YsQ69mQXo8S9P5xT5T+PkrxwuLjRYj
YE/ftezvrYx/uj6/6frAR5IMm/+86/M4Uivmwc8j8z/+zh9dn/dITZxqDvZF+DPv5qM/uj4Mxz/B
UPg5UvPH6Nz6pAu0gq5t0u9Bt00/6I8mkKkT8EtrV2duThMWI+jf6QJ9sFXqrm5hM0PiIqQJQOIj
zcVvsRUR4NGf2uwtYPgRpi8/XY3/4tj7OJn/+AEffF7VYKRZOfABbmwjUkac4z1H3SnymCr/zoaI
nuBnm5dOxCeeQCENSK0WrvgPpIGRlTy1UlNcx1Y6YoIEOCdBYo4Lz5WJsr7W8RC4r2EBgVPf6qUk
yYqUZgt13QF4lgqytwKAHlL1gKYqmoMtJyR9O7p5+w2ohhtlx7bilGpe6XY57dPai/0KkbI+Xtkm
QMn7UTUbgsOsQ90QlxSrAmPNiOSP4k0CKoHqx2F9IVk8GUz2ncFea6WZCpM7ssJorixtM+8cACaF
C+MG5idWuLyVh0qU0edxSNur1Fec/ibUxvi2uig1siuHaMuVNdjTyUVS1X/VCp3OthbQ0iLFs+Is
BbfrhllFOZHF4FFy9nQEyEA2usAnaGbZJHEzYAanBVBv/1k1/k80ZJzDPHx/vmpcAY1rX5Px52WD
7MH5L/1oFotPdPKEtLwZYPyT1Ia8QnAevKtyNjMiu+ON+tEq9j4JyEwsDTqp2BLD4/+uGghuIDR7
84uO+1+f/9YPGPQfLzEc6T/l+XxEDQFbgzIkZ64HtDfQTh/eNOLAw8rFN3roBAN1+oPCOfdI4zZG
n4OiUbBoO/2F2KlhX75rVNgrPY62XbOrnKzbGgozpt5EnIt+uoz/ZbnBCv/rIsCvxpdDAaRLmzak
/hEFN9REQCW46PcOrc/ixgMSeuNOHDUWMVKLZCFa2irM7sx1VGGQCAyShMquXmbAXP03N8/Fuab3
rqp1OTqZ8zgREH4aQ9UzuA1r8ZTh+cK7lHYlFhdeZZSnqIv1mwwTYa2tTLvR3B3FxrSC4J8DsxfY
9pitFyapsZ9RRwRgHbUs7peelaqLiyh5XEGJNDJSxXPvQGNWcPwa4/VQeffKbUMKaa93jVvUhS1i
CZTIfaWybsHkLUWN3cfqJRszndM8+nFsh1VJRh7HnxE32KxTxEQepoeGHg5mJJaOOajWMM+crjhW
BP0mr/D++YG2raKpOpCrILZta9SvkR5WNx7W3JUd11cY4w9lYdf3Th7hrfEoMpy6ba58H1X9oHXa
CiKSgqfJxPqkcCyjig83GhYe1C2tKC6a6T3pRlxDCKiLgnDHlBQC3y8dGP5Wf60FhXaeWsbaSycc
63UfdcMxcKY77GzpTTWCVQEdQfBq3dsi2LiJZr6QV4RAqwzrxYA/AGcjBkD7ortJeemi3EDP6Wa3
VjcRqbw0kAdfg1ytiWMOKsLLhBYRRaHWQHjlBipNfz/q+rDIQyPfD3ZpbQluyDel06DaEZUNFp+9
ZD2hTdkNBmglZ0JDZkw6Pke9RMU6Nf2SsaB95qqrK9dOqk1M9/UQCMM7eMJ2DyHhjxiscz39UtJ/
uS8coLyqF5x3k1Yr71QdTScjl8MRaYrzFjihvTHBhq0zxben4wRXceyqtYyKxiZRqDM3k+qRaJSk
6z4nPPYLQ1bDsuFJW0x10F90p+tPTOPJPuvrdo3cw9uaKkzXjTbljDxIj4N5Y1zCJsPQrk9yEVRR
yCNNE8Pf9B2NC2brpv3F4ocstSHVFr6LxMTCjvwsA9IFs3gcv82ds2tFK3flDgMaj9LsmNdAV36q
5ThVS98JxZ59L65WkJtQC02Ng6mrKyQFoGPV5DdKlTmSkGnUoNTC3kiobxpMqMZ97d4a6llRrKUN
joxKXHmI3y06YzqpJc5UkXFKsNIxwA6GJ7rn6gGpm5ZmN3O6O0KHaAfjkXV98xW9U28zBOir+6kv
8+NsHeDyTSpBoBD7G6Mg6Fiy0/N24eQyF0Fq+t0WHrCRrmTDDMVBYWuRe1HYe+won72wn14c0JNr
v6/NvUcjd9644Z+XQitOrIT9E8WsS/yBS59vkQVEGK2SqELVhlGgH4kuqJyvOYbhdmXhMoqBkQu3
OxlZae4HgfJpkQHHiheia8LsOBYObANv7Lp9gXgZVTWLCBQKsNw3OAJsNOZRIG/q1OzPdkXBTw+T
CQLw9jq9wdFRbrFb4jXv6RRom6oWOJqIqLZPNsvBVRZ66SyOSrMHMACKmopgWXKHpHHNGVEdSZ4r
6pVjKB2XYFzcO4XU0pVoI3OlF/x7m2cUkJMYw0M3WdV1L8PwNpJ98pmQh/zetRrBDK7NVlnZA8Mp
CxZfq06S1zhoNODL5GUlNEYq+5YgylT7wlRq6peDUt5FGr0brR09C7gpWDqrjaln3rdqwj84ZqJ/
CtwwXXZo5S40ytVuoKczabaGqbctwp0u405fNMRFX4Ue4zCnZ5aFv32KF76wwzOJ9PKx6LLo4hBv
KHZ1VQe3nJhLakgE7umSOLX6a0GYOtovejoWY06qbx+B/HOoPEV7AB7UdYPXtVgEzEIJXjdcLAMJ
6oUbbWi0hP5szcelCO5xeo3exdMw8CjHrr9CBOIjCCafjiZr8yYeSf2sEjmsVW8pBnvlsCeUz/+C
kFzwBw8d6zwveUKXE8MQYv0FgW7a0tMzCWrbUs5RBDiqFs4okZrrtVAHb+gRNnUoZ64a17bfb9sO
YdVVplcaSHKDL9kJZ12H9mts6P2qd00iRdVgPESCuM+4dJxbD6Yln5q9SlV7PIhWYtwMWnnklMuS
Y6XHYHT916HGO4UzY4EjhU6pyLSVq2NKK0szPo1WgRAW7Ql/YRrkTc6LbgJQcvsTZniC62QryWtE
xtOS/84cQ9e+xn2izhW9hSvTUgTB4g/Kn0wLhWFnpPVVwth8VWUF6UGcS15IMyleeUotY4m0MWLp
YJrorkfwNMe6IOiIIYJRXRmuIkjMMkJCiAiHc8x1O2qjuWJK5xmbsWJAtBqmVn+w46bJ18pWyYvZ
APNbj15OenxgBkxtSfEcJ0K+mowI4NDpn/PaTdGuJAQ4Llta3k/YEJMHjnDcrvBZM+PuRsPxexl1
+y4ZfGsbxxkdF4PR8EQ7OjSu66gHGQo3gzQ4UpP2HLGKr2PhN5sGe8OqaHTuF9MmTFW4D/OvhqUy
fmbUvUnYnHOLnaQlB1sI2ae1ONYsZ7xF9Ygzho48GfaAzMpF6jb0exFWJ8+YDp5qTTDKGcWcPRd7
5SF2fc1h3u4SV2YwNw+JbPbpCmsE7176UG9ORRyPZ/ge0d2QdjqZbTXspUWFp3nT1vUl8GYnkOVa
16FVhKuh4BU7RtIW1sob6noegUcGw5LMZKg9T7F8IPevfTyoF9ejXYVYTPMOsLj6+YBpSaQtceGt
RzE15qLqq4lcHtsp0CC29rHJ9IkYwiglaWjQJia9Thx36M8mizYW60i8rDD9WEuOJ9WjjJ1RO3f4
I8xty6Z/5q2dMBnyDPhrUpTtQxdX7ATIhXO1SxTXczX0fuiztWJRXBSp4d5B1TNXhXIIyjWZv1y5
VcJCG3pGuXULO42vq3BMBjisDjq53B0eKpryF2H0zldFy3VbvEuikyjRXnF3aAe3cFS+VXVFeAfl
G+pq4nbYMsD4tNtolmBL4mGygztLtBlPlt+9XDcj3BoB4cNujKI7Z+SwwMHOMGhoGYc0V7Y7SkIq
/inr/k9lnUEp9lM98h8Git1z/xz9UtP962/8aAVZ5idXRxePRcGYKzcaGD9aQbb+CZudSXXmkqeq
GwD9/qjqpCSFnrYRQh3gPFRd/67qhPvJw49BrWPACeLfiL9T1VkzVOjfmBzqQ9g0dE5QxoMcMk33
gyAIKmY6xVYg7+q6nA3fU1aPi07wey6nFC9WaeLOD6O0ei0dgAlhmGgXnulxm6OcLpdp5PJ+1cMc
guKn/UojKLChw8AgqSufal3n59CapBGidUVE5thQstvjmdsXIaiA1pRy/W7Xl5oOT3+mM7wDANgs
kwu++2nnBdD0Q6G13/IJiwApg73J5hqFN0OeRimjr6Z/9oJyfHaMcIyYr3HZlmHQIYGokoqM6lRX
B2vUypeWkJlnAsxHQgYwi2H9G58IuKsQkweJg0Biar51VUA4dJma+4B6mERn+8w0Gm0lilH5eVYA
JaufHpf/Ur4av7aw3m/BzJfiruo6kLcZ8v6zJiubTJMytbYhBRve3jJaa13KoUKTT9HILFQqdOPk
sHm3hVPKY95Lvlppu4W1jBIdJUEYj2sH89nem9ruevKt8CRh87wJ1pnHXFn1JRwRqVhRHF8jroCI
586qDuQV7jYIKziStVHcuG71uUEHurPK/gjVR97LUG6d0HuL2QZ/0yL0fu0R8qVN3ZkfYGjZumn+
B0WPk7Eb+HqZ3xEz7z+J+e4HRSG+0LMcbjVHr/ZtbFR7amb8LKjtYZtpzbSpmSxcD+2gv5QJxRyH
kX64CXIzOfSFYd35I/+kDCm/ybIQV4Em+5uQKIajEajh1nL9B4Q5EuA5spkk77ulnaT6Lsp7AGJa
pW0TzOcrkmCa9aRnPNNGo3dX+mS85XZ77Cspdk3rWzvO9rMfDwhfNIzJerB6udZRnGBxfEpLLz4Q
Lty/Uo8bSCqM/rWkd793xrTaVQ3BDH5IbVp27aaJ+uHCS5mcnI6uXFpDYk2MNx3ZPV5/v7Kp1mPG
MS7jmWXEBLpdRVGtYHvEyKOmCs1KhFLHyXGbDzl3adEQ2HSdhbOD103l4wjY65tLtQD9oEe3scBi
wDl5csQmD+t6hyM1ukqbRr/2Yf/cYu/ori2mVnQsjTbN1iqc4h3BlNDwJk4+Fy1qhpuaTJ0jMGUE
UGTF7Xprfje1ZGJH7etHGibqxcNlSzBm5S11VFOnv35hPqxZ9Hhd5LdkGxhU0dxLb0Z//SRipG0K
s6RzNEpYfToDN8i3Glr0h3HoyY10Wm9J15tnBw/MK6UPDKimxs4A+DN8i8tiOJW29A+q0dWjo0yS
cMNU3yq3/DKAPlqp1s4+U317KEQqi8YJqUfblHt/LOh7LPQGEAsZMMMapYK8DDqzYo7cfNWRJLlr
eIjRkuVq3HSw/eYFtUjQa1D7r62GEGjkxtAy4qEbTlVSTOf3x7aMQblE1JDXlbLEEcuU/71IXTwC
WlY/eoDhHnMsVCcEZRUxmHhuwhVT9+gl18kEKiptDtEjrnlhtC3cqHFKnHXihu6NqytkU399+d8b
ff/eMubLT7/dhe5Jv3FWpc6v9k+Xv1eiZuhbQeSoSltDSeGIxVgp7S4mGuq6QkuN4kLV2n08Rpy7
LaLty+uhwgG0dcmhQqbBO4hAiCi/A3GC5XPS2TC/PMZjATP/yn9CwsSXmfV/exW12ubvfwFz3l5p
Z7Ivw+/59QvkU1JXApDgJbWnZj3EYjipMiAh1/YxbNc56wylL+uFtFli8pD0HdvNy2fd160r0ds+
bJKKRFk5Fs/G4Iij3cMACCWsjI1KXf8+dRQu3JAqx1389e/+vh9/uPiMhxwM6/SCpfnxd6dOiarJ
7K1L0WKvWPR17X/nafZJWAIu9CCmaLqOh3q4SVGzbxvAAMhc0cnvOUJ2B3Bp0bJHn7ZPrR6/vaO0
+8bO4Cn0ZsO0U7X5zeTW0ZFR9HDbZ7QbEQj39feObYJbhNmp9vt2r0+TC+FLwXhpIUnlW6dzsKPF
gFSGWfzWgMF5lACgKDahcNQgU7FCOfaGVlxAUmU4PGGsmLZV3/nMYUNiPrGruMtGyuGbCGrWK0nE
/YwAlmJNfI9HmyZ5EWgpKZZytTCSstynJuon7GYVdnJ2jfdXj/FG8Fb5Wtit7YT/sUVLdZiGSl4Y
pSObzGLCwpEQhW96WU+bWA/9J5687puZZvMKMl8a3F4HQkuma1OfHXhmxspXznjiUWbJPUMkMnFN
ZUdfsD+9GgWEAmyowz7pZb3ED9EtSZSWR6z29cpCnHeKYRrkv3kQOCTylP7yJHiMvPQZjUr8FcfB
D8cG1uqsrZNOXVBoNHhWYIMMi/e1mUgv5DHgCSkIZ7UquKFgw1GsfLYxxCAJZk1a4/fZh5pyGP/F
KYgS5FoQs/QoWXawIjKAQfmmUTQDF7xJ+svY6+lnlv/mRSL8+NZGjqmtPNvKHHBaLqSenOPYdZc3
1jpzdKpj0tsMYFdG6qebVGA7BZyRtTuXKfpqnEpnDyTqM9pLAScRHle61PCUgDXSzqhiRiBdrd6+
gcViiUzwPlaM6Xb0xqBf89aS8RvNR875vsIWaB5rfPqkaiOwHWQ0rT1jfBQlMVlgeYwFv0+IuSbm
hfACk4c1lrW5JEjSeQVzm62qrksOhJbpu8lLRw35yaS2ExKi4loOvglSoU3CB/aB6KEmNTtdTGVv
uMBNcL/VyE1RvCbKDnYh5xZ88AarAaSFMnzTmOletK6fDzjYiw66O7BV1Zm9qjAWBgusvc0aLW6m
83Xh+C9SzOk63e6Kf/abltdgDGF1Ll27Nk38nzTUgqCp9z7NBHMxidh4CQ0fTnkA9T25IlRvPv54
4xmYSaGtJ3Q5L6QOsq42KoOpx8quL7V8EscAJwn2pCJBCtojiibFHpeUJQzjiygmIO2j3k5nwIM+
2lonHi4VZ8sdHTsaTHU9Td+lnbh7WEXamphxUoRdRH7BAn5Jvza7DqtSbUchkE1UDn2l8RRGilMm
KbHVqqGFhKih9PUVYJT0O0ajCzKKNFpaHFt9IDBOjowsyU6Ok4W3MnN6UrSAcy9qb5zO7yvqPyqH
36kcLHdeUv58Xvn4XIeoHJoi/7m6Nf71135Ut8L+5AnDAlTHoJF5C2eBH9WtND85DAWJaJonmX8U
tiYwAR3ZAfBZi7QSJvf/O640rU8M8OcjHYE95lwV/63C9pfVkToWLgEIOvjEAg2G+EjpRryn0Dy3
NodSpE5L5lftGXsYMxQEf/XXny7MfynhPhTR84d5Hg0z6jd6X/+RuhBYgwnoozHPITXxE2mi8n7E
CPOQRA1lHKeQ8img0H+mC13t/h8fjShkBgbjI5p7FT8fxiItEYReC/P8TpfJvUrzcE33zrB2qHvu
DXcAfVPr9FGXtT/vZn/98fOP//cmNF9mR8L4QK/mety4jx8vjSjIvTg1zmmmJRGmX3rNS71pp/IA
oI2PGzLE63/9me872398KI+KOR/hBGjoX79zXuZ+G5SePFtILO5zA66ZzOwJsBMRRg9lY2E0iGbs
SSta0Glh0zZvdolzItVsroOy2a5KJ4DkWmuzhGtCF/dsuxLLum91urgiCZf+QITLJl3UpeC0PaS5
Yfxmbv2hBH6/dug2SaKQFtXMx5AMl4Z0OzihPItW41lp6Tmg90iGjVsP4v6drDQkvwV3/zor/9cd
wwCGP9LlxeC/f714yGRZza1KnFFVi3vKimirwDB912nCnmm0DhfLLMUJCRMQ0jFso+1f3725ofTh
5hnECXHY4+yiu9aHm9d53hwlNYizrdnDJZpfmNGDtxd0SvymUPyQhvL+XQ2BYQWRBR+IyenX7+qP
DpGdeivOzECHi8YAIdl0kcDV4RtG/TYkpvncIezh7ZwBQaXT87JoAK5u44TJyt//4oZusloy3KUd
+OGLS+RCnqKEOLeN4iUxHT8tjpImdkcCaeL9P14SJCPze8l/HPKOf/3uooyB2xmdPNOqANA0hgCu
zAAvU+voxVVWAVM0uhqbhIp4yukCilMGnSMAdiCAYIp44lBgd8MlUNYA1BjVxbFJGPUJ9JO3dDBw
qOVjzFtmuTjFDl4IY+M3ldo7Xf3Dw+JI7h96NctA+vJBcxKngd+6oyfOGLuwq5MqXe3en5t3x1JV
gY1L3Z4ld+QCZi7unyCaOEfUI22Ocsw4Y2FuVyk2LMKyV8KHtulWOG3++tb+l1WQSBaSA7Ac4MP5
KELTKGc7BjDiDC+LC/J+mUVZlU9C98W9SqvfPdnzDvrLW0QgBE81ey6yHjRwHz8xawIZ68lYn5lz
FFdWk1nPvjfMfxgx+pDZjlYZNg0fP/J9HBgdeJBF348eHOQEhJeRj82bUeAzi3VWAF3jJYignB7N
+Zl4v0Q1uwbJfBFxjjUKtSvGRDMAOIKL6/CFJtwyV399GfkGH78W34T7bPDkStMh/uDXh3aC1OAo
GOLngqeEtixCglXsaIhvjXTEu9OFTLUY7MXNSlpaim2sy/xw44VBxJSVn60vR9oNS5KEu7WeNc6m
mwKt2YV2jR+dqG+CvVAEIdTRjYmTrE54zmdIaQFpFnClq0VPardF+4iSZKVLnTcDoXu7ZgsAKJ7E
CBVM0nfPLSKfKxclylFmbnHqYt9RK7eodBo+0Dm/iPF/2DuT5biRbNv+yrM7fihzOOBoBm8Sfccg
xVbUBEaJEvq+c+Dr30JkWlVmmt28t+ZVI1mWKCIQgPvxc/Ze203vzXLKfoi0Be1OHQDxdZqhxk16
iD6Zh04Ontqo2NBR6zgZ+Cq3VrWVVA/QSUqikiPo60D4Wzw+LrKE1eC6RvUK2yYhzC1wXbA5dcSk
KEEDsehE6mGVq7DBLUgQMU33Tnrfa4OE+HWRt116gMjVyVWNs605ynqKjWPgmeSuh4BeVwA6T4wC
/KdpHAiicZH2N1+MESraKlFdodZ1CxwEcl9YVQ8uYIZmTa8sCjZeMvqvYdSz7aY8I+7U88o55eRv
kYaA06A08LcuqmqurlTqo6XDFq8Lj9WGEpCFeKjYBZj882MTbo5oE1iFweEhIIlcm0nmXrzUTXt2
ZjMy0YvPRS/c6mSFjELvoK4iUNA01Xchml2m3lWsvaMdxrjeUr/74RWpw2xeRmg/6alufIsA+kba
za7xaenXZfU+CjF/BbYSn+RAshN9afl9QjG+VhxY9vRggp2E0P0tJ5vnK4mYClMHRzseFP0z7IME
zloUFhvR8/WAV+qKPSg+tclNlz4AQ17BfDQotPbAghvIswD72bVw1lrFYfVsKC9OzwPY8xRPZJH5
+bM7cFj2eQAyhB+b3KWFk666ySa9EOOR8gNOXkjrR1By69SOYcnBKDRA724AgfvVV1ofjsXlpknR
bECr5N6OEHqKn1npxzJNudMFw5izCHGdsdob+FG90bW2bTbS48nDIHvRRss3NgUdm8I0geEbXEjH
DCRYK+KJpxJZL2NnQPvQNNa4Yat3n0QBcP/m4pmMExwYQjQegGRodos1iq+eVt87uJzwS+96c7ee
iUj8CNQ4rsJYUK92GYzEJB/VhyYZ6nWUGIrbGTuy0zssPGBuLhzWcUo2EdnOTEhxSeYE2ldYshUX
x4mjPFPWBa89vpxNSnv2jMlMPtdCLX+pzPxL1y1jIZazIIBG5xOMZi7TnVUIGbBFRkPhAxKA/zCj
9kl3HgzSj0ayUzPsB+SwamhpXWEQscQwU/MumK38i7+wH/Das6nHBivqbY2khvMugWITdeGFHPDc
t5+1v9xKv7HN57bt+ePtavO+h8Bo1TSrSspOJBAqnh4QEfHHNHPs5r7I0+YQhoN57We+ESLkWY3l
iCfYhJaKnmp67GOOG9bCWod/xvbcaYDD01I9IihWH2Y+8aF4JflNaQTuOS55GJLlT0MzVS12FapP
kQ7qw8vYRdGAtp9Vxm5b+2H9noAkhQZD7/bxVijMaV1MJyw8zodcbL1Jm/HV1lyMZqhGogEN0HVM
gNKxrA1xhdmMIaMMxJUWZVpeeIz47m5k+KKs2Xjakr5ewBWJRFCElyUBK8pMq3d86uzmUyqNZhuQ
BfXhtPPCN8SIQ9OtbbjygZ8BXVyOk77URgN88FbgEH/hk8SQgNG8HX6spfSZEj/J0W5iHVvbBvxw
XKROb9+NasKnniv7A11Ik+3ZdrhAhnCgzTyjGJMtWqYAjUnELy9ur5AZqETvBo2pY1Ow83SbZvzi
2WP7mfkt31EF6loCKvr0Q5MNuLCxtMMI4qiSRuCHzcmkMBDwPx2+6SuORPfIxynP1mA4j/HUT9PK
oDOXb8hvh5I4suN2y+OpCkzxIkzYmVIkb802GShXbUaZ/V01hgYGXnp+VGl4HhEIRZhqth7/u8hA
8QB3dso960zPf9VD7D4nqUeqUVeLeG/JJU2IWYj6iPKRe6qrnM9/WwTSDIsPmnnuSpbG/sWZmODW
Pm9Y5Sy/Ph87b50sb33WmdV7YtJRAiGKQZdd6gAymm81li0iQzZy7sNICeqTzPBqLGMnDTfuo/E6
3leR5fmWDh62/FDxxjdNy5XcnkSbRn17HmOWAGVSo29NZCeofQiLxaSlAzkevXL5gpIavtJOlkF9
yBvTf8WXo33AKLPRbmenoyiCsU0NJLFnPuEZUHDME/NZGh5nAD/hGIJX3XwerYabTC/SHJDHEWdK
dINfvTthxYtem/THb5+QnYgauXVYgRrivve3A+88GniSTItXNOSIGrN0i9XIkfa5r/mP5eIP+Q0a
MHsLGuBWMd62zWkWPFFVZlhHAk347IhZ/EshPTIIekmvEjb54+2uQdXGN52MZjZvmuVyIodPkcaQ
mau+430totC/ZCmzQTFPpMa41mwx6s2IEFBtyHIUp7xc0gbYwxS9UYhPeOQBRy22+CgOHAuIoFsf
phjHwlb5faYedTMu/H3UzfPagEv2YetlZeFv+68FyKvnLOvtY1qXRrklTnjMTjlCypweYSTrJ1PI
kUcEE2u+npfNBZ/isvbh9DZg8Zgs8pQi4XIkt4GjYxfhmbjdgN/WouXgPiSSdWFZWJvQZce5Pbsg
x9jWdAdsTLvx9L1hG/pyez5tjJv7hEbAfihqO71ze49HxBM9klWVDqcIMx1K1NsDgeHQ+1W5CO7W
eTM0B8jKPtkTlfoIHXopt6fC0UxkVymu2yvODV7kGiReopZuAy74uMR4Vpi4Y1XBSsQgzlgDrKAJ
0agEVkG8fCBjzHn6YmaL68ZmKkvSF3OnDeu9eTVtPgKPnPmsIofYXhPpoLd2g5odhlA2a1dWlPY9
oqhXy4rNe5JGZxBmMw+1MBamcDeyaN9WQDvtUoRjSJFyMm4JXFz5HYFqK8sdeW2WDQgEXWiBHamG
jkWhDBuYg0DTAcQX/XK1Sd/xmln1xO9FYAGfAEizs0K94b+iBafwUyGfm/gdUnlHaXfGJrEbba4a
aqH5aTC9WDMwH4roHue5KI8Fy+i1EUvrW4G7huUdlzztwgzm5rlTsDC2oZH6rwJY2r6Absjndf3x
AVSK+wShOL8nx/xHZAQGmbNJe0AHK1YunfXzmIbJr9BqS/IYa2IHHY7U66FkAmFptkfg1+xIS/TK
Gp5K51OhTM4rIEvuc1zxhZZqnPXeQHOwW8ztwyqsS+BYg86PcVUld5YNz2/NrgnzCTf1oTCrYlpn
VVXcBaVV/vL1AihxpGYxpMgEu93KztuSVtKJU70s/qeE6Lh5DZaCmoo2NyeYrMiORinpwtBl60mW
DkbjKUwkX09DLhKdKn/BaViKMRsdwBEz0dgcrGZZ/OuBGidfSro68uB80PDfZ7pGfliPvDPLQRlp
AzfG8nlV/agmwEk0XF4wuzSbZEl9YAcjV6pvm0kQsW7PKi7TnyU1JruLX/nbZNnDTQOwHCBDnqDb
wTAUYVGdMKxWLHkda1rpACo9009rDm5U+peYKcsRAod5DbXyX01oxJ8wvLyNY0GB4QzG97og6fSu
Sdjc+jxktZqdWD4P/GbM2CyRfpIuxGw2zO1UwwlmFsyiXgVkDOTAB/NNUNG+GrVdvd8iAUoohh9N
zSvUZTw8cWCkJ6NUOxI3uO55hsKFDDmKDlJF8U97gP59VlXPG9cZoBgQPfgXgqGWCqOmR7JAu/O0
8Oyj6wKgOXJg092h5Xyz8vq+2Zdd2+/gGUtAh22nPgQomGeCecszn5hViT4Pt8RNDLaNIEA4u88d
NhZnmBxycYSzmfGYHiusGtdmDpfl4FYyK5H/ckKpicEpcrEjmwjqEh5yueM3R8/YQvSLjjBWR/YU
v1Q9ueQtbwirM6edeceGSHKxi49Urie7Mh4awykxH+Oh8LZWY+mDDJXxo68s9Zn4/fwzo6pEaaBb
yu0RYwl1lTybFcwmk6IMN4Q3fsVw4zSbPgiyaFXXRVJviexBUWXp+Bq7lbcJEyd+y6sufIKnPeh1
n+NuSVu12OjUdEUcGbwwGkt/kIfDv6RQ07dUykySHkDvc2JFzTiaa7cTiBsaf3Deb22F/0x4/ocJ
D415628dafdRXP5xtvP7D/w+2/HEP2ixo0mjAQeZ7zaq+X2246FppPduKtfD+LoMWf414Fk8bAgj
GAa4iAr5sX8OeCzvH/R2BGJHS9K2X4Bnf/Gf/a0f7c8tMEZNjFw8BCgufSdUYX/tFbFWggwolDoO
eHGCjUzIg4myKjiR9In1Z1IoZ1CL7SosTjvqI8QmWcc5tSUyRhVAp2wsTm/CIgYn1DDJ/76X9edO
1u3qJB0T0rWUxJiHY/dPcxm/95rAHH37mAx2+QFAXS+NneJCmgVbJuP2aQ+NdRE4lExy//53W3JR
sPyrb4qaDnE03Rukq7iFHXuxEv9xKhREMuNgE9ewWMk5o/6GhdHH/l3qN6UDqla5FynAgnKbHPes
bT9+MZMm/qbnYv50+7bGIULNeEKm325hSGX7Lmv6dNvUpfOFdhRqKt276sgGQtQDSVE4MyoG0s3C
uNG5b+LEafP7SMKFW7sMGtbCq6HE4nsiY7Cf4ZtgcjPQcdBMXg2JI/Fy4AMpSVfAxeRxam5t4JJl
1j9GRVvsSvCvw8oAFgYGrPYBAPhBlKyt2BZvRtMYW7pEz72eGw52OHvQuDtVcW1sOtdGZIBVaEpr
OExEDKxTY7ZW4CEAbcxYQkhuCpxozWyA/pbU09ci8XK1MlrfvIDNDwAbT90bVToy1Fhko1gJM9ID
u7LnLMiPaTdGmQMuXMboPiQuX8Yu9aMP4+YLbZd4yWyrxTvAe5B4BcLGDbFs/nbsLSIGye6DZBvz
Kj3qwAtJNKhrB32BHXXPmBajbdG5yG1o8WMiK2TRPWoEf9EaRXkLmNYxBZSENPDgTnSpVa2UgwVp
a4ezdS50Q8UQhrEcOfL7kN/QDfG10u85qEFKIu1sh4anUl/dZPKgijrFQ1o0GigsFStdCOY/JC2S
W8IJx9yJJKFr1o3qYULtv5+lF37WkYR2I+IdRNyBPqXpHx3p5o+zJG2FE1efnObESzaYgFyO1l11
mNHso/yvOk4VyPN2nUROh25fTg5QP1sTK1IX7R4Uu3kOSIo40dsLXq1EohwZoxEHg6uinzbHU9qr
piaGsHDzn8yTUygNc00LVcXYdXwzrPFhY0iyVo7bOMmGd+8pCo3EutL/7jEIJEHujE9mk8e6opuE
jH4dWEFN3DchgebKq7r0syDIEFZW1yR7idnpE+hrTmYXJ3h0bUTgDuKurf0m/sCWnVUHvxhsfFjw
aE5zP5P6gfVx+OromHPYpGT5MRtW168Dxl0Nb0VtdD+YZJLH3fi4lGjZlna87XoiN7f41ac7nE0U
ma1wEQ/2A5O6pwkK2nSYYFz1ZNGQYEZmR0MXC71IWH0DckawGdBShGE+qbUEF48pohbUSWwFXXFp
ojGuNtDnyg/KBiq7Zsp41DWl+ZS26SODq2UxjPj8kH6Ke+hZLlJi2jGoc/xbVctnw1OjnsCnm+MW
bXFAL3Cw27cudkj/a+KBq9d4OA9UCfMhLpnO0Nop38dB+gC51YD7jDQVy9u2cIgNZhW6/y6Sphd3
FINKXP1gXFpjCHg/GjCTalMZ2by7LeV44LhP2KXktksWZVsKMXHh4syvCMuW01c6Wqj79nQDAo7F
7ATm9KEo2ER18gasx9UpDX0fyHk2maG9GO8IDvsKNyyLMakaqvgAxJ/z6DRzey4XkxxuGq4YGzPe
ubHvmDPYRlMhF5XZ/RLBrWl309qAYkXoT78Y8eybJw+5LhbWm1OPNFJce5wqhqO+efnEzdeXGw0e
v/Hm95OL9Y/UeFyA9s0RCKcy6DfFYhQ0hsUzyM3BP4g/Ei9hefMV9jePYUT/6L1cjIfRzYPoLXbE
AGoXAnZy79KxLb9Du3kBMuMcacckam8upsb+5m80YBAPJO15+B45ruGBlIsd0l6MkWYv0rvIGgLI
/sZUXKLFQinTXi9UwF79AFPrLARMM9qVWPsSWcJWyEylLzYJIWe8qtGlv3k1u9rLjhqFrdp6GjOn
dbN1SglLkgfIeE5vvs95sYBCi2HIYt6coY5aXKL9zTE63dyjxc1Jat5cpazjhI6HygYKzYLf5lb7
9p/C8X/leUFfSkXx30uDjp8f0Z8qR/O3n/inKgjGiQ3NDBEP/mgcLv9SBZkuzhaEIjAL8DxQ0/1R
GLQ4IKSDoNFGfPfPutGmpFwECzheFqmjK6x/p270Fk3SH4sjJqfMAbksemxISKy/DpVTE6CGcgPn
SlVmHEOGM/UZojMMKMMzJ7Lr0LDmqQVtU/hO9jTHlfK/o1n6GZWzesLSDyvbLK1nqj4Y0Qx8z4z7
QWln0iNvqyociCckOfjlxgB61z2SLhZCPA/HsX4RRQ3hvfgN45H60DdAGCbJ1ZURpmRQYt4O62Bx
zIMJXWTC3CtnodoUeWYzqvDUjqBnLDMc3r6klU9kSALW+5LBy7u0vez2kzPUJ+k34yfs+G923oG2
o+J9J6bE3Ysqrr41eSp4v3OHzML2g2YCqj2SYqEsurKJzvMU6YOoSnvHF2VcC5wppCC6wy5iDA1v
v/mNWuJydM6HnWozOEcyHpN7I4rk20AT3u6tamOyq67bOBKPU7sgIfu62AydeMtU7L9o8hVw72hr
X0n/jdGYsx3ExPY75F+wwtQHu2/ktclzTCDQWNciieMLdr3xqJwovvON7IMNE8YkW/BWEYp5rvPU
32elMXwHhB4cp0BZu7Qws595FqMtTjzz56JprzmsN+WBUu1n32MuJNRMf1WmN1LjxLQJ6soL13We
ed8wpGJWdqlGtVe+5XH+Vhv8aiY/xKNH4/AedIbaosEvtww03bWq3LxYuWMBVzEDCmmurNjPn9xZ
28zgRVQdlyfypR5aZ0dFQ5gXo430QNuHOiVy3Y6rH9wNg7kBoCEulIkeMLEmKyc1w0c7NdOHaWrn
+wAX5jqa7foSWRIXYiy04rdYdFuJed/bSYaSPjes+Gl02uyiyOK+RNDj7qQPTdOJgvEBkESzK9pW
/+g8OyMCQ1jduk8NvIVtS9pKONrmPneT8QKjLj5oVbSXLvBgGmtnDD85WtDCrYgljEx6aaupr1xa
BpCoVnHniiukY7FyGn/OVk0hRYHcavBXodf2r5aeQHLU1iQJuE1rzhDCjTcyjIbdEEmACEZusCXn
0j8PeY4tvqtsMjxB2jU7f9SXuOaiXMavp3ae2pcQMFhONSajXyXwYsYcmX9wISpfGmV8OrMSCGyj
JGHiD/idbv6IT3TGSWMtBxY3Ef4baIx0NTQuQTBQn5GqQQ4Ilfg+OGa2k7Hp/MAIOqMfp+BbO0Pk
EAjABBiO6PjVL20LI1ngIh3wgl3fERu7LtJxOpejYXdrD9D2icY/2SA5evQtoTLzg6vscjvXoMkc
RxebTlvyyGi9ecwIOtoze+tfFdZZ4riLiD0/QCfr+mF8NipSFxVUgJwMAD6SU6J5wkLhAzFxRzJt
m2HamvOQwJcLpm08evPLoGvOVtg1dhEakk3kT3wlnR3cRV7RPDhkVpiB1zxjEnMefas/NIU1348g
09alJkek57UGrS31kcwN6IajUzKelQYJ3maL77nypqeUwd9d3g54xQhx+RYLs8YCCL20HxvGMVMc
BccCqtKTTmoyW2AmWroSd4D3YIiW45eQYucyJcBLWDwZD5JVsoZzHKFZAFMxiNrfhNYojnNtfpqj
cq6VTZCQNAd5zBF3cnJqkUoUlcRUGIT7RgYICGLG6m41EVgvre4JyuT0MxcV0gHDpXZOIAq6U02N
hwdkwEZDRAE8rHTv9rraxAELuZBzd44jem1M9uxdXRUhavHBuRO6IBSHWePRD6NxE5B4+m6VIjpM
hNwvqAxACHY30QZvlfPOJjgfbN83fpoJWQd6jBi3O3b/Kwmo1mx6rY9t7Zhkn5L9UtbiI5zzcEss
ANgJHOt7b0CeuK7Q8b/jOOguTZ49QlHpT0hDirXVNNUZGExHEw0M4qi9+UGY2IRbMqgWB0YwcxB0
mn1ug9KUHDQ3beqRi+FG9s9wQdsiEv1B9gA+DtZM2pQppusG9/4lMgDBlpUa3ypSsNa2Wc2PDuIq
+Myl8875k3fDcmAtKMo6TIb6roh6gwUrJAJVxfa3NBtIu0TJczWDotjPojQ/RigOgKbnF/iJ8DbG
SXIMdaqcuQXHCc7Jmmjj2TviOXmchXmkesAy0Fimg/aMCIdVgZhx48YDkqc0fDO0AoHR5+1qcoro
IcnaqVgZdTi+itABfGDV7gk8ROWxggb+gXWThNFOXFrXsB7nuX/ow5hw14ygcWg76Vrx7GFYkvmS
aM65wmEAQRTFxZnDiPO38ZgC+FjrsSm9lWURy2UXoUfgh9PvQq/Ltjiwc5ocwQX2TYrPuyUHBzY0
TFwyaceKfFxeqGjX54ywwq5PVlJnUGS8IEeK37B8j8H4EcWi2hsoEs/z0Lo/TDfLvjdtZVxV23yB
FqSeZs9+EZPdXlM/qCE/MjZu4Lrsvd4l/US5w0ubR/1JOflHwvD7GCUuvqY0LvcDJM5DP2cuCmgj
bE8xIMutHYf2YxsW5cOM1WLjsXMNqyT5Qv6ufCctebyQr8NZF7b18GbGsXHI5kFd8ipOTkDPdqWV
IPeFhATy9pXwE3slvDzbxoUVrNxwyJ59L6z2fefV95UHCES3FQOWOvjpQUlfg7CO9gB+ceuDXj20
ZbY0tu3xXKk0/Dr4LQmM7VDSiiLslmbX/EvV2XOUk+kh08R9SgMuoTPTbs31ERaWWHcDqyqZVOa3
oIWbmJd2dI/j75KNWPO0oy9TYNovWZ1CiCfUe8tRbtjHTeTvYp0G35p+0ntbx803MI0wPP3eB68q
h6M7JrT7oXaMJusKxA0ERzSV0gWbyWjzw+gV2PbJYhrlJfPJ96eVy6HmrLuzWzo2cN0y52SXleE6
8gQhrsLNXhLDKZ4oqtJzgQCH1GQTr0Q8poQHlWVn7n03rK5wMna5s/AFcBrejRbBmIVWxj5K7Hwn
Ihle3GVK2cikP4RgM0EVj4nzUCvwIZGdwZ32emRASaJgL4zfOMwma6LhFVAYTp73FRj8dYoc+FTO
TbFT3qg/eo+j66qtCSkP0tZRqFDCulg5AOA3qpz1jyKNqm/OBI+ZMvcjD/1gw4X8yvu83iWAWsv1
RF//OLUChU6SGgfcgqnDIDQF3WTaaXFXaQmQPrUdJszA8GichSToNJKA0XlkS3PIpFE+g/U0Te6p
e9fgK7IdsXHzTgQVO+gYmKeZdQDQM9Vm5HniEFiG+OWBT0MslTGy7+C6l05H8t0Sj0np0aBwSr8o
l6S8VSsm2LdBu2QfSKIt+aq/lWYbHjD8BFu36BdNzNRi3Wz7dg20vd3UI6NtOkWB+xXhXeNzPnbp
P83ii1uxIa1AsSdXc+zMH7pyMxKQYDqIQWbg71O5C4o5K8wnT9PwCUi/9qLyR9wzHLdX+W+yLx2l
aMCCmyCs055fPo/TwF1DMKYX5Zh/E5ElDRIrJGXZoi9DmaI2yo9TdzMtIjSjW/RowyJNq24iNVr1
wLkQrvEz5TcjJFNqkkN1hKSsm5W5CN7EIn3rB6++qyv+dtk65bvFm0dns9lRmxs0jSG49jBy97EL
vwcUjy6w2AnzrlzUdrgvZt5gUJZXt3ee5wg5Qd0o59POKpqUsztX5wB41BYUevPY5DTpEidvwOtX
+RcxRhFjwXJi9hSN/cHOOm9ZDaYNVZ8EoEYJQ091saPF6cFpMntLELA8i6IlingRqMZKoHDBUbhR
zpRj9jL4fSKtyhcdD/ZbCyARW1xcQehuTQMFpMhSkonG5BEPFw76rJveRxXch4nHbRWZr580sdeb
ISETbI2TQdxNVSjXSde2m8Zixrpqaf32hM9WGGzZhemBAHcnpRhf3aqtivyk8yR5Dhk3vINbcTgz
tcN1KubwKVdzu/OWmx3kUbIne20J9JN5dDWCYSRzsND4FvtKHKekrZ+CIEdYFJf81Z5kgSO+1eKx
C0lIC4HpvRLdhGGe+PevRUmOH767iy2xw8F/EsbBkgvQofBB4vaDODMlrJ6GSLfFBgBb4d71OgII
F9UftGig21ezDiM0R2Jee6Ng24/nkKBJQQDvfZpN2Vsi4Pij9wz22LNNdOK9KfcchboXCLbj52Dg
5KukTfhjHlYbrqjYJQ303A3WX1LAnE4BNa8Jk+9q7KCbIFLjd7rIRF+XhkJaV+pF9eal0aaASPXY
hD6VWD3jJh2Whl/rGeZWAmA7EiUSH6N5Ti4qGuJjztDpSjg0B1jt8DAJ43vmlfNLFIK6Xjmmw4eD
il9uhUqnt5SlQvLkj2I9J+58b0wEJWZ9Few7OWSPMH68jTXzXNEth8dTi/AUSAa6FZUvFm2CBYsk
MMlSh43H+XMpZE3VXJRFcR0XYolInmHbTPXoEtgcJ3n9texGL78306S1UJM4HMZqk10AFRvOyXWP
NplGPS2R+ZMumxjh7C0RUYiA+QcHY3rrCl3pZyRFCfur0XHg7R56gWJMbvvelW618q1Gj2duSeN5
uzKsIwY7rVkCqv+/OYOYCGWGvs6h3oP3qZHo5Pr1D+2fh98mS/+n6POHMi669v/9l/mXcdeNKSvg
+sDGFnR3/uoDqkiOROprjtfQaNXG8GWERHXgG8mPhkeWSPhN5tai3TlZqdoZCHBVZG49N7ireuz0
Zbflo+79OdmkxG3//cX9ZVD427UtHF4bh5SPafrPw7DcZKQgkIddq6q5uhW1YnAAR/vv/xIInahw
BTNT9683QMFT5dALeS+WAlgHR2Aj2xVu+Zsj4j+z7P9hlk3L0OZ7/e9bks8/9Uf7x2H27z/xe0vS
t/6hhC8tXHqO6y5mjX+1JIXzD2yKEqCBKYlLXOihvzclbwRVh/9L4lUUtCxpJf6OZJbqH95ieMTz
ISgqfEbg/84wmxH4n7uSGPrpiZLfJxc9hcXv+vNTKjrDYMsjnXesZfM2GDb7VTb98LTMrrNp1NsI
xgV2ujJ9dEfvDlwPo6UhqZ+q0niqRdOe+slBoeG5+NbJDqIJZjkBvMUkwgRfGx+9u4CznFLQX/Og
M66YXKOcLFw1WV9sGwg/NFLUpe5xNhtPXn2bc9tLmzFrooVCzjDturSrqjuvavCQUdsgmdLohIYu
J8MqSBPQlHMIfnJVjU1Tv2QebnC9okmTmZxZtcPmKwO/27rku7e7CPlMdeoQ6wMZSIoUUAyN1wnr
AL7q2Ty55SRf7Slsa2J1ShPaDb0L7bH7uJM69mix4O+nU+wmzwHS+n7Ap4wdfhMRpvCRFIH3uUh/
3M0sW93W2wY6KuWU1y6xzwyKk2rTcQntPtWlPGMgW7J3HT8iEYE+ynrsmIXtEBcnw3YuGZBi70gO
eYhjQBdxR15xYXUHsp+87YjL7X0ihgB9VhgdgHQ8hYwD+bL65K4mEeeQyPE1KWNrn3QjFXDuhwco
rMxX6zyM3mKY8SFBTPHR9fRdaTdnKqH+jWxOAPZZ+2DlOkKzP3BOGkLnB+DmccWO+w63qV1LZnOp
to4IIFH0dkj6fDM5gXr6jrau2VJ79hwae6DSs5Hve26pQdNypdxq3Ldu5O6I7NljmyRwN351Moka
KO7Oc1uOKz8NrzPjJfJauvcyb5FylsUhRYbMMdwCkweUp50q51xVwtwh/36IwrxEG5m+VmjoN32D
CDTNh5+I8Zw7DJrBw+iXDrU3Yz8fQgTYsgCdfp/u7cE26c0N9zIBwDMMqIiQTTPLH5kh0Slt7rwO
xg7dM3F0S0LjCj2rVW+EYEXb2vse93LYc3iNvxMaq0+6maZtVSvjEdmivSqS8Cez3fJeGd0T0TmE
9ORTRjucJlARV/EBl4iz6mMg2lSiiv68gs0DN+vIuhDtQDr4O4JS7bWKDH8/OCMSuTQ/dlFXbgLW
jlUagotYE5j1vbTIbxkUUZlh2KC4FHm7KUs4v1BFJqKoDBA8Ysi2pkGJ7Un9bCKHgp+XvhpZQEpD
Ma7ytqpXsGLe1BTQwSQp4xTViglsZce/gEM13/rZXScmuXfEzUEaGGoOEf0kUnrkaX92nI43vm+8
emPZs/ELbmxhETPimVT3bF9Mi5OBpIIp18aBaMz+EYXz6D5lSMMfGMLQx66DJr5WnnR2xM8Qt8KZ
p12bWZ88t07erTthzuEexZo8FX3YoHO1OOEz7SjSeRWMHV2l2kICNwwPQBzN9TDwWJDSlTFW13r6
rCsW1W3o2tOJgWpxQCc/jf6+49HSa5wsQBRqrnaRg4zdL7OuKWk5ulQ7R/d99IvSmGRk+lHEI9ii
rsYr1Or2vVU8LeTp2hFynyEX56jw8z2MSWw5tSH3guzDVZ2OgJgS8q2jklVCExNcCiJxlEWGmEXS
9UpUtbUlzCLbA7iFneLNXzUyqVc3rvQ1S4wPXqk3OceCEDuSE/O6O5GPYV8TIdMNArzkTMrYZ9B6
zSaWVfyK05KBJpKb+E4200CcPNKAzWzm5gOQmJc6kyAY8FYvqLWsPJl+t8M8OlzQ/VePtuUbT6nd
uh8yV7DNUp8cn9xHJ9eHEa/xqBkGBZwadhP0+zsnmMg3C7p2E3ZdRwJTVG75d5DPGIIcm+WtXTJn
v+TzYIG4UXprkK0MBn54yCK0B/HUHkaTrgLwCU7/tTfjWgqc4gtj13dyatXBHnL/RyPbL662o3HV
pqhqLK/76tBXZRghjK20hiN9Bww4PTAJrAZV9ysobXubGJ1xJtwt4gDUm5tCYBcBxsSsPfTCHe5J
1gNipWhdp/ezIYY75PYgfKfeJYlE07pvE14tJibbzpbhPvJtvRIjAkz64YyCzGY/GWHDGtzd+T2r
1mzhofChR61Fp4tjl9qcBsZGLajWx96De5x6cFBKO6e32Jf+odYogKfaP6JQDtaoS+jmOH7+g7MD
ZkKkG+veNGhztmRIJ3nJrI+MgfbZjxN/gy5p2kAp9TdtVx99A29hw0RF1+5LHrs0LPzx/7N3Jtl1
I9mWnUpOALFQG5DNB7yaj7VIkR0siZJQlwbAAMzojyMnlht090yJ8b8ivB8duS+Xk3gFYHbt3nP2
GXa6JOcIDybSeQBh26SaaAgO5XTCivJtzJdLQXzx2ZhWwggMWHrioroxqUyu0CXVW1Kish2wE9rh
FOAHDYs2EytUU4TcYr2PIc9qHu95wKcIPidnvWvd12XRSeby1tzgvH81MYChe8X+ZMwAZCMLZUGD
4/eKe0DuZWoTyZTnPxAH+LupWV7jZuXZcnAn8Wd2IsTORkRmEXMANv74K4RK0BxF393S44iCBPjw
tbI9poUFtFFXj1EmOD8av/0OXggOjEPBME72c4lgJShz2T4VHr9q6WxgycPU/+gGm6O2zPLQZhGl
/aeS29opsjuSS5mheeZyNeY9H4PIX4cSgAiLac2qnY7PHg6vwO4tesm0x8cYJ0PGaHEzuGnxFemU
ibwL19Bgly6hQWIOKl+rdjJbyisTO922nxdC3az5q0xoJo6mC7gEFS7diBy+qt96T5LBwG2OyJwP
lOM42RbMDCo+sIaXT8pO9sJjn/eXXlXeYyscftbS5wdEcUeXYV6gFT7mN2x2tw6NmheRuQ+QNRi3
FPG1bdaEIg9ejM8qyRhrkmXJYpYm9idoKaBcHcRaM5Jye4lcEz+miPmmRzWjJEZNlzJkg7Ncm98c
QDwODDvSg83GqG/wiPUHfZnEQUyO96pypsFobt6yJupvFt3Ssi103PGQNb11w1h4ZIyUTRUra9MT
ppZgwzVHn1ag43BH6OV96/nOvZp1emesmholhtlA8bZl8UN2lodtU2Yx3ym0jBpPZ+fum8ZweGQq
BE5QqoAUBgPzgxDzwUOD1WlV/l5xLM8+S9Inv1ZxeypUgkc3qxPGsbH1jc6r81AhEH8zEKvjHbFd
n4lPOhA1oGo6BGmeZEM4OfP0phdeETb1IB8WJp3HiMXzMiZasfcr9xYOEyFAohfhyHYwHQxtybid
3VF8i2JRBokpxY3fO+mz03T2Bcq1E3alKrZOajVBU9OJDrtWkJXEKOS+g9+LO42P4noifgBiWVQ7
G2RuQxxyFO8xb02ShHMvLfax0WW7SKh+hzIW5iWva993rrbPkNqUIBiK9JnVLH9mixs+Q3DSH8jo
iA56JtKj7igq3qh1TyQb0uhINUnW5Oyq4ik2sTKcaROsmoOkO/kaGaabREeQAxnXP5ltN+KjmYx8
JTI1oTvGOnBD5gn9MvXPurcM3wA+jgdP1v4ZvG9/Y8OE/ARNsct5/mqs1lbrhnm5miiprpYnv+tL
QgccR5LmbrDCBpyTBj9c/MZyiRJv5nGbZjwPZyiQ2Lm8qHA/KSbI7uc410i1o+3IzuoNts+D2DFw
mzsXoSZII5jkVp68jEK5DNrE8FAsFSQOFBHapaim9CUqnWrXgfi3MT9MxZGBoR4iMYy9jW3npJpL
TDzPejRFdyP/62FijnzqSv8BoWpFEdYOX6uyQpmRCMbh/RKfu4qStKjGtt/05Vg+Goli3qELc0/X
Jr/KMA7s5pJMB/oqRdBoSwE/umucnTIqdVfYToekfYlKOIFpvh0zY7gqq2XY2GZWYcSZ4luzsaL5
Hp57V9/QY5tgISM4bolkBZJhUiyUDbPZVek0mGYjv1FupgQTbnLRKvuh7mOXLjwFHjE1nTxkflKS
BpwhbjwX05p0JTNjWywNbl+L2d+mmbxionRyrUOfuM7zirYfwkXFjTh0Oc/iV5Q5Uajj6oivUtLJ
SFufkd5vUXQS2QvKAF+xhklok/RdfTX2WnMYUMPeTy2YsRLZ4n5Bh4GcY9ZOreqaY8c9GWI5S68g
wKVBhAnhB/BF+02vcrLyINb1zKXL5lEytUpfDMMeghKx4qVfuWgeNCkHkLTnfa+9Jj64Q0kJbvQM
7Nq0E09LRogybMTF3vo08HfSlMsXncL6rLBmobopruGi6nsgOMNpAZZ616Bz+ZzAF7tnxuGcliZV
ATi5JqTnhEjWSEhljHMgl7WOMloHcrafgKwHXZcxlyWALbR4jWSWjiTeTxPsy8rItjF7HcV5O2Ny
BRA6FOKoNdUY1hzcacqm/q4DkvHFsSf7gGG3YXjCygR8y9sIWrj7NLZGMGbAaay0dPl6ZaK+Fr42
7gvTvrEw/H/Tq+5mxb0zpsfB0ZjmfGAc3FJKDfFVzpF22hA1ruibue2ugfewbWfU40BcCh1iR5ps
FX1l9LVs4xHs2FdJTb+pfVEetBRaqabYSSrlVt6G5rQMNF0Di5mtNquIITQ2JO2mR7N036jkMEx5
cZlyJvJOXFm0nJVW0L9Mku9N49qXKAKiGjZtjLcZyXEuWfgHhkszDtKAjnK57fJ+ZNNR8x2cTv96
nKCoZ1XqHnJi6rZmobNgMs8+oRq49Rg9whUjoS8YmviLFFVGCxkKP4Vd613nGiGNU6nnW6OIYBIU
vvUSYzvfoIPGZ1emSfmiNfKltUSOHNXb2zhrdGbY4zd9YmP1Un0hWRR1rMHBM92MDrKlCT4j3mKL
7oOIUcUvxRcH1j3piTWwhmr63HgcImKwaUuLFLj4DEFuvd8Gvd4OfYXiGIPa1l37yUXqR6csxWmd
yynCQ4/Bn5r5HbaGTZrxHHtebE/tVe1mawtfChIzYQ6bnZ1e4cLJb+k/6Ho42NPgbUecAdeyp97G
20wI6tr+mTzZHP0Wty6K1YV0Vk//riqOaFmfjYfSJlNdEc9+l/WCjkDTvfXJ1J8EKFlmsrk40dcK
k2RuAEG6LRsw/iik2uPdkgMHjNP2K+c1SrG5ShFhLll5ZAY2Ep8+yvl57FH50u+5WFjbniilHlOt
bQPR9eKcuJYK2mmhcKwTDAEL5nzUAF1YjcOrb7QXRqY4SzPziYB5siBH2941LlgK5VjeczIZJd73
rgp9HaIkZk3nESidQ55ubp6h1lxhFHrpGyEPs0weGH79gPRD/UeAC1gB+MFJbb4QUFAcrbGyvxGN
0YV63FkhVI+nCf/Kj6YptWUXVx58fboeFN9TA15vcct7b+4JG6xJvwn7xoteRx3b+GYax44Gxazu
W2Md6UD0BJRMA0Khd8N3RfFPnjBZ7s4+Hyz/nr6502/wVAFdz8ZIYBHrkl7jSSi3rp53J5MEG3Lt
kffPcRTyVTXikmcOydm4++ONkWureD1PjY1rMiXcjl5hyO2AauzaNFzvyL/wV7jRfpixeW9nNYuH
lyYnDCQw/Bw2V/wAb1HeDO0+1/J4iyoBJq3APe4U02lJRc6jbjwxJIarR67DZjDXXuCqa4G9hGPM
cMf1maDKSw1nbzpUwrE0WRLcqRvVIauHgxjb19hbThM3PNhvRlR5rF0iX1LrFARWZAgumIP2O2VB
nxW5W5wah/Zf6+sk7lLqB1SmZkDG8FUXj3fYN1fOMXd8NDtbf6ruIPEy2y5ncQTnTDiy1icoR2Ya
iEup3WAvfU4NW56xsjahIh03iAvAvIneEOFbE98xZRzOOmeQx6qPdToXBM3qufOtUZF/N2g6bbhI
weat59c8Nuic9bO1IzUn3WS99RXwl/GgPEQQ7jSrDmlJrb47UowPrH3mBgAekn29HU6MsC6ebmQB
/H77Al9Fo8+Spua20/P8gDLngnVZ4rkjkSZEQkVyjiANQ6DUTIAzsj8a/lLv8nRuvjCjqV8A7lll
iJp5eUPKFk2BMefal5oR6Y3QC+2QseF1uHbFdPDyrLsSOUckDOQZVLI0PnXMzrcWlI6v1Fk8WnFT
fkkzw7shdSe6LH0yvJFH+iPujJlBEYPsU0sb+g5hYgTiBMVi0KS6+uRNznBrmom9XHdIHhnoirLe
0wUtE3zDzNiXxXd3BvG7InTzFLGOmWIwSJe52aUN4x5bj7RrAwX/GDhsBoc0Gh/n2PlEheA8tFFc
49sB4cNzMG/dThocrrwntTJNsN6YD7FOkjds1xvPkNGXEqFVkBHlFADJN9Ow4JCunZVJUXNVkK67
afuREBPb76cdGqeanM7UHU52xfqzcXsmlfs4UojUFCkT8Ce9lpqmdI1NxeGG8k6hbgqEW3dPHYoy
GFieN24SnJQ6fgR6fHOTRQHzfOMF/6RvXSumzI8jv8ANvXZYnoe8BwnSCOCYFg3qZBNXs7xYQ0Ou
MncPmphG9XvVVunV0jB2CtmwQBB0Q0zFNCsGi2ZP3B9qPCohVpkXCJokynaJx6M9ZP2BuNh602oT
ugsIox76VK0YA3xf04MzND3NJ0bcLpoDhH2NCT4Oum38zYHvgVg4xg4f0lOb72f8mAgteNAQHU7z
qqfh4D2RDRZQgpZNOFrND0V5vWVEcDdrlPVYyfVTk7vkFDaD2jMEb++meDSfs4wKHEsFC/bSOcYt
PlkDXkQ7evfS6dhPWcvq22LRxmfNToeTlbT0ZcrF9y7drPXPebOiQEo1780GdCOHV2ndMUoXhOJE
HF86I/LPmpaA3ynS/NRLb3zACk0zdDIHntK6YlmFceRVJjUjsoHUkRkPpbLZsQZFV3BjdT4aDDr8
PfsJ2rHinBnmjEbIVQ7fdJltEZnEWTjl8paAWvwf7tyYW4s21CNBIPEpQ90dVEUy/yiwqr9EhqRQ
gxmB1ZoG03Xi+2kMKyVtnwd3Fd1p7LoxUkw2ewbdHHbSrR7LbN9oigEvrdFzF03iOCq93zbSza8a
oyJvPSfq86peavUJexUpwFiEyhCbGlDazo5YTnoSevO2uXZm5QH0MOKtHBckO5IwdqvJuUu0TvUX
ryitz3RvNTYx1Tzq1HdXgHIVYlSqf9qZgi6NltzPSTaiG43JX2aWEcSNLC9D779po2FsWZwixs1O
HxJqY1z8kUcDw1WyTds1pcHwbiuUU0c1O+PJ1QSZKWCyQxuHFjeNLxCy9t1J4jC74GfJrzzX/0ry
ibEdo1nfZd78hVDoJDBX7hMRKLQVjaikV9bNT1pqRTtYYsm2AbGE+t729snYyGDsZhOxQ03Pps4r
AoF8bwkTayKa1yAVrHdqalkY3C9pYc8BR4UFSD1xmGxkcrj1BJotCj10lJWzDvUnLN8IZNhsMges
D/2sMb9iEh4qh/ENPVaDSqNOdkbugc+ql2uow/x3PUJzh1JdAdXfmGP+5EvzsxWzWDtatU1tawnp
lHzxK9QCPiCEUKmEuG6t0EN0AfXONHL7oOxyb8fZ/eLhIiKV3gl8MteQsyw3VpKSD5C1z41ss1s3
Hg6RZh4orPr9iFXvVZsYg5iW9hkInL7TFypkDP7pvsE9hCx9+FICK7lTQ3uHRaaYN3rtsbUb60Ew
KbQbDztNEOlmcmT8bQJ2077ZmhgutVl1qBsme5MyBqPR49ufsfUh/C6nq7FBN9YV7X+cNN//PScN
8+Tfja2P1bf0S/Xl58E10Mb1Z/4cXGO1FuC9LWFjf7EtwRD8LxO29w+wq77vWtb7/Nn8yUxj/ENA
ZiUqGOc2CTOrN/rPubUl/iH4i/XHcI2ajvhbJmz0Db+OrW0PGAOvYjV6YwiBd/Dr2HowgQgvyQRN
zlomOkUFh6iMeIZ1nEYLOHkPn5rXHCo5QMIO8pggBXfNqVreI6sMsA7baM2xEjhKbpZoql7995ir
mPkjrK41/Wpac7DoqlSvpUOSBsxf86Z7D8yif2RdsLoQ8pC/R2pJHzNu6noPosuL+24axht9/FLW
XQfjJsmf+lHvXur3oK5lLEDQ53qDsuA9yiuVa6yXZq0RX9N73Jf1Hv3FgSn/mmg5+jALt2WGsLyL
tkTUpMccjb3cRAWrH6q7CL6OHi3IJDvTs7cFHRtQHpafGRt6VNa+hdTCo7tmklmZIJ7Meo8qY+ru
WvRcSDBrSOF5IexruR7krAcEtMlz7Ev1xvmY9LMeFE8wevF8RifKht1k8RdSWkhMw323IbRiNw5l
E7gDEQzTmq62OFN9izippmXkTeS1zaUSgELS/NpjrnxnFxYO+bkPZ+Lb4HDTdmpzcG/VQACJPe+V
mYpbo11z3zIS4CboQRsLxNGt6xjICPusf4AgI8OUs/vWVrN1iJbGKGhJILF1esbv2bwMZ+89h26R
RktIYLGm070n1aUOoXXee35dp83FEwGIw8OwhtxB7KGS4zRmfOb0En2mCbX2ejlnVLTtr9RCiCTL
srupl5nwMohxV0tsDM9FPjecNPyyu1JR155Rho4/fNwoGXLONZBP0hu5Ge2qYD7sr00Gxoh4YFBT
XgoNbyIKCeL92jXoL5ZT61AAlSixzEzJVyqgoggUHm1YkK0V31aeXxkH5FPpfdLk1rMZl+mdvzhc
jQ5i92A0mG4I5bLPhpmRRZissYQMkmJU62QVmj2hhYr9+z5OyiJwy2x60aq4O1Gw+d9xUIhu576n
H3K+IwlRtYQiErVKPqLs41r7nMWWe8vgbp0BEd2G61cu+ZvdrBmLAJeA/LNrhL6D8rpdwxj5HnMO
izK5FVMmL3INbRQd7f2tsUY5JlFlY9+Y43JtqdaPnkXoY9yt+Y9ay98bdWxfcGkPzK7qsiHhjFk8
qdYlT/nniR4ZBVXxh702BwSH2db/w3NbQ97s+83kj4xe8TD4k15cQeadKoJmJLk+h1LhDIrGRY/u
QVBa8ylxkuzQKvfW8BgGNTY5eQCPsBvZnU/2HE/PVk5D8RJFaK1pCo1FKGgoS1ofZr0iL52HYaBU
BtplMLG25zZIqlS/tht2uZ7+5d5uM2cja1ngf5iR7EVjvvUs2l0dz8t9JDEnbWiPFp/QW1jllTv0
enYrUrkw5LMbMgIf7EWqtack3MrhpN5qBzV0T3aRqDst9/wc5aOljlY3nqCAuZeag8C+7HMzLKY1
LXAo57u29kySjop2U3tOjGNGFneqs/ADqWwK7DxLd5HlF1uSvOlKuv6mjBAOGG1yvbLZBvrSGyKV
r8bshO6T32Rp7X4AF7X1U/PFRWO5cTLtlDHkGFqSBQxOV/wabQ3YlPZTgoXzGGGJCww+lh2HSnmT
6vaLTw8uVPhxt7UatQtqnAhxOQGD86A/V2sDAa4Ez8D8rZPjuV/4DKNeP2cpZ2qOtznVikw+TRbM
WZzAT57gUF96zZvDN7bFrn2vk5cTRmRQxVZ346osu+3b6jN6TdS+8xmCF1wDvX4YU5QT5ST6QOmc
EBhqjKFZFWO+wavjARsychw1axDmKFsBiNO9tFiCTp1Fn4D29m72vXHPRBrzpJxxxdiowELh58kJ
eBgDb6rm5QVNrLyQlGnvXEX2F7cRGoqhv6KNZOJOGap7fWrrPeZwbU+2DncTmtHruYsyJtY1dDgv
dZq7FuXSPcpR9Ktx2hd3uTapG9fvvok60U95GhtnJvftVpPMFYKG/uS6zLZaSWLzHD8KvYtDx3BI
gp8cc7uksgxjN56vi2nByTQa3acFmUmgMWi7ZkBw53RayyMBlZX4CnlddnkZ4BAqH8Yiiu4ckzap
PSAUcAiFZjAwnv2IfM/ctJIvxRR9SaTe3pmNULfm5E/ntJPWvZv61cOgoM/2lnuSOBqhfHDrZJr+
7MgEVYrGHwmAhIDkjzo0c7Ibp1HeewRdBMswzTtrXvzdoETxgxTf6powCDksRGf1MCERLUn7mjVG
u8r6VKAGS8r2HjRWEcJfyM+WqK3AYZq4JysyebOLgmcLz5gMAMDecxMW136tF7eZs+p6K1cwFVgk
tlj9lsRIO+zNrDuWi2XdFtS+oTbMzY2jjFdn7FxsVVr+ABQV1FMvzOceZflOMm8zuDMSZtzUBW6A
zbnazalJ+8+x3L0BOuasja5/YtQ1H5jjTUe3Z4uc8sU9aoXhGuF78fcfeee/kHealrEKIv9neef1
8H2s/9fl//zXlL794jz/8yf/rJbxqpIvgRWIFAnddd/BRH/lUehET/Ct6TZKS1+8pzr+JfMU/BBV
NHIN+DN/iEP/KpeNf8C9pMlqrfEOJrX535F5OqvU+CcuD2U3l0cmzTnPoGT+iPxvM7tgEFdlVwwE
0vmLzYEQZZ4tenurJ8gRfFpTHbO9QwptttSOtZk0NB4xxVeHWqX63tUki64VYzbTdA7qwO2YA048
DN/brkApgwS6W9oDLdD3qWFeqNl+0CQcUO7b8Y8BYyEqniwd3Y1wYKTSEfNvgMX34m6sh9GwtijM
iXt6sEiJ7wMXiT8GckuRSLBZbI1RxqqlxOaQeutG4gmN03HpADuEo+vkU3LlsrA13kOCXL9WKEU9
C76SQeN7obIDAigfJWAp9N8Zy4L+TGJ2vwwA/0bPLOGdlJV+TvEVDgyqW3B/stuJtplvHYh5rDOz
ovUAAUNbXpsKB/HlP8/gv3VW5dT020CYMzHGv2qsWeDWH/lLY23/gxQYjpzoXUl4MQ0kzP/v4TN5
+GxTB+kOl+o9tuwv8AOIsr8eNsJkGPMYTMws1zNcuBF/S1P9K5Yfvfe6CjDiMVgPECu6H9ID2qj3
iiye3HO5dhwDFD0GA26DBiwDMKk1fbsBnxlRecI3rqPrGq2BQ/mna1QnSw/e4qHAl6uVJ0njuUMt
t0z05w5eNBguZ7ORh1e0jN6v8wSihdhBDS1tdd3reZow7DHpTQa21DCh7XpZlO7VaLfyLY/VXW+n
IgoMUxOBnbgClCCewZ1sY7q5y/ygeQsZTTTv02aFQFZ6u1kN/MveNDrgfNVkFA4yKZ2NCk1AKg9F
6w3tLbCG/KFrI/9FFotFZSBbsPddN2bN2a26hEPr7H/WLNeuucTsLtvJL4jdamgZEHY5I1tdBZ83
eVu5Ly3HQZwctXrFR5XdLuybu3qYsUzhO0J8OpooN2orQXTRk+y9z5eyOGYYil9R67SfTWlxJGVg
4L/VvvdWTPO1h8qA2Wtezkf+iC7j4Fo3qZPqB5+gLJA+FtjztVkNVManq5VVCeoyxAk0s+ORXIUG
E9OmHuoOdlXkrjgxZzww/S5vAbzKpwn67xGRpdovi5jvaNfNJ40eGafe1ERzHBGGdgCqnH7jfnDu
shzYwnYkz/4GT6m3XyVWmFAng6NjXz0mi0j3LJv1bb3YImB8TUCW7fXmxYaf9awRCGtv3Na0bmo7
HkK/KWq8+IJub2ogzcDuNIbpYBMeYFYDFDJ6kgqYxs4CUXQo7IxRNxltyyvSnWaHREjb44tajjaB
X28cicUxkUbzwAQsuh60tr6qNVb9PYpe2BnD4tK63U2j3ZtMUP76J2cLe0wumrNav4JULwXijnb0
7ao7ZY2MVXXi/KCKOhR91Gb+jkqH4s3woJqNigS4hW0oMvS3/6yo/9aK6pvebzk6VwNmgI/tvz9+
6K/2nwdp0UV/b6OcW4sWqqQ/11TfBrKDXpsWnkv1hHnl//tWqIJMzwRP48FbQ4H1k2+FX+jDhsBo
YvpUPf7fWmOtDwWNYZANT18SEiSNRuF89Falc6cGZoLd0SHz3AuzTDPudURiF2hbza5uMw8jb0N+
oNRE9CgSH1twWUUnrUujk6T1EIiCAE3geNUerRAKgNEoOBJ5ufboUSiEggKIc5re+4HByePGqEib
zTqaiJgiiicbvQ9wdlItaaFEl1q3MYJWpkBp01pdYMR6p/Y9AoADEfbuw1AN078wfn3YZPgEbNs1
bTY3fIYQita//ykNFWdIN9a0zY80j6ZbN5L+Pp4JjzX7fn1fvO6f6t7/xmr3wc32fj22NRxMbKbM
iT40XE3N0BHS5M1RaZ0FvLf4GiMIWdOB039xpQ+t3fVKsIwNwYbs+AZb8q/vbCE/bJGJWxzpeEn4
mhlyatwRe5A86QPGZnvPXCm6/9tvTxCvorNnw/TU9fXt//xx6iY9lUqi7HMT2CzaeoSVuimccCC1
at78/asxsaQqgUpKItaHDzOGUJ5WZQbFQldOfoGlt+zw8RnqZij8x99fy1jLjZ+K//XzxG/NRYRF
Ttx6lPjlrUEoLxLgS+mxTabCCqwkkpx827IOPXjlmwTy0s3QDWw/YHQPkBr6ZptKV/7t9+zoWNYY
KIiVCSQ+fK1IS8RcDlZ2bId8TTaTswzdOIoefbehRfT7N/3P95Cjw4llLuDgOaIA/PU9d61fWMhc
s2NjLMtd7XUyxOg2fG/olybHWaZOForKxwLx++v+81Pi6MI1SAB0XQ57+rpu/XQbQQNXaew22bFS
7Yhvim9TWYNS+H1ws/2ta9kovfF8+gZTFVZBfbUW/nwtIliUMSZ+ekwN6jfG7GjQGr2bz/GsrE+/
v9aH9fb9Wg6kKtvGaGtziPz1WlnZu+SUcw8t86IAAUJ3PxWpNf7ZiHib/nf8nYKlmOO6+tnQ+2tK
nPPHdSjC/TWZntvV/PU66P9lh/QhBWLijAzMVcabsmdG79FoOQ9JCsl+M9EaxmyOAz7a0qZO/jiI
/Y+v4cO9s74GA0YbjEYXExUUkV9fA/TLPG2dntcwIjJCW9SaHDC1+BJZc3mqY88JKcvnf7Gef8gc
e3/r8EJ547DF2UM/coWx2I31EqG6TrzIeu4ytzzh15yvG8rRfWc1zO97rUYhT+JILALikOfxiKZy
+obVvO3emtEvT3lU0TJdjw4EcPHHkml3v78T/rvXuVpaKY2pDnz94+kmdyzELkLTDrol3K/zPNgd
qKyCSQ16a+VSF2eN2MyZJsRWA9B4QUqISd2qoug45LV99ns/OjIlsq59zZViB9+qzsI68cW4//1r
/ee71tP5NDnaOVQk/3QQ0/2KGUKhUuA++pwzA/RQpYAg67e/v86Hp547Bvc1X5kQTBd4QD6ssKlm
8qHgrDvWimh1nxgRDH557Zwp1Z2H31/r43L+fjEhaBmtAcye/xEjOHsSNeCUsZzXXR7GXjSGaJiG
gNlEvqOLSZY52tezMUziRSureD/VTv8vPlhDd9Yn8addZX0ZFqdcAsIoCng5H95z0TWayZMRHcSg
uvko3v1kvT9ZzTEemuWO057+1VlT6VN4IxyFmiSL+fec2Au3JNBcxoR/oYqdb/vRJ5cdMULTBS1g
P7BReYkrKZHRKYHZcL8UVvRjpIn/5M3FciFSb8Im2nbug2hJQCcLzTmPuKeaVYZv3jtD7j64SaMf
CJwxrpKKWPcQCKEGn0std4ghrQHpfTLelJ3efykQjHzFpRpdOJsziEUUGP0g/cppTlXZlgsW2CY6
METEPJxBIEXHJbq1RoCgjSCqNYnv8SPjDT2m9UlZ78ohNK1wnwhx/lGMva3CEuJaAksiSy7MzsoT
/TcyoLox/TokLN61jJ0fTNY8kxESZWNQRTpIQEWiAfatxLX3CsehRN8xESQowFLAwxcvXovE7J4E
ae43nv443+W1j3CJgY925+EpYeApB/GyMOFAfOTHF7H+rHRqXsbsACJqU0X+tuAU+OjX1nxhnyme
2nZWN+8fb+SqfmtWiX7XWC0ywnoRBWJbI3atk6mXyQWqbQkAalmtQzQ4Wa0GYz53GBxE4BmT9lrV
OXdkDckZ9WZhLAfshXx2M7gZQst1PSHeJLWfhw7JYWDGenVr5djPCPTg9yh8SBe3ZyjEmCX92uk+
xMSo6+YYZAOJUBsaPs4D00jrk1eNTE00k8+2tMz0axGX5s7ADPAlc4ijg50iiw6ZabncOUqD99zn
HekWYzvdECw2JqGwjfS1cHuWJjr+T8as28XWWu/DUtUw3IdMoVpNiA8JF8TDSWiUcKSrseBeEmW/
XGI1Y82LOHrNmx7Z1B12Ah3aR0mdMyQSdHnGG5CbMlMka0tusC3TquZLomL9UE8ed6+zJsd3UTLV
hwEM3DXDDu3RTXI+MD225wtivOyUe8XWXxgp0xOaboiKbXd9JoxDrGARtjCPA/R0HUncCQYer6vO
KqYdlEKkxGQh9YthVctpaHX3gOojeox7sa3tdfbsVvkFK38eRJEjbspF7POU4EASPKY1xc568Rin
bxqERToKeaz5g4WbY1oCkzNfYNDo2fkTQxy7w6Ea8KmaT3463pDUO58yw98lSWvt1JDUUNKwQyQa
U9K8VJgJS95WkXtdgOWtCOcRUZ8p7QjBlf3SCWldmG/fYNjxNnROpnCcPTtgw7F2Tpt+ciO33M6y
Mc8FIgWU1E7Q9JXa536pB8RjJIhBYKD7DZaQ1E/uZTJ/9RuTsCJymXB1WSFwvAohNHA/Tfc+t+sE
iU5Qg0h/8tjVhsZ8LS37tJAHgD8vBXicMtGy3cdxjM6w1ePPPd2zLdkY0ykpShZge62RsP1du6ll
YTeR7Z1B0v1JGxH6Lot7hcdm9pqNXWaC2fi6iMTye4u28jAbNfLFKlrxxzjVspNR27WxibRYXA1O
wQuqCxvg1zibyycE09ZuUgVItR7O9bk3jPaGQslOQuWyXuQoeT/RUo8/ocxQD3PtUD/UEtzopsGL
fclBeG4BkosdqT3et6xMu+NUoLpLCDHiolTRly7W7z1HKfAPuNutZRi26/7jbCZsDkmQNm15K3vm
5IInrTjaGi3ajZnXMFtnapEc80iVV64MXHrmLEVYzSHksCOI2BeHJuPoQ7cqR58+Vzt/0e39oEa7
CbrGLG+k3j+JYgEZqUCn2O3iISNE35KFvZvb2c7JzBJIpcx3VZY7t5C95c4VQ/zcZ7E6WwN61DRS
pwy8JCN/ZLmvVjZBh3IqU6bByDp5JLs6OVl4vWOIT548LGPJjZlRO3BEKLS7Yu7Etpw7YEdwcAn3
HF8GG018b0858LfKAEJZOuJ5Uou/7HUnRYE/oAGO6oF6DMjvoUHDfD1prbsmgc+BVddNoPWtgE+m
/IM/IcrFbjJ03xvT87YNc5hT21sXUdr/l71z6Y4T6br0X+nVc3pxCwIGPcl7pu62JMuesCTb4n4P
IODXfw+qervLabe0qsffoAZeZScJCUGcc/Z+tnkVhC2IR5dQACIYS7YwpWTQngd3ediE6Oad0KH4
T2OXNkVr3RsJ6EZLYcDjR0WwIHpo5HGYK5Qxg/td48C7k4haoGKXHWgJgEg+eVsh7hAkC2Ek9qME
IOP5Ck6jn7gPZL1Wt5HqHBQAVnoM08a+4gomG6cYIOeH1n7AkEe7s7wim8Nch0Vg3+JYEwc0Ns5l
EKE5aWv4xaForA1RuaS7mHO9y+fOf0YLWq5ZaJr10I2JsyaKDcFtBosMPWZpI+dBNLKKujB6LE0N
Qt/0qxtzhpRGDx77XN0RlbVFtl4hKkyHfE/qmPwqMo8mTtVEF5qYS1AJoZsfJyOYfirK8UvljD19
cAgaK6cOBtxIWck7fYHYr6Hxi2sqdrrKtFQpAKzqlFuT4ulS9dWYFvlt7Ql143daH5wG9ek6CVDK
Img8jj6QzgG06UXV6PAq7WntutFQvGRlI4FJ4kb+4kai2Xlemr2Suwrmq5Z1dWTSTy8Jgu6j7Opv
BR+95F0QFRiIGYwb8enDMykXKUIVowMcXUNU5OVqqnVDDsnGhZZ/AYeQ8J8q3fKLJ8Av7O+jEYAV
BTCVQbRzum0ZRdOVDPrqRVrlAFo2NTZEbunbJnbm/QT0YeNiIr61zKF7SduMNbvJeWuwCLSkPK0H
F46eeFBmX8ruuwdTBuiii5X8Nca8DiiPEFUebEUwlaOM18aLyystahtjvegfjCgcXnCt+l+jPkD8
uaip8o0GvCl47U1FjgmWjkh5MFB/nWw7DaItnuAvk7KSazMroDz4C8chbaDMo0Gz1uyiouvJnuRG
LdQHh/itoyBSyOFbKX1wy9S8ckesYjlsfr1BNTcV67zvPY/dZRX3+NYajLhgI04WqVf9Bnd/xXI2
gUvz0SFDCRZ2fxQB9i8GJuySMuR2rD7dbNzjcDV3QQY+qualsHfMWp3qOem/19RGVBhIC0qgwq8N
kVHfQtLiscizxbmKZW2Da7ZbffBMJ3wkncF5NuzaeLW9frwkfCG6F+WMyaPiY7WrgwerTIDj9+A3
wgXEkQ9ktDZd8sDGOIS54KHuyppPnvOItBcKy0LyCEF6GH3xaC6MDxOGqESNj9msnNeMrXa08sGM
LVwQNzML3HNkDksZI5AucQX51NircsGJBHBFstyOy7WxwEb6BTsyeQuq0LB3PTQShVJnTy3vrpsW
VElm+XJxO5zsroBUngwwJwCa+BF8YuHbxkaG3M7kvVsXk4AJM1vPc80Hx1Xv7+0J3E5RTPkesaH+
3HjgcW1s6VdpObwatUnCxgwhxBsG+5TQ2N3iftCnhCCJQ2DSHrD1MPE8t/2+xvX3kimU/tT4vHXY
CJ2QjrnbLkiaHYmR3SVghvQys/Q+AwW6cthwgUfQHuMefTN6pgXMQ3sH0UKINIsBc29Tw2rDaG2z
FbzVVmeSy5oyPVHdT7XQZmqjmveWlyxayOAbtoNiR7ypd6FqegewiY7I+O4QST0nnovnEXO72QfX
qMVOhdF8HYv5ps/Ck6q8h7oNr1hyaRgtPBxm6q9pEz1agHIkwBxCe+o1lsDnwEyYNmU0KaUKXsjq
7vA+LtMgwxIPoHSI3q7sF70weXIjYpGP7WMO3XIT2Ijj+/pCx3IE5uF9J3ydSMo31I8wqAiihQE0
O/N3DRjIS3t7t3jERwxbU/TFZJiDsbb1s5Pb1iT1gn1IFsCQNW+HJnlCOd4dehVfiubBBLdx3/hE
qsaQieSCKJJjkK3bZuifDLv1t5oJ/2GghrkEG2McWmDNPOaTeRJOIp+8zi33SdF4AITjsT0mjUd7
dCT9DZBoEOt9NZI5YxJPQQCQRTaZGoTR7vCcfxIERP0wPYlR2KhzGjrYETrf3NuDPToXyi8AjqMC
IjM3t9vl8+wmS58x+nkjjQsrVMeoUNzREsRCu6Kr6YK3NFOopqA6Mchk7IcO0umlca16BUu8w8FC
WkVA09TrRkpOEPvrtrfDr36Uha9dSHwjHl5msSsB5LRlK0IhtbH9irIo4rbvNxXLC32mZaYxVX34
tY8oEEKjocaobIHGbdbXDe+4R78JpysDjPMajawBPqLxzOvUEMmwVcFE2dFLlqWxS0nitJbqBCb+
8DOd7fEm9Sbr0rQyQDVRm53ibAy/RoVBkzsiaOGT1Qm1xXBGJRLNg/kCcNoTVyoelpI3UNW0jkXd
fYEFwNYhNzxzX1tOe2Rvz0cDlTWQZ1Kgb8QUzTtpSeqr0VPfyOG0N0nL9m/lxvWtaNFMW0NJKmOU
rmde+Uc763iRQmU6ObGgKcAU+QqyMD2CZVLzdryhdo3tVHntMfSw31EnDHtTusXT21+BT464z6Ps
r2Qa7KUQ88F2MpxuhaIG061Nl8B3xptxZttDgOgy65lL73OQcTEZLAvo+qrZvTWKAeAzRtGVv+kz
+sY5qZmg9cijh5vJVyRfPDt5M4HbXiG6LxUZ60dgCHwi68h819F4uRVJbj0V4C7Y2mcm33nU7bHF
iHibafa7M7jLw5z185Wup0nBo+e83IJeeC0o+5ohrskBn9Jmz1aN2r7H9N1uhiwcM8CvdEVoXrIY
AMKE8Y9moHIH0Ryz0CwK7n9zNog6jupnmn/J3sxSOor+fBG0bYc9JQ8ULRk0CjE+VgyBKhtH9zJv
lHktrFGAYpiZkEF6ucjDOcNczH1nJOW8G1J+AWdGPIk+bsZb3WGiH0DE8v3iOnw1cN/QFKHMusv7
5ZrkPVM2iz/yW2m88gOXjSbl2oXrfWWTVrpHY6cQ6pXzlZzC8WbORx9qFbFpHnqlK+UuidjBsHxg
DrMkIih4G+CyhviNNFhJMgA1yVZPhck/yUq3Pcpy+b+V4mpZnuaGtRw5XQ180JZsZTJ9mtEwn2JL
uAAfFdkNScd9D13LurTgGfNELgW/Zdjh6wwY8GJIuZucmQ9NtVE900osHZSg9vCgbOb1gTWGpyEO
q+cwNvXtRPRMDcqUR9h1emaTowpPITCU50x2ChO1NpzV1A25SS5YHlqfKA44Q8zUtL9CzNjsgMOx
hBiS2JfULe0XFSyXtwAde+orLtPQVfanERANOy2+uN1l8Y9iLurnxk84tO674QRYNjwqWq7FqveN
7nmeonVk0pFTDf+O1KjsgsX3pRcdgA4rofRQ9ffS9IkWZ5i37wailkzFr6NwX39pNE9g2E8BHYsS
VlY7qG1EXOOVQwv8qi6G8Gs7CtQZszdbFzkui5sS/t9J5A7fXFH5iE3Jcrg3HUHzg7Goj8GPu2BE
GnMpakFLAVUPMHi4JcSCBT13CdGXL5GZ1s+MIo1qzSyWZ7pqRbipqE7xOrA+wiMo9yhVjfuZguBV
hjUnHKjlHmxNGNES2tCJWCTSo3zUoQcsSP4GjChln+/Fw0/fo04GSmDppw6e8Dc9+EyhOjbkLa1U
zL0x2wrejHWKAL0bymvCo/p7LKv+j3pww9cEg+ZpEDEGqGjkzeQmI8AOISfoayV3wBA04dfUE2Ri
dQiriUGGhzBsCAmtpr/az/+t3vxQvclN84/u+eZZPf+Pv/xR18/Fz//9P69/Ds8/fjE52TSr+Sf/
kW1aaBlYKx3UX97feZL/UY4tY5//SMUQkZkSp/Myb8eSsQjM/iMdE/wvhgvLHmAZNjIt+TfSsfMA
RRxEKHUgf9IBC5BQnE/1Y5oKQ9nWFP9hJx8noruPk2MZLVwC7H0TwuVmo+vqxASrsVaV1UAIw1G6
HT0/32OKai5FaPb2EyF6GUtuTrJOowfHXdugcpllt+70iCx9eCKjud2oiHZ3XE+2XgeDP9AUwliz
0ZRuA02YyfrUA536Wg7hcMPqiUXcJ5S+x8fYShiSdCZ2SeGSJtOmxbpvM1B25F+ovRfwFbFXp0xb
ImyqKQ5PR9+60yS9Xaz9MTowp54BJ2Wp+YJ0i45pPmXZj0YaDf1CMUCwGgt9E4Y0xlfw8Dj3oi5o
g6Y4iOSxmlqXtyhv2nrfTRA9EJpTap6oFybqWdFMx4g0unTDzkobJ58vWF24IT3+FXKMwrmz/bq6
C9w0+jSjxrppcvqaqczVZowL+u5hVw37dGzlgVSIslmnbjVHhC4ourN+nwE8d+lG1le0qh8gk9L8
Ag0QmpVqDqElkn5fhHbkyL0vyizCaQoFxNzotGhLOpK8Jq8d2AKlhaB/MI4kPC/E5PoNn5xiqitx
piXsr3L9pashhTqfhgynTYtyFRKSwOCurzPsMEG4XWKGglVNhHaxq/2lrddj5vOotwwkEjehNRm7
AXZaN65Fpxybi9kPUl12pkHLO6IJLKuDyY415J0Q5yEouW5Ybhxy9OgQiHlnaFCKtGlhPg0npfq+
Nq+tqUiVg5mz62CxFqtstMfOeoqI/7Tnr5qM0bL9ocZGFWx30fnm4V8zyP9e8D5Y8BhLL9Lt/7dc
/eo5KX/+Yur861/8vd55CF0dD6S3Y7Nm8cJlYPr3eieJTvPZMAdvCxwC7P+7+sn/5eKGpyIJTPbI
tom07O/Vz0XvJRbhLboZFOaL3utfrH4c4peJIuNTOoR8DsP3AKTBmZ5hCrh1YTshmQq30HjFdEUi
xT+uxh/kBb8fAlWbIKKW6TV8dOvsEMzMl2o4mA9D6LCM+SvI5yvf45L+n2v+/3GU5Vv8QwTShoHG
+s1RZPmtM75V+qcSH2ikPjqRMz0GYCeXXiWH6Oc7ad4Bh2nml/fPYvmIfw54cQO/AcVR7S2Bx+d6
HU/nNtA3vz0AVoSFD1qSXn91VxTNXsQMgd4/2m8n9Ha0wGJYj9rQOxezwAjU2Otle5iqiGKMeegq
KaTe5lGdb/79oZCVYbsQtkA/dza5Njuv1uzeOTGwF/c6dYniTQfrylQYvN4/1LmUZLmGJPShVESo
wxHPfiYyIMwJPH17KNuyv8xytWRJpNjj9QyhJtLFviI149/eGxzUxh7tIN0U6DTODsoLAn03BsnD
lHEVSUbAtdTSrSXX9qPE53O5znJ+Nv5rNi3IAl3v7FJmjlHPdW20h2KKid7JQxIEjMZPj5lt6hVG
qua2nixg3fkcX/W51h9c3+V5Pb9HbRw0yGb8ZWk6e56nyK1jM4sAbRWG3sIXW5TR48P7P+JyEucH
IeoadwG7PKztixLiH4+ztio1qcBuD0o11l4SBwwWWDrhdW6bvCbZPWFwCfS2aot29/6h/3T/4G8X
SGpZs6xz3w5OHm1FttMeeAlP9JpxNuOKm+RaGibeTXpqYjXFKty+f1jsS78//RbSRE7W5qVgWecC
2y438HgPTXuAOdF+r5C6jVuKH1jYI6uOCDG5o5inUsx72hGd2e800IqtR3d3P+lh3Cd12z7a8exY
wHq6dNNi87EFrOwNfbfxMoCkRCe0Zeum9AA4OQw/J6ZNp0kW8J6nZWwoU5ledEAy137FYMSvsQf7
HfZ2azj0IFhEQCAOXTfoOJkh4yvSAScM0j3YY0KeaZ72tD7MXF5Am/TQwkjyhWMxxVdmY3jUqvm0
nk2GwLEhcJNGRc+NqlW+mfusv+yDYn5IFH+M6xg2rGy+e3Yh0VVB8QO+NGw6NnF71+4u3cxWD7qc
3LsRh8beYD63rUi4pKVjZqu8t9wdEWiYPnRtwXDKim3qABFmERo+OVLxIRS/l3JOp201+/bEbLez
AN2h168YhIBX7eO7MB3G74HCuzvMDtlAHoCXtYT7uAdtCZHNC5/iGtXqhi3r/IAQSzhYaa2fbauN
nN2fq17BRWsoPGmuHomiJHNQe8q9GwaTD1ouMIrVKzjkTCPRoODmn4THtjtUl7nHTGeVLKlToShl
veb7ZYyn4DL2oKmv08j9qTrDRZqm+h/prB/c2f4ZlIH4qm1BZllvJFQcmsCjiSH3qo15kMrR/bl0
/4JVPDbzIW1YMVKETJoW6awee5PPKzTfI9UyOxWB6B6T5dYnCUdeFH4f030Ywy28UGvfw+u9G4Fg
H0EGDpugrVtSm+j4kuGLPYwXTkRw+xRufT2ZNB1zPzoJBAoHGsccwJ5JAW9SyEmFnx1SkQ6fs2ru
P6s65C8To8ONgdn2Lo8m2F55mJ2Q8OFzNap+S7Sxe+NDzoRbTRzYpmBuvbHZNl2rEUL0MUWSsqtz
PBZQVBIrpFCi8+P2YYQQKTE/p2WfaZILEnFj51a6j6PI3FtuG76EUuCn17YRXtsA7EmQj5HvrFyr
hDDMUPNmikmumiIizImXdE9T3TaXjbE0cgFtH72g9m5DwzH2XR07t9IqokvqSfJ6GnpBMqYm0GIw
UZowbDk2LWSpvte5XmMiCl8UaitIbWOlVo7RG/sK6curm2b+K6M8te6wE1+0VMovcWDC8ukbQPqE
XJj4jFXA7DtYrkdoZt7GmvWPHF1Kuu4GnW/jCF2W1VnToYATsjAI3Xv6pPM2nHw8zY4hrL2PUXAv
Rnd88u1w+FaGIr4zi8Y8DImdexu317QwieRjKM1E97sFU/PUEAN23Tt6fG6JR70CEB/caOKn7ml4
UjiS6Ew+eGOJi9GmSHTAXu+iuvVvybcun6dYjHftNOlbncbqWneNd2lpWofErIuLrKbjbDUQxqhu
vc/15PgbhRAWTgBTybUwbQ7QWMvilduhumtnU5YrmAKZXJWeJzZoHSvqsNF8dROPDIc4r+LPAHLT
H2L2ugMgpW5LCGm359ZAqIWDEzZGDai3GmEiQO/uYAzHLmg+oGH56MF5iKsmvp/pbsGFGqCI8NDE
3iYNcHchn5oBvg3RvW1V82nKpuYCncS0zkWYUMx6JdlHokiDI2ZIsvTS1EP9FAVHQXYwzCrNPAs2
/b6NswQ4p0f21JqJKC39AJwUFvr2+FcHPW78aRfGobEFSBa2W5sUq/UQKq6Drtjg2JS6tyWbgBdq
QcUyNmR3OdQqQuSI3VWsAt9INpqJupPygIt6+IkdbN7ZKGwv3vrDY5XkIEMRlD53WWW9kMW9tAro
U752AWrAqcPrjkCa5v7STrZLT3wuYvrAKGQXvLeQS8cf9waAdwXeMKP1xj38Rh7xN64VLSqU5ZDo
nJgiMXEa1kRV0Kd08mWImKnuCwnL3YY+H3/VbR1jC+V7unobXUA+sz8xAafN58bV45AUxV4Ffbln
+hBukxkQaGqYxXpsGNmaemlsVv2zHzjqCEjVx7XaE6Pmh5m5vN4zFs92uA4YsNOZj4Wxba0gufIy
PdCQJnxrhTJIHyp0DHDIGLwcWwAD5Ab4Q3FKO4u+pyR2rl/0APNB4XZlcgWb6kBMm/fZ0p359KZK
S9xlCvVmXRG1X7Kf8WjUzjUJB+Cs6Wfr2e9WVkvzvpKNcV8nHvJ1Q/PT+w7mwEoy8ulzJ/7x1v3O
ls58QXznRWhVWFA80srsJiK7kcBpf08h2h6d2sgexyAJ9mXZMHNpPIIP4Gmg92CKQrgAs7LlZQfs
t1sZKXOj0WOy5Vi0iasA6UnM/OzWaSf32SoAkZY1NzgUn+w0c0eDR3TVFq1M+TPlHX5E44bPN/Pm
R26k6NaLjehGpX3wuUyRrHguRpmkrcu9T0PlSVGLqlVPKCVZjSVb8bcutx0a+lapbL6bDXP4OZSh
8VDIOmRaBX5s4xve379TRijK62TyZbXrjDvTra1rZj/GfRRmLDJk2Z1IssWFJ2BIl33n3wXVoHeG
2YsvTj+5XyB+ul9Ack7XvKlojjWxsZnIu9wwR2FeSgPsao6M9lOFU3BrtxglwQHR/lmuuhKoECv4
xTekaezMErx00HbpBbGe1qqpcA2WPciWihtxp8ExXEj0ItsyIJ6zmJSzrWGzMBozXR5iGZCJwczg
JvSt6Ii8EYnJ2708+xaKZsOFREer4WKGRXAtu3JpPckIcAEomRU97uzGbGC3ekzRn4IwHPYqxEYA
oYKXoTm7/Pwz5izQakxXGoZ90Rg4xBROzC/EbC0jGOSd2aSvWRSmo00s8o1s55kMOoF/HHXf9AhQ
VwgA+GO6nfupY8CYBZd5QIB4n8n0BiKFsesdBn0uXNQLRJb61pIjM9S21jeN7Hh1y7hUe9lUjGFI
kZHZBlvrQgS34mDLu2k4kjcAZw5GOmIfRW7iupRldd+jut/1LDjsgRC/XFiurW4aRqSMeL0BBxjD
qmm06lODXnaHtYnURKI+jXvIukwTQCixY3YdEroHJp6A+ng0lSC/b37zofgD0YRNPTBxscr80WSs
vC1qpnBOkFgvb8JPt0DM546j+QJZhGGRTipnZbiLPhqF3BZ4qo2iB21zm0l58kZ32vpqauG6kLqI
wXZAFFwE3qDhTaBaXpWdM9+ZxJqQvOfkzMlC/nDvkmOrVgFTrMteGek65K/epg6kLHBHTXjoIO3s
E9OZj6kfEklNYtpyRjcy1vaaQU98bc2JTZxRUny2ddZu0emV27mOjT21vQImKib721ROPjG0ZfPZ
GRyMAVliXKAOuu3rSa7AYwD0TY2fPtDvneWWT06P7CdPp/CS08g2ObQ5NnQR3nzfb8ctGQb2Hib0
wDQzVDR5RYsUvjHllh1ijCiHuF4VT7dEolTrrPOK77I0vjPfvNE4hXe2Hotl39Yc/RgyiJyTe3DC
87r1jejAarXnQgxrzDflJkKziObHfzIgs64xDVcokbom3NDPhp7pIK4wfYWeUNQguGTN+Za1cNlV
kebDio0cqiZ2riRbIIPLsyUeAhdLRQAMtuE0/hb1gzhkOKxnss2JYyRYufpc4wGcgRuZDcJhO76I
U6++pUFcPxlRVq54qxdfUa0jPBokangLSfAm9+vs2A/TTFRuQMZRHvcHI84EIqiocW9dv51v08hr
P9dkW25RO5JJoXVbQKL2vK2WbbgOWxJyc+hVu6HJ6MaZeXKCSjohJlDNS9DOxQVpgQ4z7FwE7Was
ImdEDgO6O7voyhe299ZXTTl+BfZamevWJlp8aFJs43bVj7fhTCCGmpiop0bc7RQ99Y1dFCRGLthI
IkxafsWNDsWLG7vNuB7iebpxLZXelUJVOxAW7VevZX+10lZsX09+oL5meSxPJDSWX8JJktDVlL3z
aC5vSM8qasb7fnzQZdlfxInvXsVFp76UyhEHrZrxlItouBiNKfuu3BRZZQwgF8O3Cm8HWRc/ik6a
a7LZ3WeEIxVYyLCWJwvT82WrqMA9vJEMduFAU+t2OK/BjroPTkleA1pGEhDAOcXXlTH9zAbpP9mV
LBEwzj7DkXyG7Zyn8JsJ02CPN/MqjElSJmNKwwyYWlayNE9JyRjyVe1Jk5+Xt+1poqrAMuPMeNH9
TdTV86ZLinsjR4NTKhparPIrerY+oZZodDKr/tI6KTE8HjNsFHKy6WE0B2pfBV5xX2VFdanm3D62
LWo19vMFWlAHfVjt9yR6dqNRHCiXPOPnpAitXI2tOFq95z8SQVQyQULARRUzrkgVCB+Y/KpLXor5
LVvF9FlbTvWQNlnzVPe1lvvaEAhywLsmGSlxC1MHDhZJxYYq71zHAgz8No/NWs8eVj1UktNg9z+j
0UevRGf3Ugd+eeGws/1e1rBzJjKiNp6RXc/VEsnSOURuKOTVaxQw1WU2gJTHKlIrkk786DplM7SC
hpJ2W98XDeJmDy1+m9qfeP5/qBI2fM87DYyZJPrbIY7oBAmov80wjm5cjJSPuu1g909wA6yygNRZ
O9ULbbBvbtqN31CAf54Zw7k7yYx5w7TM2qfNzMpeG86aRy3/DMliVGu08O0nYebEyIcekuW4N3fz
wAAN6bZ7MPzK3cfwGS7tDCzaiqBTbPlQhA4QtaIXxu3QW1gJV8IxIgR2Wt5T6vA+wY3xbclj3dRR
8IVAgPHCrElL5VOguetGfXYT94fMfXD/NLVw8IbDbsgQ+nLdpvQqCOZxP7SSK1b5PkFUqW7pr3BR
nFB+kUPs3idD1SIgS3hgW9JZxpI91RR7wU4YYq+c2L6lBnlkQc5uyPEhOAQ5/UqNytvWeRk+V0E2
r3NEALQJnfTaA6BXgneiirEJYj1oCA6g38fyUzl3ETtcg35zoY7Kn4q7MDG8W9kQJOalnn1txYPz
akWEclfpWG/bHih1SCD8TSlAweQiE5/dGhk3ro05NPqvaQmJISZzoWC53Q71wpZW2rwLw9475CMO
qkpl1X4anPyzYsVdkbFTb4NgMPdt3t9HPTwsLU3v5ETVtFdj+y0OSnlICRMnikfpEwupcSAVdrhk
KydPEFij6y5qMva/Vfnag8sHKK3qFwej09fOVz2KR4Z+2UtF2p95YdV9eOGPIZEWBv4CN+rse3D5
eloTayqC6yRviQOuyoZoYqcFJL1rSKOjNItbpIRTm9+XRVAiuZyCfZwszkVaWPdYPn5qjaHCBN2A
9s5pT+Y8fpfMWNFogL1hU0WR1KCenC2kQkUSWFvKiYOBCPfE8y+eZOE9FqiH125YRQd2hfmGdsf3
zk5QrZlTiKST9+s0jkQ3eM+SEkSn86VozTv2UKDpJW0io/et726QjxduJQgvaJwFkk7sRBRahwEQ
8ys8f3ELAsW+63Tw2pAw8hjx6D3YtmzjjeiqBi1Qq8NN51uSwEhR7c1A91s7acoNpBNwaBiwPjBl
/t4FZRIPAZWpK61QcAe/tn6djtxK0svag2zS/GQVw4OHxO4QeVS3gaSR/37f9U9DEMgImAlBp0I4
Pes0R21jWgggOVynxH1jN3sqAL1tQml+MG75zUW4dO6dAK8723AmLuaZyTWY57+b2t7cj9+7tyb9
FPY/mHHrlQFuE4MYAj/Pn81nMpGoKEf6ce+f7p+699BgQUO5Dqb736YH0lFQqcwWI1Lk3gkglVd1
RJ/0/aP86aLyEy49bJPB5zlOwMWE17sFM5i3ccgAng87BXh/y03rD36/P52Qi1LKdx1ac7iyf71d
Mt2Xw5SPTJbGJt8gFv7m+dW390/no2OcTXcSAXmFp7U94BqBZdvuXb/4yOK7/PjnEw/uP4sfh9sD
bO+v5xEEqT+2tmoPNS+wq6g37RMhhnTLhzF5ig1GLWgyTRCd9FprB3kzjuWPRju/P3oOyhr6qDx/
AfXL2WjHhQLvGFXQHCILaJgiTXI9WllzmRspUsc6KDf/9rpyPIDGBDUL4BPnz17D3sqfcDkeipJM
a9eb7sA8yg/Wk9/vRYhjqIQE/R0bZ8DZAx5EFiiyLG8OiYKp2NVVssZEdSmRtXxwK/7hSJwEwdiu
Z2HklGe3SdAlRCRMfnVYBCVMb7sLmL/3dZs+vn/Z/vAzWdK1IYHD4FomRr/eKl5dZE7QoiIhmXLb
5s+GnxNSXi4K09P7R3pLIv71rnR+OdTZsJFC1Vusangjh4DuXelGK6DCf/Fd8aAO5fwwCQbTUPjC
FiUL9HyzRYTnsW/dqtlW25QR0B6RVEeX3qELVrgoXIWfEgfsgJKOxni+CnM2g25DdOmbApvNldrm
NrqokxxyfT1WPW2sCVDBmlo7XY1eMn9wouDGzh8/Rpk0900eAAuz3tnjl5Nl4AREQ+I5jtWXACzd
tUXaweR5yXMx9/LU52TLoyD92gL3IEuEhI1Me0cPI2RCwu7aauoM98RDEbI7Ul6Mr6kgW8m/mkOq
S6Kcm22HK2bVJI7ET5sSRRSNFaLUwZYnIzX6tQYReGDANW6UwpTMcdINdby8zFy0DCl5WiA6q3gT
RON6lsQ+AP/Ng60f2Qabx7kzX+SiZH3/DvjDvWYjDEPBwTuL9/7ZvRYWQ8MYduK6pEZ3OViBc+RX
12QSoe9aQcEeD+8f8PfJr+PAZHAFlkWQReeTX0xYwzDWRXUIfOWCLKiKbQOX+NJzarUP/UhdxvRf
7l1s2hfvH/kPjy9jbVCS2Pwx158/vm2EMizuPZLckml6GgDEfmto+t4jQEx/vn+oP5wkU15WIwoe
/jufoTMcYdM59eWhGFpaozjYWno2PTL5tGyPXpcl/rpjygb2zKZz9/7B/3Ce7Kscj4EYEgmGzb8u
HxK0LLVnWR66sEr2zVjeRwvcwk+n9l9vA9xlkbIgFgCgIaj01yNRCHYRTvn8gMfyyzSV48b2dc9T
5Dj/+jZlu4FgCmEUMozfABk12WJ9NPQ5w8V+3Mwe3RcnvRlH4e2oPn/82wvomksOA4hQkDPA8H89
LULM69LNG05LFM4BfsGSzjvR2O1yJ/sI4fP7A8jB2NqwNRBMtc5fXw0D4piYPM7McO9jx/iCH/dH
qp17FNAf7EGWZ/nXxZ5Doc/xODVeL2/4iX+ILgpCKqbSYBqLD3vr0DAJiGNdyXyYV/NiXyS77oMb
5M9HBHiGjG156M5fL24tfQgM2aGxhlMW1M/VZN07bdZgb/ByGOr25b//6dh4L6hIKD6MfH796QR4
KXADMjsYfX+a8uFAkuRN4pkfHOb3DaNrChAdkNwg6tjnyqrBN3WS8NGHwbAXAkbpHmvNG/H9k/l9
FeEoFvplVmbT+41KgiVQl2lqZYfWoayl3ENE37/K0rtLyUxak3u8Jg3gg1VygX7+dpcsCweGHgGK
5pxFExYzlqcYVVUABnY15gG1eFmTaEx4krGdSyZZ3QRqcoVDGGK1nPG6lZ0p90o30TFnmESim7yf
J9F8wnkATqWu2Rws24JmcV2hjfEeAhuqDRZo8cG3/+MPA+mIO87CJHn+wzCXjEm/5tGlRVVu0ylI
T4am2fH+D/P7CssPs/BIAyJRYaqdLRCF2/AaiaocNK/MV1U1HMzMuvel+mjX8qefAvw2qkrP86hh
z+5mSSpa3ZQsRLp2mGaH8VGTqL57/2z+tALBZ0WPCFgV1ddyTf+xLMykneuoNzIUBFj4BslrCscz
JqIuf8Gg9O930dSMAn4aPzQa//MKFdiHN6C6yKgdwx/LtWsT765owy/vn9WfHh7gs55EkkthcH4b
6y4jH6zi4ckT4d9mk0WfPRQ/6LhWuzYS/vcxBymGiqX74FX1pzXvDXiLgu4PRQ/9EzN23CE7RJF9
o0oDy1i0q9PHOp0/8yB+cLQ/3fCUPcS84bjARX+2wkJ/QUcGq+FAWFy2Lzwh70YbG/r7FxPLxe+L
AhdR2ryOHGTOZ+tq0Nu6F/TdDn4/mo9JbFY7A8Xx6r/YO5PmuJE02/6Vst6jDA7HuOhNzBGcKQ5i
bmBMUQnH7JiHX98HzMp+qRCfaFXrNsuSZcmSRATg8OH77j03TGSfUaD3hsdE+AR+li3S/6lIr53M
k3vlI+wiVs6lu5TojaiAamBIoynbdclnp1vx4Z33OGHzZgJvPN/41GFjOkOes9qMNrXCtnoVbQCZ
VfrNMfb8526kOuFpRSWzkPFTOvTNMQzK3xRt3dld7OZDbh+pIgUriNRLwh7f49c38oP7SGOLLSho
cmAq5wti5vEZ4pHt9lDMb3oW7c7UKKrCjCb29Prra31wO0jQ4sV2FsUqu+4f32sL3I4J45atfSje
TAoOm9wxX5spKw4ecSm4Ut32kx3GBy8diH6Bz57TFl/ybJj0dTaNJMfx9RLnq4oj8EO07ilm1vNK
Ykd/rOqh2tCS7Q///ncFyhgsFSk2iOczpQ0aOK79pjxwVrvG1EziTZ3dIUuOsPJHTxOBHJ9sbT56
ktxaygCW4PR7ToDkXcH1blflwTCjaj2JntZkIdu7AcrLIXc5SP/6G36w5vAF2UMtGU1sFs9ubR7W
topLbu3YR0i47XrYmFVJXiWyuP/kUgG4Dx/qPqK7swVBk6bR5gVHNBGUxa2TVdjTvda9iDshPpm+
Phqjkhdq8SEskuezMdqjiylmKgOHJu8ewBh9d5zqAXhxvYqj6s6H4vFvH46YwDBdWJAX0ZGfv4CC
qMyS0OniMFszQh9vuK+7eqOpA3xyoQ8mZrTFpBRIKs/YOJbn+bdVVc/Yk82QI2AWOc/ROO79uXr4
ZEjIn2flH65xNiYCI0kT2+YaqHrFyo5jfWqcxrm3OhdqVjY03EUTL+hQa/CKSfRY4r9CMUDDpvPr
lOJfhySqiGn32CMyGKKyIdSAf4glOYCzbas7i3zzdTFhSQ21WezzBoUGp9tpjRYuPCrHR61tjriz
xYJvS+jh3c9BjuKiEACEyryp92YPxZwD1BjdJJnJ7rBcaBhpXN+o0VN7UTfTMcMhf91LlV/1Rt0T
jho8xGXarLnD6S6nVkTkF2qhAwol/GbDrLdhpxwUg+lwWdoyBuuWdLtf396PxqaNd1AwTvCBnc+f
sJ6qdnIZm2gFX6uxffWVvrGlsZN5CUVgKP+D1449N5s9yvco48/eBUdNBUFUU3FoKwIbmccGKz0S
WPjJ5vVnf8GCeEbhTy2TMl1wdhkISwr+fVAcUJLeEa9eIxzyv1XpI52oK7rS686xfovq4pMjk/z4
ulRpuaMcrs83ZIGG+6cHh5pIOc1EukOp92vbuEPtbmZbGueccSonB8CS9tUmK1AKQfFhIq+s/ugg
9XWSwThKszN2orUL0oflwIDTe4wftLGC5HdH9BzUR/RAMLiiTdAK4uN6b95EIvxipYBL/NmpVli9
7RQbNX7khM8D60Z/R/gtbhN/iXIa8Rzj6OLv89lZq6ZNth6wlqdKOp89io/mdBfiNlhvygzEkvw4
R8Rm4+RF2hcHiIkT3aXVNJj7VLT9JyPro7nob9c53xj1us+zEs7fwXcyc11Qb1jnSm1//bp8tCC6
4EnpK9BvA8P845cxK0uXFZy6A00nfz0tHm3Tei5ThbC2mT4xnX14MeqVnFmWHJbzba9bMxkVeCIR
4bg5J9F5D95shwwMQWUbf3L7PpoIXMr+rBZY9n7a/GbTJN0EKcWhTuo7CJCEC4XTc5nV39sY85Zy
P7mT4qNx4XFK4gCLl8o779PMWFS5v+zTkjEDnzRb4uTP9XAk/9belNJQB1tXIC50IO9jM1SHKULZ
HJVxceVHfroLSnt69PAFoNEOIxh9v37SH348JkTKSNRvg/OJkYS+xkgV25yh0t9lED0pq/+SSZrJ
/8F1PJ+TIsffxTfz44hqemNSGlHOgZOopprTvhaTMWzKrv5kIf1o27qwvCmxLH94Z++hJFnaCRFg
HVqE46pB5zYUd3XpnBJf3BAb8pBnwSeFio8G8N8ueb5hTWY7Q6hj5gdjGPdRV34P7AyFq3uqy/6T
M4f8aPwuyQPUoskXoJb0431sB5+Mu9HLmWas6bdWERMdB+4a9pe/pnwbrRcgyjpnRt7G1SI4NsQi
z6pR/sByeybeQj2HFRi/zkK2jLUFs4Fq6y/RHMA7L8hRJInC343e4D/5DrMmBL8G1YTRjJs5XUqb
pfWHOVho2gHAjNr8LSm7azyJetuy5Yv9fljlk4y3pOhZXzTKSxZ7y/lkNH10F4LFqUuJg3F73oDN
Mt00YADY+en5OLezWLWm/Qwt44Ka6XMbT8MnF/zoES/2DByDHsXW89uuExFNFZuhQ1wBWel1V+vd
O45FYr4nbm4Rpv76hfngK7KuL25jgifYuZ8VAwJ38mEsyewAltbeqnpyrwrFDm1KyuY5AUx/QIf0
+6+v+a7XOKsqo72xuKm8ohxtz0ZXRNgnndksP7j5HKzV0LlfbCX6dSEn50KVWfYEdBLYi41k612n
7Ct4N3k3QwBES7Q3Bviln9x68UERE1UCVZ9l1vZ+OvtGozNrIiiZOuYQPZuMbLLliXRtwrrZA5mX
K0YK8ikH7mtUK5IHmxT5tf0Ze30BYZxXUxdfOHIMQgJotFk/vnsm0gg3b+Mc33IiaY0s4uZYwvpB
YFk4Fzwu79gmSBLxWYBlzCgiC4PovxUApf52kIO5m6YQvo69BGq0s/mVbXGxVwNDCttEukPZ4+zR
5X4nembFlN1vbTdRWwSD9qY2ivag3MrbjqrzNn50YZWp/JLKYrzhtcWJQgTi/Kz8LjhlpvdiQkH8
5GD+0fenA4YH3Vs69OeFI8ptSQYlge+fpeMXuMwI0ohIf46FoXa/HokfXQr1JVoD3OgsG2cbEJpO
BDAsyxLUZbXRlb9YekadngKVRc+/vtb7czsf9Uv1V3J6ZRk8P/4Xhpt1Qx5zOOihj61aGsY4PmZb
7ENd9kClM3EhSjO8bUdruLYsI7qzWgNQk8z0nqiz+vj+gf4P3/AJvoG3fHn5/xcl8BOvZv1aw+Yr
Xv/x9j37x3VZt9//znL414//i+XgOWAZqNygm+KExJ6cKf1fLAeyu2kpUA8x/wzhlsytf0UOumSl
oSxjeTUlXV+Xn/oLZSP/iW6Jgg1bYsIz4Lr/OzAHVo2z2QS7MiOO1gyLOfpnbykI/K2o4BFRTUht
k6Cw5jCKGJlC+gZVZ0XnlU7zCFNVI2HFca3cY2jh5T4WVhH4a8I1ScOl6ZIQWjWPebotHZTrBwPj
L8UWjBI5WEslm7eccvkl1C06WmUrrukQ2sfWXrBok5VUL5l25ZKKFWarIYGngg0djTIzv38ZAO16
KRpfv2h4svW2T5oYWXMBHxZFuf1a1L24zoPcoNxQRC70y9Ly9d7KPFWjnTCWH5FhnpP+HSN+rNrg
qaMiQdSWXqBlbeOP90zswVMei/EefbE8hmkOi0oigUb1aBEPcCpx6vgnckSaN+iE4iEr8jRaCVUY
a1FEWbzW6IlvJ5im3TrtAr6GDuzaXVlWVB9M9rwPS+rjq2dR0yhLozvIXsnHmcDt20KW9aGRZgmQ
MG/EdWQtEHTtReFT4jKbrqsq1qTIBUnT7DWCjbekpiRDJmRpPYBy1S8yrMCUjbLmP8OFXl7kKEVf
p4ifQxnDB3DEwKcdMq5mEl3+gG4e+HcnXTWvIADxre2Ua/qp1C9Zgld8xc51RtI9mPLateP8olCe
upapkVz6gIRX9RCPVwlWjqNEJnwsYo+fwejO/UQnnKD2GXPD3TCu+Zs/H2hmRmlN7m0YPFmgPTKc
09D3eKRN89Wdymm8HHQ4CUBDVpJvzCZL4zsjt/gK5bRA8wFY86ffILlZO1nHfcF7wmckWJ5dDxGW
hoPV3ouQJrQ5mW+a5BrzucYoKHdZPhvlCgDOHyrsuBNmXwRPqP/uwX07u4mTK5ByUjieZqtJ7jx4
PfYK77Kx1iK3Hgpqey+jGpZRS/72Lh2xBO8mHfGb5tDiTw9jZcwnYRC1Jvgk5Q78f6/tGQ1WTYD0
CiehJ7dkI0kaAaKzrzLPa6u1JkD8PjIsAJNhT5Dnyht0+0YHaIi2ZotDDb81L6FHGna/KjVLxsoP
osZdpYkG1V4kQRqv0yDLckLqHMYbQXLBZanpxlG8C+XRSHpLrgmZ4XPHcxcjKUrDER5AVIQgm3NG
TCi65m1EgB5ti9ng2fXLOJkAQ710yyPi5CuP0GH1iy8afllbmfEeuWqw9ewiRoRNNrgGFPiyhLw8
vQ/h2PC4v1jILsrlZU+WQRpiabofZMctebf1jhQvb/PZgvakkiLdLT3EJxr+3Li21FKudeYzYDrP
LC+yYjE+vr8SHVS2vRtP3LxJdTxshKSk6sTVy+zV9aFyNE47t3PFgw0A9slIzN4APp2AAk2qCKxw
7fFyuoQcbmfLxxWFnbhfDXHO1zFj+xg36LRWFVpp3gfTZIAZkpecuCXuD8Vy8dBbLd/anJlBUEPI
o6fK4HJAUnU5Q1LWK7b8/IZSC9K3M6As/rrzGlzdSdWTdW9QlmQ+5YyzRIF4BxieGAKzJIDDOhob
OSijxpKb8n0lPY9hNzdTp7YkO/KGWYRP9Svg9uN9bpWDusdVq68iHJPbeMLiJSfe5WWTfvSL1Ai2
ucj4PbZL+ylNFzJiy5RhmqF4wNPWcQdze7zX72RDCzTxS2qG1QFnZ7SHOWk9eJIx75IPG+58Ra/l
SxOAuTiMHVOkJOP8Eg8RIwrNOw8qI3bsITTnWZ+i0nPGrSzyTBEmmMT7xJzjfWdbGAr6gaeUxSH+
HJyc9ZaSB2MqBKYEohZUZ7Wum8x5NTk7x2sC48VD1SHuSJxpmDZpnUsOgGbJeBGY17dlwSgdOE26
q9ytxHVcBuIhzwWfJ8l1FGL5X0aOJzDOneyk5tdbUdi8RSkSplg5jG56Pw9yGXt17IjkwuY8deiQ
JsEfXsa8bdn8kNnynddWtYz/jlrVdRf3wRNFV7A3aAO5RD+IqsU45aTjzowb5re6QdWYKbmMx2Bq
/DVbx+DJkDMP8s8pDe1+nG+0NzCU2O3V3THxm8ogjtEe6q0Whri1Xd4uJITQrLuB24vBe/f+xsE6
tp+Goh3xhVZOrXbvM2tZKoqTg/KrJxHLonjC7zalz84gmScIxOSDCoTBe1u1zisS/2CbdFV+J1DM
rP2oeCvUGBxrMDEM/spcFucwYgYGUyGuh9lhIsvYP3RAPlC4rUalCqFurElNB6YfmQ8bEXVsIVZE
S5Vi7ZZzcEFSG/xSywtHzGJNHGR3c5J9T8w48xCetAa8+DyFuoNFlkeE331epd3IXMs7WW8UU0y5
MgbLSdaSFJm3ssifSnTGJxh3HU2IyR9G9iGyfkC2foTbyN2Fdpo9xBSvLlhj/FsBeDTk3e3lDlNF
jP1ftNfIcMqLpsuide9H6jH2KjRLUxH+VrXW1rDKCvBaQNIrhgjTS3gHVl0ucmOALDMdGwWWGXpt
nYe3plr42wEWtarbIUmpdgY4/1tt9ys0rPchnELzeXIzbbBOlLkbHoUoc2ZVck4l597NTO3Z2mhT
5xvOw3OxXhwFWOEqO1nr0soPgswwDN+29teGnUrwqRauJw+QqtmNw8lJiOKA+z1MwMcLrabd5HJ2
hrVtLEX4pnOw9xOreNFKe77xx9Y7NUnAMheTdxCPhoYhMohHmyr3lUHI4k08p/7Js0JGLzk6K1f5
5TZCeatWJjSmVZJ63UU99uYVoGjMdA2O6dfMLpPHycsf7YS4Wxi1jX1XpWhljJYw+7UNmWPn97L/
o5lqQBQ+BItmIHxiZpBtKwcus19P9W4ykuBAY6ffTGObb+HIQEGx4QAAy2uSK79WCThTs3PfktYv
dvghALNnyJmjeHikVq93aezVWDGG33oYiE6ceL9HxK3dK2cqNiKrrJ1cpMBW69R3jcltdYPC3Tpj
Pn5LOusBR3u4EkPTXPmxgs+M2ghrfZfvysmw92HQe5c6iCFvV81DFXRGsqpddkbbJq9KskNCpiio
tGtnUHobsW84EackTlYDMtvBIXNMg86+LOVsrrlpxbZPK+fL6GJgHKvK3xoBAJSEGYtM3Dy9tStS
Ldh1GnMqblgEJrZ8fbEDNu0es1pOd1EJTL+QxcEy6If5ywohJ91vxijoDk7KA2viyXhpwrHaENgU
XM2Jc4fj19q0RWHegyT3L0vqn48W5JJLDvpwigwfJcNqYO/6e0skHvsSsCyndsRfm8Rt+TVh+872
rssJ201yK32w6tA/eIM0rk23MtesvN4m9e0dTOhpl2BXPA6m570aaf51NKo0Wwkvy9d9XTc7w2PY
rCZvMJeCQbfHJarAz6fVmsk/2sxOxkIUqfbYF86bVtSerFYMa6HNbJmtxHFKavkKmEhXG/CT41d2
xFt21zU7wdgsNlNqptu2st2HsGJGYeavUV2XIl4ZseUBUxzlPocKu2lIHOChZWK4VB1UlpWWXRKQ
c+X6Nfeudcz7fkgzzJZOVk9LojPExXvgXahSRZLb2cGbmz56Y/KPdiqxqg1efL0Jjb7QeM7DuV5h
uw336LsJJJhQJtGK7IYnI20sn2UvtNwVXXC1qXXLCURVW8+tyyv0L/GGnunwpKmEHWd3QrBNP3SH
I2jedgqzX5B48c4Fq/k4RKPPEKeJaBun2Fk2fkykeMS+0SWPLqMqv1Z92zwbKugu8toHV1E0axav
8EtO4szXYGjcGqxMELantKqm+Bn4Wmce89QN2pNRidnqDsxawQ6hTFcN20QY7JwiDm7QK9tgYDdL
yinO2Lj0X8IqY1IPE+x+E9P3ZAYEuYh6lnsvSUoaYGSDGiZ5IYZJVlPkmB2ZRSpn1bW6BEqOD4cF
ufwQOvlFZdb8fVqy5dqYTt76jB4rqLdOxx5UgT6J2Mk2bETcHpYzdgadTSdTzOP9ZA0CGWVAJbka
2JbjWNaflQSXStvfKzYB9aelBoXuBlOKOO8m9EEUA+7xEe0RJFYTfwrZea1corRWtRPgkQTvgYN8
bKpXAKzTfdVyyqwUpzCwxPV9DrP0b3WI2z8v/Q/8cbf0Xdrmv//rp8opXTJWLxuqs+1RmTuvDRqE
aGFs9RR9pQVJ7RrueN9STHhqOJw3MFqWg8tgWc0bLUR51D07w2Io64yeOZPpumn0sntmS/rrDybP
dQXLB3NtdHOuj5ZnAfD+WGboTQ13rVIH7UbsLSIi+LJuFQyoByCIxbIpvmiV+TZUfTYcm1GWTXrq
bau/7+we0ovqh+DJNCfOOfb7jka0HECMmO0v3Sg2XnHUsFsKCdpa1cspvQjMrN4QF8c5N/Xqsbua
qOS8/XmciPNhvO/m5fxWTHq8J/8uQqeYAKNYVmDwnUAr8Lb68F5warB3/fXtOO8OUXTB8uMjLMK4
QAHmrKreEfUT6zZODhCY+JR5WcrxebbnrvlqT/Nc7WxcxPWmLJwMI/SQsm379Qf4qdjIJ0D2QyAR
GdG47c77gYNysWZbbXRwMGpHq7BoonjTBSLEsWs0KuKYEup9LGMVEY+B/XerCdy6jooWVarZiWu7
TDmP/PpTfXBbUAhJNOtACn/uzhWyC0uV2CAdDA4NxPOM0RY7B6eZnrIK4TUWe+YOkrraGH2kX359
9fcx+OPrbC8CpeV/HN6Qwfw4RguSWXEGghB2poxDdCKqSbNXqfw84YGoyTE4fw2+fEi90DiK5eCG
qN9OLnq70taN7UK+mPHLtmRotEvtRVdRkRAr4XD6LSRL9K8/sHXenOGlwr+AdYy6gU1r92wYKWFU
8dR7xl4qhznQKudCEYG3HHWKkXeAiT+4nCy/N74U1kzxZMwVg3uKu/nLGLi8c5EUnE6cGfZcAsOY
6dW2+HP0iIjdvpeHpKWXKQMc5njZDV0UH8qIChhgL91H26iHPThPOVd3rJTijZtOPfMMB4K39y/7
f9Xoz6rRpMKw7vz/q9FsBZrlH3Q1P5Sh//y5/xcUj0gU8wkR5HTzKPb+bxk6EP+E4+pIYVEa/qv+
zL/+VW82/0nvD0RcYCE+dj3H/3fqzT+94RTBEeYtEqilMX6+YnYmJ8S2V9GxGslJMPN62ks0OBQq
QASxxEeq/jZ2ffVNg/z5RPru+ssi88MLjv2AMz1yCyre6O25CX+vdcOi44yOsvmYsw+58iIQY4bV
WB3pj4RUOK0iirRyBJQD0bIe8P4D4elLq0AQVk6Pc9hVFbu5BkB3maIGXQWCRWWdhtZ4W8d2uiHK
Rr8AKatna9UkvGYXYexN3bYg9xBQFvGTgUeMJJ+SuuWkEE5d91Dcv3uJz+6lwgy6q5VkuUtY4u+r
haNYJ+Q6+gNbmNlbkGhSTXuqlCFl6XFZ4YuxuORjoo3ByadfcSTOO98M0k3RGfI4dQTlcIyzjUIf
MuqWXf1FhHMHbX2paq4mohS9tz6SkbsbAs+wnsyeY/8276KR1CJgTc6LMoMJBE4wBK26KFuZ+nI1
5JUebivLo8/qRaB1rmc2WP6uRBUf3eMWdylskQdG4FuUm/7OavrW3JCnIiGS2Mt/GUFz8r6OdQrj
i8ODu4qMNKbNDy2RaEvReASvDj71rrVIXYGBiipPaHouxJjodw5n0U3vTeWWnWEGFsObKnoXUeV/
nbuxNbaFGMbtQKLbvnNn1MEE/ZVmX39zqMRde35iNuvUjOQhc6W4g4ZUAoYP+68IfMnyzfZ5nZPA
2QDr94OdrnviDPvMrS7qfNhVTPbQ61OLAUPC1Yog3HJtTEF418PVeky1k341AXPhgirUWiJdYuFK
ne9GwbnBb1qIwgEHC5LVyNosRAw1I5AvidOAlkM2vuEQWxxjcg1PdohNQ4jsXmVJetePnNwotOO7
I7V8b4jBPTVlcRyD6QEQI2JhIwia351ShPf50sQZpYyPKb3irTm0+QUZk822IRd0Db4meyx7cmEq
Q6h9NJbBNzdKK3ZOuExve8OtXqMeUSFyoMm8DiZ/ViuIasaJajk/NZmFeVc3eoItVc0UbrOHxNDW
C/hOUposO/0WA2l4ciHdQ8OS9g5tgn2M0rynsjHmx1oO30PkHa/zmIptQKw8LFUVta/1TNTnHGOa
V4O9SvXAyqqcmyxtsp2Ep5qvSKIvD3Vkp5R7hHsVlh4EI6vzr4VXDBRJB/JbqNgcyRIO1p1dNg9N
V0Y3cnDKQypzSVYt9LIMVd4hj7SDWFFR0Ot18rUqVPLCE83249jJi66cs0NXFPo6RVfzTUctBJqw
jrxTXMv5luDx/jJvK3hrsYaHGWrfu5+SNidBjjLfzpBjfOVPtbwjKtPFf8wrccjGOqQg7cfxqXAj
edP5Hf7YWsbPYP9GoJpo9a502seEOaXVA3jb4QsNeX2S5ElujTEOXlBhJU9177YXoLro14+dl0AK
8WZSdHOVQ+YgtBtlzrCnrx9tzCTwKXz1zh9OX1d7/OfT85hYGKgCCFipzo+tE16BqCk2iF9Ncl0o
3tLUOlqBJv0N/GMYyBXQxe6tKwZrJVOcQybV+xX4rHIjSFzZ13Hh7SwF8mge3ep3HTrdhUlO5y6z
CTt0C3u4S0qnulZIfA9l3cm7kHru144AoW9OKPo7bkh4M5aaPDNvEuxAhnzDe9ISzTomh4EN1p5Y
RRc0Wlemj6hLsz2PnbfFWGSVXqrfpOG2+9nPxwZ7sSm3yAFs4mrrFpwqAZUQfThWJha0Q1K5rT9m
i9PgynTDjqE8geOzxIMe0/5Khfmt7tvg2iqt6Cu6vWw/Qy/ejXIy+pU5xeaVG6ekfbZpcG2QHHsH
Q7ljocC9dlmWItsH2XiTVR3bRsGLeuq6yN7MdkAHkgTD8RinIjrpMgFT5rtL9BgI1K4C5uZJppoi
Ky4M10lOFpjWL+6UOxbVZwPyUeVO31QygPkBZUr2ZtckyaGZmur31EWJYSbg9MY02IZVaf2WdETC
ZY2T7Sv02w+iTpr7CLrLtdXC0zC6agZ2NqXVY1OQbjc63hJYpI1XXXYmK5oY7rOYWM4Vb493WQzD
9EZSMRCVNKocYGvOcDKivN+HjUBf3dZETIOg3/lxVT0NjtPcjktI5WT3817Go7pjZdMv7pJo6beF
98cUpxQA3ZbEkCCI3gZww1s7nvH9tBodt99dTOCFNgh+2zXgXgCHwRKn6UO9GVa0BvtXoJgiW/fW
IDOa0AbRedjzntDFt9tyCepEL0Zmp7PEd4L6qnYozqpnakZQ0+wyyn+XUeTviyX8s1tiQHsf4lA2
Eg2qyAjFXkgK5GSxvq0yu82uibcKbhKy6K7SJWG0wxGC6dBor8KWLieyX+d6yDxaRX3RPaPbou/7
HlfavEeXNnLo7uj0+ZfzkmxK/Xw59XYxy3WwRJ9mQ2s8KOW4L1WMkWt8z0gt3/NSmbQxOS2pSdvW
JFDVSwt5jTQTszn4EupsGXyuJHT8vQeeeRkTA9msNNGqdS6wH42l57+mJiGuZixf7a6hxBsVzhd/
yXoV5igvhzawmQYn6xZRGQF3YXG1PMBTBQt/T1Fu3U9FvAmSyrrq/BZoswXOsFZFeVtCO3/0lvTZ
0SOHtqpKZ2+8h9MGxNT6LosjPVy86SU589NsNneeE9nfWlUDZxQtGLRu6IMvwqFqW9BZ2ZlLKq7z
HpCbw9S8Td9jc61+JEF3ydIlYrxc05G+9Imz4bEvmbs0KQgfc8dT0Fr+VsRG9Z2uIFhsYyKvN2wr
7+AZ2LOaJc23CKfmVs+Zxrenq0NCBsphRH69npck4OE9FDgUtffMXsB6GGWQTHDMpPcHyPruJV8y
hcNUfyU62dtSqL6TFgxPvh+dWorGfnOw3qOJkzZRp0GTV+y+RxdzeKuX7ng1f4spgFRUZck5tgg8
dkqWN2wPEUOTxPp8yUUO2ZvuyPrKL7r32OTBr71kI9/jlEcm4WsZdRUh6/UTap/8ph+WAOZwyWJm
vSt2/ZLPTFtl2hmx8A5Wmfk3VK1wUrxHOgcG6c5GArG9IvG5o2NLfTKlEO+JWqRHKq5izcjObof3
xGgYhYkDdxd4NkmCE17RdLh365oKMafgo2tOxU2bVgPviSQXL0Ig+cbGV20xMVv71GRaQfvMZhog
KHHWrWUOX3ozix7NtMwebYs9IPCs2V47YVXd6LQNLuZ0YWNETng0Pd3lK8LFpLlKS1awFdqDY9z1
9UyJm7jtpA2CagUGIe7YYgblIX/P5pb/SupO20n4iNcq/zLsCfNG3FID0lLVnWsQVG7b9XQdVLXY
0ESP1i19gpMqhnkL+SX6Orv+RULlOFoCxDuSxAvag3xL+5SnnvgtBrSyolqWrQGJgvICvPVVzL1F
eDE86X5QclMtoeVazq+1mn4n/vHO10imCcVzN1S3qM1XsQnHjPhzE1HdOiURfeSIcBFnIt9muGp4
LHLXTQSoByCUN5I+7Apq4E1vx/KqcewXsQSvjz3EsGgJY0+XWHa9BLQnS1R7lk9kEEmJgIJG/Sla
It2Lzt+pCOUAGXQ3ChXdk3xPgPdH9CD0fuodBU4AoUtUfLiExs9LfHwJqcVbAuXnJVp+MqyRXsCs
12Bm90FIAD0xVOlaL6H0BcPv1UDqTGBW+JC3jXvQRjidHIs4e0UG0qaPiLifl7B7SkzxMcbKv5ua
dl5raiTrye7Id6LFcF0YGSt7mkw3jsmXw0QBpxkAv1vpul272vuMmPDzsdS1cEuA88Jt8LMcX4U2
xc/Oj48J7iK2cKMXnmpCj4HedWCZgRZzImUvVbBkm+nmb8f1D4q2PymwOI272MdQ1zpIz86DQOa4
qN1p1vFRjGX9bU7wyeg4Uzc4ltL7X19q0Sv+eADmPENSuFhOvz6ar7MDcBUn7qhyLqWtikhugTOL
CmhUfv/1dX4uLzpLBRqtjLBMCr7nZgoI3pMNeCc6dgh7dgpXztHtRmubFXF7W9Up5dU+UGbMQ89f
EXdwoh7mSN3gR18O16Hi071/pP+rH31aP4Jb8ben95Oa8aoscDlgBP5etDEN7Lf//i885svP/BW/
Z9r/NFE1IjlE4v6uOPxLwohn9J8EQZmmJG4ZY7BFReWvNL6AyD0gLtRyfcfBTsM791ceFcLHpRfg
4eiF8IKO+d8pKSF+/HFUE+xnYh3hHwnVAi/1mUpXz2VqheGkbjytA7HOiPTmxKUsZ+1U1CMPHgpl
yNBppOi7xxLVjJUZa9qM6q0JwfdSwcgtvfZNVY1HNVcEWLP1db/NtJq2eREvGRK5ni7LKq2z5xhz
6WXZzOZbIqMxWIkOoNyKloc3bXKj7+UeAGb56LWtZx0JJuj70yjjeriqmSW3UDBYDAnDg/Y6uemV
5lVdiy5sV85kXKKW1vGqJiFuLZJitjbVVP/WdxbQfktlR7sfOZJNWEi+0wbqCJVZVOiBz0uzpfrj
0C93VXyFDWSA/d55BwMn6rEv80SvOKaNaFSMvUWze1NawfNQ0ANVBqkE6zyCnb2apjl5Hp1Gr5Fq
6U1HxVcFguN4MrNDEBvy3MN205VZwkELvrzDXq7gdWWjURNsbYQpDgiePHfZnDtxS7neQXkzN7eN
HhL3YhCe8407Ml0QJJyE9QMO+fnY1nZj2BdeHY3pFkfBStuDO+p97dMQ2tKeHq7KxM7ipdPKlleY
xc7lrNeL9WAr1coD7ndiFkZ0WrrvvAsKQEUdzGvRIPSkCKTSLlH9Ck0+Gakw01MR9Oy7cXe7LWBi
ICnpkb665+mNtlhZe2mJ+6ZB0plhshjfgsLTyR9BIpo/UM1z6ri2Ckx24gtyE7Fz29ijsaa90Puq
h6xbzp2gRQdW5ZNbdIt4s05D3AAZKTexHRQS/Fp6hw6E7G9ULgvrdLhp4MqszDhOGJZjSn47Nfe1
Qe3n5CcpCozIJEcxhsSblupGxHSsWrezY7rMGZnNAXtyYNptdPof9s5rS1Ir/9JPhBYc4ByYNWsu
gPDpTZm8YWU5vPe81v8R5sXmIyV1V5XUUvdc92W3KjMiCeLwM3t/23F6ZSEI52r7Avr3kUkNSbA5
vokTZpx2v6Ihfa1EnX8WpCSZPGQ7aXttsw14HCKvvQjngAl8xTXOHdtnzzKjnJoiSY2jVQ4vbGfG
3l8ry77b/PE29UEdYe209EuUWsW+mG3tMJpwuBUvd814rSZ03JjvS8SAWAwysuIsI1Re0TgTEZVC
zy7UiM20UavGwMlkeRon3b5J+jAV3tzn1pV00vVcUuZ6cEVofIb4lfeYMuUsjD0qnhsZdxS+gyWv
UBt0+ECz8IXdsItXeB0PNSk+uwzQ+xlpV/2cdusN4Tj2/XZnE73Y6YHSTba0jYFGQi1ezGaOIA3A
rRsWnzgJs9a/VZAPbis7iz5EdbJe2sbCJDxm+bHLZe0tiYwOaTpmhzDpsEk3dfdFTFiia9m6jxHy
VE+ajrhyMoXMVCd6N20QrIbyih2azdO+0UAGd9N7u0HZh8qG5KU5McVHKLHMWoZlrXg+5rr5gGNm
YEDTmd80xc7c77ka+2xN+9PQ559x+Ll+mzBaC7RhaVwvG6X1WJsTShqhxuqz5SzRk82GTWeA3dqf
+gItXOl2Hb+j1k7MxYRP1YgMbRjz06TL6rzpwwF9pekuHBGSmmXkHGcbM/hUk+LsDXJO92iWiIRQ
Q59cDDcenujzMj/n+jx1c3PPbV09kJd05SJw9O0sdI+aimsSQ8xGnZ1WS1wPq5rzBRR5fOfmTkLu
X1V+QcfhApJfIDzXBdQXcsUt1CK6QbZ4+tCjYyB0dZyDjLv70dCquqATWwQtvBn6U78+O3pqICay
I+Up1SQ3aT5ysg+6+QKOHoU5eo9gngCMBiR72x9tZ3IDk9TrBzKDE99S7fQ+i3Gd2WZaXYu8BtQ1
qvmzNpfjDmlt/y3K8DZndkM2Sh53h5l17wdRrsXtaiTu7Qga/m6BgLs38qi/E21bX/B464/0W2vG
UAdo1b4iOnUHNVd/dVAfBha4voeUxKIe4W5s+nE6aB5I9egb2UH6sRxL9dHEs6MBLGuRsXLk+DH5
pNJDyTYFJVnwJ2cC4K6cUV6LZo1ID9JMOi1DPEcNUz1nsuNz5bb1XQOaOUDRO3Jl3Xj5ijilf8SD
36R+I8I46PQFUVBsbPDruUFfbNDjrO2yDL4lmq9FkZg7SlYX97+orgGhpL6GTu9qLavpPicdgeGN
e92M8Do8tZBWdDIBgF/HutEEhmjSl7wb0aMjEL5WtbM86pNBgpMmY/fBcuf+ODpMzKo5TCwKQmvD
yyf6Lan32fuC2cn7yCnbu3LIw3d1FiaXYQa4HLMxeDZIz92Bk0kPJLUsBBYBWqe/6eIAOafOYIRW
tD+V+UrmQqSGZwuHxoLGriMwlsGMj9+v2jV6rN81bCHMnXLC6lzC1e39IpsWQnqWIvOTFvWaAyiA
69hPH6xZ2Z49xpJYtWKM/bQJ17ORGPKz4PdrfhWWyV3Ux5MvU919v6x2d9StlQe9U+pkOHVRh5gH
8NyVYtP3FKqxjTwNWTfw6dBJLOIL2L82UL0Z4eO7+G9x/FbN/l1xjKGPavFfL1eD16wirfpfGX22
H/6tSnax7CBx2aQtJtoOsTnvfw+p3gpoKmAYIZuLDALaT1Wy3PzmOsUwjLl/Vsk2KbCbI4cfe8tz
/c+q5DfH8T97P5yCoOVwy4kNLoNe4GeLNXGudSdnJa5WII/ReoA9vvREtQsdp2x3TRYCWv5CMaAb
HdZkHr3y+hF7gjR8kRjHbqy1KxKXiU1otGKPD5XE92rtrquoPMatOZydZlIBe1x5qYZSe2xYem6u
HO3SJ85W1RXycUTU+ZySA1Hi1Em1g1E3lVd0PA0lFRca2dXYCzwvTEeJfoXJD8CU980X246OBJ5d
S7Noz3jnai9uwnvSam7nrgo2KdRWohvHpqtNkmKdzFe5PBtWyF4jc4M4ar4MOGGCIa07H4Jm6rdm
uVyz0Il2E5tJJK2fY00iEM47smhA5O2R+a8HexuEl2SXQDIv37vLmO66OkuCNSc8ZG5vCcOxdoiq
2F2JHrOJKtB62zWs7ELy+gWPRa6UhejScY9LNyQPKmLHVxgYZ+tMuP5ULdujtB5B16W37eLqftMR
s1YQQuchckPupANqi3VyAlGb2Wxeid4bq7w7I3e9jg3EdQj/Hly9mHZgCg9uMRypoDNgLYKS3mU/
TQ2nByLUkUulhg8U5B3bq8UfKa52PNX6oOeJGeTLEPmtrcld7gyfio5n4TwX55oV5aVuk8U3qaar
VTFczOu9vcJzZzaieWBFFJQNeXRD99wvle47mai9BJr/OxzYlYdm1+YRxwPfHOZ5T9Kpy7S8WE4C
sc+TSukBOsMZA6XY53SzYbMt1hBmzrrFlpSBuu1Eh3kgnaWhudi5RvpSz7V1aTQKgDIsfEY7TTB0
7eSZqEZjc1BblATAj1zbZWnzVHXynTOvV6mYFDFs0tprJbphQ1/jg6qL19VOX8AfWoeUpEusRdOW
+5Fq50a4Xy0WDAFJE3bAPQFGaPbkxC3htBF4rZSQkyhbNl9BznqkR09urD7JXTpDbvvUiNR4WazV
8LO2u8xa9mldrBnjrFPv0iRdjnaJK2WFf8hsj3shKdMmUFFtHeOVMs9iVeljD2mCzGg/aF1fBJmC
rM+jbCR8Y2kOhsMnWCF12MuU1JvQTJ9bIaNr8jGKvel8itxOPwNqbXy7ltoTXuSC2B/UAIHKk+Sh
GDPHLztJAFqGqqCmkXjSy9kJEIRkDyt+2KDr1uuub/M9fci0oyqQ+xVlaWBDRt6VpJ4y19X0u0S2
Kwn3RGayNI/BvbAAoDVLGT+m8mSgE/aTyBmPWOLYOI7igvZzCDRcT88M2bmKkMkDgX7cl5E7BSDX
eGTbYLc7O9Wfl5C6r9cMyTe3WffQBpTvDvSalFHlY6aZC5PzQT8b6M1tz5X0wP4ETmIna2di9FtI
f8hJazcXxuu81eFKEQ7EP9SuSqLrDmg5blDXf0pGGMxpidx2bBQZ7eimArVyPWusYkfFFp7pgf5t
DmOQAxMsh3pE55HK/lFndMhWRsLUUGhZWvtBhmmzmzAa7GK2/d46bYGI1tx7onE/U6s/JDSY2K/u
cvZWnp4m5LEm2leYlss+b+kwenWVTPz7Dhb2JAmHKa2y3CtSxvyC3XuwhOisYtjiEPKT16aioI0c
bDqVmI9qRLKVZ0rzJmfofQNkOgEMlQha1l6+Hsn2ehFqPxTi1W0YEjvMdlmSdvZjKMg9KpRL7caG
lK8aRW3zdezwQKh1CW9sKNQHPacxpVnM9mkuxh0Llc5b+qwOJrdwjrFJp5SLFzCIVySOpqfOnt85
U0cRTsft55BPToOelE9kdrzPWecEda2+yniiwguT3p+i/EkYw0VZfXtTO+KckNjr2VWVY5yTHpuP
uzwOWVibseOzOvjWMpOlCWYebq9DdYBeRWNsL+muIdjiCqsf8P25dSjj6TzyFIiMGb8ganCfFouN
NPlhl1WCehqhyRFylCOid3jFcl2fcOMkd4TUXaUGD6FZC0kYnRgxscbN9+1gE4Fd2I+b3ZBsiya5
LE13Ih6i9hgDafTSg/DymMdLXDTyI271DyTPDke1qC/VIPAvklSzH0Q/HeZy1vb48lCvF6N72+fj
nR4R8NIQQcEbn65rojn93mZMVYQPVbpWO5Dme6JKoWdIKz8ZsfZ+cAkraxhZmDSunIXDcHLGteWs
SdrdEoaS5I85Ocds2AFycMpNDsbJoXUKj8aPudVq2vsIPf+eZscELl4bh0il76cxsU+r5jwtfXfp
sgZzrxZ9MzXSlfIyDzct/+pZtTT2NjvHnUGe7tmp8StW5DzRtFfhvkXTHsABW83yU47wsH8GCBci
eWHy0gCOmtGAscuaUVRU07seObXaamjZpbnXcPcVzi2RYS7LJhVjJeNLVqWF3ZnHRlQsgUAwShE+
mwMySyrmZWk7J9rZ5NjBM/Ma2qQk80oR2g+mVSjZfiTer1zLM8kInXL9lBgdyvcyzRMtZiBet2vb
Xv+3xP53Smx8TIJ691+X2M/9a/z98Pm3H/jH8Jk5sq1vxHO5YaA2BMPvZbVBWU3Z7AI0pnrVt1CD
34fP4hcdZAmcju+EjGobSOvACxkzboRd+z+ZOr8Nlf9ZTvOO0AqbSO3xmILi+wOFomqqJK4WZ7lG
cIdLx3dwOyz7QiJTLwrLPGUzabn+GOFEY1/XfTGWJTnMCQmZS1O2x7aZqgt4q/kuxXexe/Ofx8ti
31HFdjirqnxOQiL0zEkfyCUswD+G04OmFtw4/uCOgEGe43B2i/rIMZ4ijJrGBpcW2e63bmERG1SB
lgIEzxCxcr6ZNR34cCRuGqHRia7XSMJTqGbUE65ymvGxHrnIj1pZKYGjF2/9LkonnkNcS8tkFYWj
SudlsffVm1avEBHpZTys8KwUSMqGKU9uwqKID40Sq+lPBF0TdCQIv+0r88gfVbH5HLRPE9unJye1
WiwjRZzesxy+6ee2ObGHxz9ThcOra+jMwDvcoySdtkiI2AL7bkVkC4/9eVWiPJN5TtmJBTubWCpN
E7axiyDnG8Abz+/5Jo6yUTvxjN6Mo5kWLY8atN5VR2Cagc4NrdoW6iAYHA+HMdSrvjkaOhlHm8oQ
VFw2P8hcT9rrmu6i5FNAiSOK8fTfE+HfORFwPcq/5Gvctl+j//s/5feHwm8/8/uhwNoJvbvLQpol
Ej0tXfPvh4Kw6MPhFDmkQXAmSNrw3w8F+QsmSpefUzoj3Te98+8bKeMXEmVwHGx8UjQZuvufnA3m
dsB9v2elgQYWTK4A0m12UnT2/PfvoBpZN3BnDm5yRwQHtimf/pQisI0yeUsooWXdW7KBGlTlOmv3
MIQKQ2M3JhIpMbub+YZGx+BRx9Ta6xCP9uZD7MBNmN/b1KSZ7suMAgXCBkTotdSnu54ozS8EM046
dVrHxspvjdjRPTEYFUbHimemMxIiaEW7Im7Sc5GWxjczKnHGu/gbPmkCj/AsiVtXmdWAH4/wCgAi
f2AmGh6itVoD0831Wzzf1YZhksPgNTjSMw9FTWtji7C0Z6VrnxzkADCB2b+VMEeYzCNFSwhywy5u
JSc12sPLxP5pR1NLa9uWMn5olZMxbKzm5W4kvM1lCzMV7c6s+Ys9B6aTs+uavA7It4svTZjt+e5v
ko1JfkqmsX/uqNrTG1vgoEckr26TVrfwBvPdxvYsMXESoh7HXujO7uh1Ohb9R2X3fRnwSSwfwqUq
PU13yfRb5jB6ZIgCWZTuKswgOMXjKZFhfFmnGYdhkhj2QVqz/hZfv3Ml2CRfxwRo7BX2vmjzMdXv
l3bGessUFTak4hzWuhJ+imYz36V2Wx0O00kNlGcWtwRqVw5vNcfdGiAB7tpA5mr52DO9l3f8JUL3
RTYWc+Dm8Rwk+mDuOh0PFBvO+Jtqaf9i0kGPXWIN+ykyZWA3xL0NVazum9XCdl1ikQvE0lf3mWR0
wgg9pGZtjHvNdieEPYU8hxaydY8wT/llYn8acOYNN0yRVoYsS1XEFGnE2Rrk2Gn1FasDbLh6Oeiq
PgPAnJzad20QLdR9uCEpTxG013dW1sTVaS0Tw/J0Ez828ZMOrZc3FJ11NYWQ1IFmwHHhcK0Ny7SC
gqLOvB86cvqIuBvVY1GXyG+UNrv1u7wdFbTOimXNErssH1o9RrXCgGJLlRQRmrytd3evZM1St2jU
UuNnUQS750QSalcjD5cO0sBc3XSak1yNJVJ2GZbTq4C1SCxPNzHXqkuGEnNEyjzttYATquVSh4RI
l0O2jG6RcNujAWTxSNhzf0SCpfZllCR3ybzQ98fNCJiyakMS4qvQwU1s1kvSB6TeDJNfh5jtrtY1
QcElNMv0q5hPM6jHbZOplxo461Qr3ehOljAE/Babrbom/ni6QcpJtiHOa8ZYwFy54yzCblNm5kGu
qQQhapWTDxmGeYzPUpf4yXJn+iCSriLofG6is6V3D+vcp0RED9pnbXVLvlMsqUklZJjNA7gyO/rq
Ji76fTQs1Yc5rHTCcDEeP62rI2iqwrotD/yfMEJcEGD9kZNoebSQslcnaGV94yd5LuQh12Mxnd74
I2ZVt98Ymz/bg3SuzMTu1scxI+n4OGUkt57acJkDp9aMi9mhEFpZ+N1bmBFxMlhuWuzSN9DwANQ1
W5r0sM6mc07J3cuYhWvzfDUblFAK5+Aa8ErZwXHCbpcbUaj5LIuNah/VaxqI1TLvCVzRx705xHkg
3VRcKlm6O9NJcZZpyUYNseIZDfDKShXMguBzzqwo/dQ2Kn1NkeA+m20+ftxE2u2urSyL75o1Exya
ruauMKTWnxgkwpHBOtztWEdG7YV/YOEQhoOYY42SNfmgpPQV8Zltt02g42Ipu2bysuQWDSdDGV8w
iYk8W7YRC9iRiaDWtMwPwr6YyHuu7AJ0TFXWA4uzMsyfjCUy38G1eY81jU32r/ASt9TFUTqTupd2
YgRRjy29F3FzAs+udCAvEA5yzSZcr5qxQJZhZ93khRhGr2hVYVxPbUWUeU8/fHCayvzQ9PMH5N4w
B3oStIyAsjHHJDbqfecN7AOH66IujJt1MboHTDVp67OBmqN7Yx7DltmIlS/rQtom8mMoDhYJouEZ
PsDk3FhOZuz/W1D9OwUVVsUtOPJft1g/AMseh/b7yuq3H/6tslLOLza/TJENom8uMdqn3worx/yF
msbe2h3FnuMHs9gvrC5YKsARk5agt/rHDsOkDwNmZytkPr91b//nf3+e/1f0FY0wFsKq7H7639+7
m+03kPR3TdeWIEMzSIVGN2gS2vRTXYW6lzDSNNmI9cqYdm6cmZNflglRqmVT79HcWoNfRqlz7yYm
9lSRlMkNapIqGPPYcQLWFPBkwsR8L7t4uaukKB/HToYvCNlm5MHmVMMzWO1j3W52TSiy9iXRRjYM
WclpOc08RINem1NGbyxukCPnWnyTGZWWoRa3zfOwNnmza9wkAnC/kDYPEUzy5F7HtPwGkB6ginIX
a59pnXUbG+l8lyE+ROg+j9pObzTzzKlYFh4fQYm8mKDe+DQiDWXiv7DP1dqw9nsB3GkoTPM8rY55
cmd4B7s5b8aPOl80N2iKsP/Kq2BLaa2SaRXS+I6tSN0kmLVkvvzKoprDUuJdk32V7RJtso8JIES1
M1e9+JbwgR/JfJ55GtnAjwiMD7+s0sb+loHIeF+vkBL8kHf2nlaqe19OevbgZjojzTmJb6chLJ/q
DtF637GCvbCajezAGgTUgjBWxP3kRW6QSGs0FaoOtAD3c8b7amTNhUyNMCy2qoFpG6BYhT9rrV+M
yHHuwhzfuIdWXzeCkIUXRVw+VXuFPJ/hnzrNdVHfZkbj3tkITOOr1HLtY8f1249V417lMmkOaxxv
qAdX7Od4xJjByrd6hLPi3GsAZ24YhRc+00H7WBhM5wlJAG1UZdChFj4dNLgkzA2qus0QJWuPq1Us
O6lSg2OdASbkg8EKEhqD7rhqRc/fjMjGLJPm07QWzccWPt37Wl94/LsrOxPfjmxGA1rh7Igo79ni
T4t7P1PEMMOy3EfRJtH9DF0v2rlzC+vRHs0XEc4dFluOcWAesTa9OkBb/Kwz3Ku6JqMV3bDOM39O
y+QYqqZfT8OwiOWQhIN2JQBTTP4kCD03dagRaJHRuvdg9zObCfJUDw94Qe3sKjZnSDaOZpie0Ur5
XBoLeey/MhuoXQE4IArZaA7yDe0QzW+cB+036sMbAmJ5w0E0I2QI7Q0SEdcbMCJ7g0cwXtlIEuxL
8QLCkYUwEVat1p/7N/RE3mwYClF3ACiAc9pEYXD7fFBhpD0uE3IzkYXXqijGS7KRLWIQF1iVoqt8
2LAX6a8MDPErEQMHokKQtJEybFNPgKEB09A3jka4ETX0ja3Rm3p+Qi4xvUt6kQSaG1fXkMNIYATL
kW58DrZeQnoqFYaDLzKe3kkJiPXI11t7KjfCR9UyNtxMA0XtI4qtgySFBiI3LojWiw5ESMl7OC56
gl5wHMQQLP08XzRkKidUKXawuOVDtTpXfdqFp3Q0Onaf1Xzecgh2ak7yndVTHDfVfKCq0r6wgts1
DNCRoa+H2WFWvySULkuN1Qf52iOAu4h10nTAu2G/M1qiAZk1Dd66DNXt5OgPCCqFh6IeaXkH7SWy
WGyNecg+AEjDHiSA36V2edHLuvtKDMONvorwI6qViXFtkz+WcnRu07HqSG9A3W4h57hDyWjuNxMB
WDVWSpZcb5LGWQ65hZ2HFMZ8vxgZ9CiNnzIyzD1J21Y1Zpb1YxUqNOC5ul3r9rqfstCvRTz6GYjE
QxPSJ6dS06/bNpxuZZc7FDzVJ5fT9kCT4eyScAn3AB5SnB52B4NaNDCi2SDl46htAjbjsuRQkgYV
vVSJ6AD40x9mCjSQwJvk5Xho3k9pMx31IuqfU0z03BiTdoja+dvQyvywwB/a9S1UkdEQ4YuZ2VqB
3SxG2ZxaRQo9R+inQVYTYXiFBX0XBOPedZE3eTUc9UM9ZNbZQbHnz5qm7oc6JsZx5dGE5jw59ESi
clfIVd1g68LoCUogSXdOk/QPtOjhO5cgg525hRnQnsXYbZ3mU1llFS34nGQfasg6e2PABRomwtkX
ENIOFQqXj/UU6u/dNiJbdUQ3UpESdFNS0rOrmFoqs8K5N/kP12gDtFum5u8U1ADdN1yQVtgz5E0r
YN14uGoz42zPaXTlZgVxRliJGhheyaD8TJj4gxsKROyexeLZPVisURjmjRmGdHNFjHFNo507KPoi
Vq4qO2ttlIO8iZgjaIP2rq/17j13XNkEyTDVF91stxVadT+vvX5jElUbOGR7yiHnNrCmvT6Lzp+N
2GKliMFmxG1FP6HSr2ZnFV8hL0EiAL/GALYP2Qm2sBnOpeKJ7adLYwdbcfxcxcP4ELsZwjNniHa1
i1mkCcWL5g7fkqSMPjDYRo+0lLrfWfZzadkanKeOyFYzG73RgG6zLk34jPrxMJvpSyiHz45o7APy
yB46JHRlOt8Py7i4BEKwfVOqfW0KMmFHUz9lyBR3aIjqrxFiH6COWkXUpZkeRzGUlS9YFe9WGRp3
eSfbHQ1qdl8a8qaM+vKqWNthB+cZ2ZJgGsLOLG6netcZxXqziTrQcXRfUL0+YW6klKK+YLVjeBPB
WkcFmzCwEbI2jH44XJGvbcVM4/i91eKf5Cm3i8sweRVZ9qQJWQXm1OgvsVDJsUoc9bU12odhNL6F
7GjxIgJs0tTHEjZcgCmWETfOn7O7hOtVraOGVWbzkWkSmHJ3OE9lFnJ21vVuLBvauGhEvTsvxckc
65O9sDFKpfGcTEt2lXPPe2XCTslgio1ouY/9Wk8P7Qi3v+rnR2uNu72xxqWXjyyx4nT9AuTM8ntz
qB7p9GFidyvXOizMBW0Dkj1bVj2Yt67YI7IrvFZzPoeR+ABhLfyoN7Z5y8QKWpBj36Po4r6yPxei
MBhfDXh5UIVeEDxWl6ERX1Ux4QU2vsCHaeIAqSRZvmU3HZ2amXVn1RbQe0YBoyPjAxWLejC0JQri
fEr3NJPzrShVeNeiKmv50BFPgyPUb+KlwwulWLwRexYx55jZ1xqpcWPW6fOc1fIh3MbVrLLswWMI
Xj0MMd7ytEPsh4TPllGFVmR2rrSmk0En13c9+MWt2GyM8rZSPYHqk7vtHL4xDWFxhlc51vTbcOpu
Nw89i0rGDqxp07p4aXOMTWs3P03dcFcb/W2vlddUa2zk5brwvWcfgBAQp/6IamQBKotKI0dPaNPn
Y0xSln1Vpo5zJYumBInUemJR0MhBga0oIcvs1+yD/7o7/kbAZmKt+UsB2/uk+0yXlfwwTf/tp37r
+Rz5C+2UoIMT/5Cn/db0ueIXMNQMzV2L0K6t7/vnNJ11GrI08uf5L1v2HG/j92m6+IXqjQRfm3aQ
poF3+FOX91dd34+zdHRrLu2jqQuIF6jq/rBoE4aOgt+O5cWNgCW3BY0aUTobdWZhwda3nY235R+9
8Z/4sf7sBRWOLHo+1nzS4A/7YXjPX12LungLcUALszEzObxohXKHmPsFTPNfvx499XfLgl//QHYO
XC9obETy/NTUuikkbaw3WCCqWL6mLi9gbmKjzh7/DvtEJ/7zS/FR81nTj7MD+Zln38ZTTJKzYV2y
YgIEpFL40P1KU8oM1bjp19V9pzKOnJbW72+sZ3/yV3InkT7PJteAJ7Nd9e9WIlOTjYuutdalEykI
caeGAqbZJQCFMQIn9NeX1PjREvR2TbkDgekzd0Du97MlaEYfV1AyW5epkryQqlsd0m+qgzgbe8UQ
Ewl+DaF2nqEdLW08At4yEHEHMxIAX99Iyn/9jv7450udm0lS+BNX9QfiV2pAn86j0EJ/bfHnuuj7
DjrEk8P/52ux/Qbps/nvSP358VJHmGZzdskWc1UgvoOldV9UXwA8S8XfMbO278I/BzLbdWZOhOPK
tiHLM+jB//X9p5r0WJ1lNViXMYy/dQIE2yAK7W8+zT+7dhxCIIh4MU6pn76Q+phaqgcaiD8YrHTq
jJD8HEYFvrFurOS//qC2ydkf/iRUsoZg0sUl/DnxBCWaMa60vZdUJFkRoBCpLkaogRnG5QQIu8ns
V8pJvqSJC2YQmdspQqz663L4h9nX97OuP7mDpW5x7G0OOR1j3fZV/u77EgqajBAX+GV2egEBpDRw
ZYQw8WtwCL5OJGSxyzLRSviZUJLJrePLa9e0Epwg7fGvL8qffQKWhZDQ3T5pXIA/vpkMUS+AfzSX
HWjVB1QW+HXKAXx3jQnhP38pyQIXlQaPFvHzHTXXTlu1qjEvic3lBRHBV5bNJ0e9I/kk/vrFfjzq
bcyC0BvIXCZNkZf7w+1bx33FoKHWzuGywYc1ra0/libE8nWj84/lhm7+61c0fjyCt5cEuMf6WUru
5m1N/OOlhCVoAcdR7lkP2+RgAZ9A/N+CgqfZnB+wD/G5mjYgwthJxdMb1bCYexYdEJymgB0afe0m
IHk7QXoLnBU3gIC/FsYaA/rEqP7uImFC/uErYfPgpzPaZriuzoiXR+OP7xlFRUqYI/53lK3FHtns
uq8SiWCNQMYBsFJBEKOf52lbhX6V1ovcGfyy+7bVgNOzPuM9hgXIQz+0o/4LHJ/+yww3XOKIX/le
CUIP4kBvUyaWiLTRLhqRa702MaxzqEuEKKT8WMtI+KRwA7VBl0Ihn7bsiH5U1QWAAnPTlAvoLZjG
74BFae0O2YD7rl9jLfVjN2yMo9Hh30JPSa8UFC6YToDwSWh60ZCYLK7Khtcg2/byNhpuGgjwnjXC
KfCY2ho3XYzqDhW7UX9cKKbXgxauroT1sLGk+6hog6U1wO9l1NFfsjRvPqq6FPW5MJLlwXCoWjTS
WiC4Y+1LXozF5SNTK2o1QDYs2d81ecW912fyNWPKjYo4FeQ4GC6hE0a9PaHH0X4tlkx8rgkeOKJQ
bR5aiSnentD3qiQCOs35OyIkYB9b+AZWySf8OHxJZ+pwK8w09qUw39/CDrD/J4fQJJyj3VDlWgUC
p183HqY7hQr7Y7S+EyOzyV+jLN5kTcbcdl+yIhICNxsA9rULDdMHckSoRr2BOTH7M44OS35LkQJu
X3uumzXoHRD17Yla8qTeY0LITW8p4jY9siODBbMoxZ1tEcSweEW5rOocb4UJPOb57o1gqKcCtD0D
cEJqdQ3qik27edMkDXdNht7rVcmNRb+kKc69sXKW0h/1UMlzvZ2XGqvj7tBZY5MfBGODBiaXQqnc
9jwXZYUBljs4AndYrA6hC1oBkHN5Q82GFZYGmG4Wz5s+Y7+K3dXkXh7ZG77r4OV3jNYGtMDQnmiS
HJ5FmH5hkbLTo+joS/Rsfm1G6/WKQhJLb1LYrwyi7Ve5zZ89ssPcPLAXg9wzcxXHdZ1ICRCRtF7K
cSyfnDVZrpnr50HTzRWwF414NfggentOcNedIuyw/JZ8ZjNRrtUQ6F0onwjJQBSqS2IAPJZuyw0g
Pv1SWHFVI25ykZmjm9xcYZa/lOvylLm6vUMxUNfnDMQRlZHMGNroXXnfM8MvYcwMxVcSJvpvjrVW
J5RTww0J8wyTlhk4nT9knEz+mnNwTVBeuQjaUn+QQIC7fWcv8jOaLSPooJdhm9bbaA8IQU1QcOok
MNKqPIzVUN24DDzZ5axd/BKZ+BxU1dfXKDDkoSmX8MLeXTUHp5vkxzphTb2U9fqC6K06o+iMFm+e
rPWlzJtsR3T16nfGyMfohDYDxGwqXzCnqT4ox7gLMr1Vh60YxbE4w54J2rbQdg014DaUxcLqgJDh
YGL8QNjSw5BBHyqzpj6lLROHxR6WryH42l2sJdo9/oriQ5KN7H4XdNzMuNhfNB2Gt6x9VT1zfifB
rBciM/AZzhn7AkBR2jrajTXHOse/GUIAz1ozNgKpchPfX9ageWJkJZUTVdsnX09XVLrOUZjGYgdl
QrSdFYa8EF6bkA1DFJ+cCltL3mNxA9qh7URRDc91JpvaH8tujxwfAE6sf85VV32Ary28xDXmfaeh
uh9y3gfg5+KepxIM8pXj/UpaOHLrSOcThc2QXlWsj+8IQqiZRvXc1BoqKvJFQwI+NIGlxus2yOmu
qnuRXn5NgREmYl6f07b/Ev0/7s6uOVFmieNfJbX3WrwKXjxP1dGYmGST7GY32c25sYgSQRCUAUE+
/fmBkg3mZbPBqk0d7qKmGXp6eobu/v87knBIYU5/hk3vDAlAxU1kJKQ1zCTTpQHQHvDnMTBIEtE0
6cjBdLTC25GsgcLOaMZirP1oGIsu+7GZ6COiFYpGh5HIZwFIcrYQx54b44LwxkXAhLLKVsZ7lBAz
jnCdVU7QdqGx9OnwuxySmZ9lQ132iI4uMFto3oli03Yo8G9h/59ynnOSFFhNCLKdRj+CgAhM++bi
fr1YaT2xMgix+UYsBsFMS+25CSIEXGtL/0FpCj0UnK4Y0nSCJE6QTeGn8eWZcydWsTVb6OpA19zp
tE+4eil++jnBz2+kt6iRNGHEuQCZRMGj73oD6uGhKWp18qO1GSyu8+50DqzF0NLrlR7Nr6Dau1f8
/GemaPKlFyvxEL9K+ErpEhrUkoUyAWw4nQAaT79NE4OZY8VTEg8yoNvTKPLOodxzvXUBeDJOiYcC
o8pSfzEnwIMf73tU4qRDykekMzqSr8+XgiK0DqFmKoXmXgKnJLNARh+4200roJp6kMmxf55FkXZJ
vs6/XMpacjV3TZp6hLIYa6uWPwjjXL0Lu53VGUkeoBP6SHE7PWHSbNkDsN1LkxzymvnSx11ALkNk
3NRO1+nqbrRopd/SeApwPklIArhT/b9e2gEkH/kOHdAoZyMADRvCRRfSufMoIxXbgrCy03NWU2Ep
LiHlOTTeA5h8kjO5I7VGPS0W8+hYxuUdUQufUIRBe+8ROFDKYo8cP1C/Q+S9GK4CNaeBpDP6LK2T
/CscodTMQWRzm/jxMhlIQmjuaeZmmd43Q6lFCm+Umt5FJ5PSxTFgaDHkLbf1eWbk4TUlpcB8WgBo
gp7SMiSP2l0zvUjZ4e/l1VKcJwDBjjM2wrNgJub+4YIGWKIHo6N64uDcjj2NGtX+gpNFqz9dGauv
U2WVUi0CDdgCu/SjWy+L4eha+zoAcgU3qkrrbtxfUitIP695lIz6fhAq57EBAhV02JLUiekbGg5R
Tu1Q6dDdCAaxnNoZOslo2hLaUr+TD0ViuFdiLi+vE3ktbuAe0warjLLnfJa5Pc8AnKVRn0dmBwz9
obpIDZeOtrkzkeYx+1AsrVd9Mo+uf6ihqi+rnPcUELhG1NfDkXsJmii7lqK0da67sToFZgNhkdlS
I4Ni/EA/Aoirp/1Qcbu0Gcd276l1yn4saE80TvWRMUk7lKccSYsO/OvCl6FTmoW+QS7EVMN7En1L
9zByyHsNjXhxrzvZ9IuYzVV2OVfEpwU8PqTmkdyDk7nLdU8zIhLj7M6XLUK2AwWmwPiwO+XMPs0L
PD61Z0Az9ESLzTMvIQjf0ozVT4dOVknfmOazSwk2CAlOyMC/DGjQFAM9yFpfHbji++zZQoZ1DeB2
ltxkDjR02uYN9v8mFrp9kIKIZlCWt3xN7Gh9ZQtWzENgsPi2ZLn/Hr7vR1XE8XlBW7Kb30RX2VGf
VCqXgypH/JoM34JLJ5nY/3zSFGC8cCeTSy3gBwAQPh34wF63X7doENjhG+JUGvE/Ll6+iFY+UtJL
anj9CTf6fP03rz3BIzagotPmo7fcB43+iRbUNjRAkFtB7v6sFuQ2cQUCzQVjUHERSPorWhiDTY4L
a5y6YS1mDkz/bTrYkfDLEtRuW5cKbDiv/+W1YwldkC4lNzVhlvLa3PBDWQJhxbdpwZrQqfQQ9xm5
4xiL/7Ue4BNXmWZCaxstMNO19aC1OdnqCkHij6qFory/qRYUWNUV1dAMitiKiwB2TQuQslPppvIm
9JcWws4EPnIHFAe+cSnsyHhkBDyeYoLcIoBcXkTJdh5fJ/IqFSxh5bXR9wdaCtQKMOaHtNK7fGLh
88i6QVv2vA0obfAodGVVCMf+FWe4M3+/bACKxF0Ez5/ui3hDEiK4fHU7xQB1aiZA41wY/GF729rI
h1OCQmlrU2+omu0uARN0sPP0nbYhybRKqPaCD7cAyKwpjb2g1DaB44PT2l67XtBom2REu2QcHtzE
x1oILN2C87CZH9DaUoEVU2jlXF8CSptcLXkCU908/h8sgTe4yoezdt9x/cmgOIq7tnjuMP7SD6rT
5dPvtyfLkkySg1Pth8Whe3PvjUMp/v635mrK0++jL6vTcHmf7b9vH/DprWv3qp6q+nDo2pEVjZ11
+cV6O8wLa85J/T++dWfNrcfF8RxRmJNfI/nnU22cjyb+N4KFtyO3SMo2lhu5eVhn7iTji5E0F+xZ
gbBEJamYRop+WZ1NJfct370Po8CtqUNnC9iD7NAPI2sSVpKKUUN4xPtU41GHQWCPYxdijkpYKbw8
AzQVfmj7VmpF9mPJm/21seTt8fsgvD/o005tfldXexcERXXXZ9+EH9zaa9Z9hNbdSW0+IeEs6KWa
jv/YDqNpfcjQCUscPptKHqJx163klOatlsVNTQWfTCynZoD0V5P34EJOaPYOF019RVK6yRm08ZCD
ibvD/0tFh7mH+TsJ07pZgMjmwNR0wGdPfRM1PHtwTmeMLBl762qIpV100HL1wfsXyecwccUTNXcp
6G0u+5x2hDXvQTJoH9vLuUWc2Aom1QgLdWzPvE2n8NwSwhoT/LbjuGbTlLsU79aN5btjx51a9QCO
XFKrNxfNXiAgBaxGWaql6KxWffB+K/lNK7eXsYBvctSF9DCJam5PoYvTPgb+Mod4w0Ff2HeRtXN6
ohiqoHVoOpMX9sqq71uKSnxuH4LTg6E1XwjHrW/ryC8iqc0Hnh6c2pGwa56KYHURnNuH8HM7c8e1
bQzh+9jRL+z04DaMvGqY5drZBNkbjxtwj3NQIV3rN+gU1XX7ucGGELSSthl/ySHaVPwlHWxqYjWs
pfrg/S7l0vM5kdTfahQIi/bgZAualt0YOSH+5mP+YgdBwXhu7bwmbEMOTTV95YQT++BEPNnbNoHN
puK/hckLhlhBrRu6xM0NnhpiIX4P58HvaN8Wwq4dKVQqUffgGb/bWf2tUmXQe5D7EodYQ03f2NGc
na2y6GK1bwM+TY3kxuXNZse86cxaBNabiv5hse8AA6svTWiIaLPRXLgt4oNnB08Scw/G9ypcpeFs
/oCsBsVUSihnswOwovrgJSf7XKTpIUH7NP5UJV6f+7d6cK34xdi3rejf/wEAAP//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s-ES" sz="900" b="0" i="0" u="none" strike="noStrike" baseline="0">
            <a:solidFill>
              <a:schemeClr val="bg1"/>
            </a:solidFill>
            <a:latin typeface="Aptos Narrow" panose="02110004020202020204"/>
          </a:endParaRPr>
        </a:p>
      </cx:txPr>
    </cx:legend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57149</xdr:rowOff>
    </xdr:from>
    <xdr:to>
      <xdr:col>8</xdr:col>
      <xdr:colOff>514350</xdr:colOff>
      <xdr:row>5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A2BB852-F208-FA0C-0421-66043AF01E2A}"/>
            </a:ext>
          </a:extLst>
        </xdr:cNvPr>
        <xdr:cNvSpPr txBox="1"/>
      </xdr:nvSpPr>
      <xdr:spPr>
        <a:xfrm>
          <a:off x="3886200" y="438149"/>
          <a:ext cx="2724150" cy="628651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es-AR" sz="1400">
              <a:solidFill>
                <a:schemeClr val="bg1"/>
              </a:solidFill>
            </a:rPr>
            <a:t>DASHBOARD</a:t>
          </a:r>
          <a:r>
            <a:rPr lang="es-AR" sz="1400" baseline="0">
              <a:solidFill>
                <a:schemeClr val="bg1"/>
              </a:solidFill>
            </a:rPr>
            <a:t> EN EXCEL </a:t>
          </a:r>
        </a:p>
      </xdr:txBody>
    </xdr:sp>
    <xdr:clientData/>
  </xdr:twoCellAnchor>
  <xdr:twoCellAnchor>
    <xdr:from>
      <xdr:col>0</xdr:col>
      <xdr:colOff>457200</xdr:colOff>
      <xdr:row>5</xdr:row>
      <xdr:rowOff>133350</xdr:rowOff>
    </xdr:from>
    <xdr:to>
      <xdr:col>3</xdr:col>
      <xdr:colOff>371475</xdr:colOff>
      <xdr:row>10</xdr:row>
      <xdr:rowOff>28575</xdr:rowOff>
    </xdr:to>
    <xdr:sp macro="" textlink="X!B2">
      <xdr:nvSpPr>
        <xdr:cNvPr id="3" name="Rectángulo: esquinas redondeadas 2">
          <a:extLst>
            <a:ext uri="{FF2B5EF4-FFF2-40B4-BE49-F238E27FC236}">
              <a16:creationId xmlns:a16="http://schemas.microsoft.com/office/drawing/2014/main" id="{B588CEBA-B7C6-3067-987E-8A1200C42ADC}"/>
            </a:ext>
          </a:extLst>
        </xdr:cNvPr>
        <xdr:cNvSpPr/>
      </xdr:nvSpPr>
      <xdr:spPr>
        <a:xfrm>
          <a:off x="457200" y="1085850"/>
          <a:ext cx="2200275" cy="847725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0CDEBB1D-4CE5-4747-874D-E56E78EB1004}" type="TxLink">
            <a:rPr lang="en-US" sz="1400" b="0" i="0" u="none" strike="noStrike">
              <a:solidFill>
                <a:schemeClr val="bg1"/>
              </a:solidFill>
              <a:latin typeface="Aptos Narrow"/>
            </a:rPr>
            <a:pPr algn="l"/>
            <a:t> $ 2.983.739 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257174</xdr:colOff>
      <xdr:row>6</xdr:row>
      <xdr:rowOff>76200</xdr:rowOff>
    </xdr:from>
    <xdr:to>
      <xdr:col>3</xdr:col>
      <xdr:colOff>590549</xdr:colOff>
      <xdr:row>9</xdr:row>
      <xdr:rowOff>95250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98D2D84-D8C4-6393-11C6-5DACB6F66AD7}"/>
            </a:ext>
          </a:extLst>
        </xdr:cNvPr>
        <xdr:cNvSpPr txBox="1"/>
      </xdr:nvSpPr>
      <xdr:spPr>
        <a:xfrm>
          <a:off x="1781174" y="1219200"/>
          <a:ext cx="1095375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solidFill>
                <a:schemeClr val="bg1"/>
              </a:solidFill>
            </a:rPr>
            <a:t>Ingresos </a:t>
          </a:r>
        </a:p>
        <a:p>
          <a:r>
            <a:rPr lang="es-AR" sz="1200">
              <a:solidFill>
                <a:schemeClr val="bg1"/>
              </a:solidFill>
            </a:rPr>
            <a:t>totales</a:t>
          </a:r>
        </a:p>
      </xdr:txBody>
    </xdr:sp>
    <xdr:clientData/>
  </xdr:twoCellAnchor>
  <xdr:twoCellAnchor>
    <xdr:from>
      <xdr:col>0</xdr:col>
      <xdr:colOff>438150</xdr:colOff>
      <xdr:row>10</xdr:row>
      <xdr:rowOff>171450</xdr:rowOff>
    </xdr:from>
    <xdr:to>
      <xdr:col>3</xdr:col>
      <xdr:colOff>328301</xdr:colOff>
      <xdr:row>15</xdr:row>
      <xdr:rowOff>66675</xdr:rowOff>
    </xdr:to>
    <xdr:sp macro="" textlink="X!B8">
      <xdr:nvSpPr>
        <xdr:cNvPr id="7" name="Rectángulo: esquinas redondeadas 6">
          <a:extLst>
            <a:ext uri="{FF2B5EF4-FFF2-40B4-BE49-F238E27FC236}">
              <a16:creationId xmlns:a16="http://schemas.microsoft.com/office/drawing/2014/main" id="{3430FA9B-BD73-43F3-9834-800130FF6B75}"/>
            </a:ext>
          </a:extLst>
        </xdr:cNvPr>
        <xdr:cNvSpPr/>
      </xdr:nvSpPr>
      <xdr:spPr>
        <a:xfrm>
          <a:off x="438150" y="2076450"/>
          <a:ext cx="2176151" cy="847725"/>
        </a:xfrm>
        <a:prstGeom prst="roundRect">
          <a:avLst/>
        </a:prstGeom>
        <a:solidFill>
          <a:srgbClr val="FF818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1CC7EE94-254F-40AD-8E1A-C67D94F6924B}" type="TxLink">
            <a:rPr lang="en-US" sz="1600" b="0" i="0" u="none" strike="noStrike">
              <a:solidFill>
                <a:schemeClr val="bg1"/>
              </a:solidFill>
              <a:latin typeface="Aptos Narrow"/>
            </a:rPr>
            <a:pPr algn="l"/>
            <a:t>31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180975</xdr:colOff>
      <xdr:row>11</xdr:row>
      <xdr:rowOff>133350</xdr:rowOff>
    </xdr:from>
    <xdr:to>
      <xdr:col>3</xdr:col>
      <xdr:colOff>333374</xdr:colOff>
      <xdr:row>14</xdr:row>
      <xdr:rowOff>85725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B7C5C45-BC00-44FC-B57B-5E9BD8483260}"/>
            </a:ext>
          </a:extLst>
        </xdr:cNvPr>
        <xdr:cNvSpPr txBox="1"/>
      </xdr:nvSpPr>
      <xdr:spPr>
        <a:xfrm>
          <a:off x="1704975" y="2228850"/>
          <a:ext cx="91439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solidFill>
                <a:schemeClr val="bg1"/>
              </a:solidFill>
            </a:rPr>
            <a:t>Servicios </a:t>
          </a:r>
        </a:p>
        <a:p>
          <a:r>
            <a:rPr lang="es-AR" sz="1200">
              <a:solidFill>
                <a:schemeClr val="bg1"/>
              </a:solidFill>
            </a:rPr>
            <a:t>Ofrecidos</a:t>
          </a:r>
        </a:p>
        <a:p>
          <a:endParaRPr lang="es-AR" sz="12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714375</xdr:colOff>
      <xdr:row>21</xdr:row>
      <xdr:rowOff>104775</xdr:rowOff>
    </xdr:from>
    <xdr:to>
      <xdr:col>8</xdr:col>
      <xdr:colOff>104774</xdr:colOff>
      <xdr:row>25</xdr:row>
      <xdr:rowOff>66675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DAC9FA7-4477-4874-A66B-E8C070FFA274}"/>
            </a:ext>
          </a:extLst>
        </xdr:cNvPr>
        <xdr:cNvSpPr txBox="1"/>
      </xdr:nvSpPr>
      <xdr:spPr>
        <a:xfrm>
          <a:off x="5286375" y="4105275"/>
          <a:ext cx="914399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AR" sz="1200">
            <a:solidFill>
              <a:schemeClr val="bg1"/>
            </a:solidFill>
          </a:endParaRPr>
        </a:p>
        <a:p>
          <a:endParaRPr lang="es-AR" sz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438150</xdr:colOff>
      <xdr:row>16</xdr:row>
      <xdr:rowOff>28575</xdr:rowOff>
    </xdr:from>
    <xdr:to>
      <xdr:col>3</xdr:col>
      <xdr:colOff>381000</xdr:colOff>
      <xdr:row>20</xdr:row>
      <xdr:rowOff>161925</xdr:rowOff>
    </xdr:to>
    <xdr:sp macro="" textlink="X!C2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5D51316A-1550-D1D6-EF5E-CCB57F30AC22}"/>
            </a:ext>
          </a:extLst>
        </xdr:cNvPr>
        <xdr:cNvSpPr/>
      </xdr:nvSpPr>
      <xdr:spPr>
        <a:xfrm>
          <a:off x="438150" y="3076575"/>
          <a:ext cx="2228850" cy="895350"/>
        </a:xfrm>
        <a:prstGeom prst="roundRect">
          <a:avLst/>
        </a:prstGeom>
        <a:solidFill>
          <a:srgbClr val="FF818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762B3FD-20CD-4D25-94D9-690EC21709B8}" type="TxLink">
            <a:rPr lang="en-US" sz="1600" b="0" i="0" u="none" strike="noStrike">
              <a:solidFill>
                <a:schemeClr val="bg1"/>
              </a:solidFill>
              <a:latin typeface="Aptos Narrow"/>
            </a:rPr>
            <a:pPr algn="l"/>
            <a:t> $ 248.645 </a:t>
          </a:fld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200025</xdr:colOff>
      <xdr:row>16</xdr:row>
      <xdr:rowOff>123825</xdr:rowOff>
    </xdr:from>
    <xdr:to>
      <xdr:col>3</xdr:col>
      <xdr:colOff>352424</xdr:colOff>
      <xdr:row>20</xdr:row>
      <xdr:rowOff>85725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80F5F3F3-965A-7881-2D05-609E203F0FF1}"/>
            </a:ext>
          </a:extLst>
        </xdr:cNvPr>
        <xdr:cNvSpPr txBox="1"/>
      </xdr:nvSpPr>
      <xdr:spPr>
        <a:xfrm>
          <a:off x="1724025" y="3171825"/>
          <a:ext cx="914399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>
              <a:solidFill>
                <a:schemeClr val="bg1"/>
              </a:solidFill>
            </a:rPr>
            <a:t>Ingresos promedios</a:t>
          </a:r>
          <a:r>
            <a:rPr lang="es-AR" sz="1200" baseline="0">
              <a:solidFill>
                <a:schemeClr val="bg1"/>
              </a:solidFill>
            </a:rPr>
            <a:t> al mes </a:t>
          </a:r>
        </a:p>
        <a:p>
          <a:endParaRPr lang="es-AR" sz="1200">
            <a:solidFill>
              <a:schemeClr val="bg1"/>
            </a:solidFill>
          </a:endParaRPr>
        </a:p>
        <a:p>
          <a:endParaRPr lang="es-AR" sz="12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695325</xdr:colOff>
      <xdr:row>20</xdr:row>
      <xdr:rowOff>28575</xdr:rowOff>
    </xdr:from>
    <xdr:to>
      <xdr:col>13</xdr:col>
      <xdr:colOff>85724</xdr:colOff>
      <xdr:row>23</xdr:row>
      <xdr:rowOff>180975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D51C72E9-2A15-7D36-706C-ACB815540BCC}"/>
            </a:ext>
          </a:extLst>
        </xdr:cNvPr>
        <xdr:cNvSpPr txBox="1"/>
      </xdr:nvSpPr>
      <xdr:spPr>
        <a:xfrm>
          <a:off x="9077325" y="3838575"/>
          <a:ext cx="914399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AR" sz="1200">
            <a:solidFill>
              <a:schemeClr val="bg1"/>
            </a:solidFill>
          </a:endParaRPr>
        </a:p>
        <a:p>
          <a:endParaRPr lang="es-AR" sz="12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266700</xdr:colOff>
      <xdr:row>17</xdr:row>
      <xdr:rowOff>66675</xdr:rowOff>
    </xdr:from>
    <xdr:to>
      <xdr:col>12</xdr:col>
      <xdr:colOff>419099</xdr:colOff>
      <xdr:row>20</xdr:row>
      <xdr:rowOff>19050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A2CE801-AC23-7308-B4F2-A30F6CE3D415}"/>
            </a:ext>
          </a:extLst>
        </xdr:cNvPr>
        <xdr:cNvSpPr txBox="1"/>
      </xdr:nvSpPr>
      <xdr:spPr>
        <a:xfrm>
          <a:off x="8648700" y="3305175"/>
          <a:ext cx="91439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AR" sz="12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47625</xdr:colOff>
      <xdr:row>11</xdr:row>
      <xdr:rowOff>28575</xdr:rowOff>
    </xdr:from>
    <xdr:to>
      <xdr:col>12</xdr:col>
      <xdr:colOff>200024</xdr:colOff>
      <xdr:row>13</xdr:row>
      <xdr:rowOff>171450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5CFAE34A-AD14-D42C-1933-209AB88D3579}"/>
            </a:ext>
          </a:extLst>
        </xdr:cNvPr>
        <xdr:cNvSpPr txBox="1"/>
      </xdr:nvSpPr>
      <xdr:spPr>
        <a:xfrm>
          <a:off x="8429625" y="2124075"/>
          <a:ext cx="91439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AR" sz="1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723900</xdr:colOff>
      <xdr:row>9</xdr:row>
      <xdr:rowOff>180975</xdr:rowOff>
    </xdr:from>
    <xdr:to>
      <xdr:col>9</xdr:col>
      <xdr:colOff>114299</xdr:colOff>
      <xdr:row>12</xdr:row>
      <xdr:rowOff>133350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CFFA5B73-5783-3346-D2AD-A373A3D80339}"/>
            </a:ext>
          </a:extLst>
        </xdr:cNvPr>
        <xdr:cNvSpPr txBox="1"/>
      </xdr:nvSpPr>
      <xdr:spPr>
        <a:xfrm>
          <a:off x="6057900" y="1895475"/>
          <a:ext cx="91439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AR" sz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209550</xdr:colOff>
      <xdr:row>22</xdr:row>
      <xdr:rowOff>76200</xdr:rowOff>
    </xdr:from>
    <xdr:to>
      <xdr:col>6</xdr:col>
      <xdr:colOff>209550</xdr:colOff>
      <xdr:row>36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998028-BA78-4B2B-A861-4303672E8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30726</xdr:colOff>
      <xdr:row>38</xdr:row>
      <xdr:rowOff>39635</xdr:rowOff>
    </xdr:from>
    <xdr:to>
      <xdr:col>13</xdr:col>
      <xdr:colOff>30726</xdr:colOff>
      <xdr:row>52</xdr:row>
      <xdr:rowOff>115835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CF911D-719F-4055-A618-6FE0AB240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5</xdr:row>
      <xdr:rowOff>152400</xdr:rowOff>
    </xdr:from>
    <xdr:to>
      <xdr:col>11</xdr:col>
      <xdr:colOff>133350</xdr:colOff>
      <xdr:row>20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61B3C8CD-3DC1-4008-8C1C-F2AC6A3F0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3350" y="1104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209550</xdr:colOff>
      <xdr:row>38</xdr:row>
      <xdr:rowOff>57150</xdr:rowOff>
    </xdr:from>
    <xdr:to>
      <xdr:col>6</xdr:col>
      <xdr:colOff>209550</xdr:colOff>
      <xdr:row>52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A4E8076-67C2-45BC-A2D6-81D983515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647085</xdr:colOff>
      <xdr:row>21</xdr:row>
      <xdr:rowOff>135808</xdr:rowOff>
    </xdr:from>
    <xdr:to>
      <xdr:col>9</xdr:col>
      <xdr:colOff>171450</xdr:colOff>
      <xdr:row>36</xdr:row>
      <xdr:rowOff>37486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Animal">
              <a:extLst>
                <a:ext uri="{FF2B5EF4-FFF2-40B4-BE49-F238E27FC236}">
                  <a16:creationId xmlns:a16="http://schemas.microsoft.com/office/drawing/2014/main" id="{64F78F6C-B529-EB30-215C-A4BE244F2C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im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9777" y="4238885"/>
              <a:ext cx="1795711" cy="2832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293740</xdr:colOff>
      <xdr:row>21</xdr:row>
      <xdr:rowOff>151171</xdr:rowOff>
    </xdr:from>
    <xdr:to>
      <xdr:col>11</xdr:col>
      <xdr:colOff>586249</xdr:colOff>
      <xdr:row>36</xdr:row>
      <xdr:rowOff>52849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Esterilizado?">
              <a:extLst>
                <a:ext uri="{FF2B5EF4-FFF2-40B4-BE49-F238E27FC236}">
                  <a16:creationId xmlns:a16="http://schemas.microsoft.com/office/drawing/2014/main" id="{678103A1-06B3-3928-3F5A-07E181B13D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erilizado?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7778" y="4254248"/>
              <a:ext cx="1806740" cy="2832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723900</xdr:colOff>
      <xdr:row>21</xdr:row>
      <xdr:rowOff>135808</xdr:rowOff>
    </xdr:from>
    <xdr:to>
      <xdr:col>14</xdr:col>
      <xdr:colOff>248265</xdr:colOff>
      <xdr:row>36</xdr:row>
      <xdr:rowOff>37486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edico Veterinario que atendió">
              <a:extLst>
                <a:ext uri="{FF2B5EF4-FFF2-40B4-BE49-F238E27FC236}">
                  <a16:creationId xmlns:a16="http://schemas.microsoft.com/office/drawing/2014/main" id="{537E93E0-26E6-8B6A-3CAC-94B5417517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dico Veterinario que atendió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2169" y="4238885"/>
              <a:ext cx="1795711" cy="2832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Americo Palomino Gayoso" refreshedDate="45894.697238194443" createdVersion="8" refreshedVersion="8" minRefreshableVersion="3" recordCount="150" xr:uid="{512AD09F-41A1-4B79-9B9E-44CCF2DB4F5A}">
  <cacheSource type="worksheet">
    <worksheetSource name="Tabla1"/>
  </cacheSource>
  <cacheFields count="14">
    <cacheField name="Fecha del servicio" numFmtId="14">
      <sharedItems containsSemiMixedTypes="0" containsNonDate="0" containsDate="1" containsString="0" minDate="2024-01-06T00:00:00" maxDate="2024-12-04T00:00:00" count="122">
        <d v="2024-04-05T00:00:00"/>
        <d v="2024-08-31T00:00:00"/>
        <d v="2024-06-28T00:00:00"/>
        <d v="2024-04-28T00:00:00"/>
        <d v="2024-04-25T00:00:00"/>
        <d v="2024-04-03T00:00:00"/>
        <d v="2024-05-06T00:00:00"/>
        <d v="2024-01-11T00:00:00"/>
        <d v="2024-10-19T00:00:00"/>
        <d v="2024-10-03T00:00:00"/>
        <d v="2024-04-29T00:00:00"/>
        <d v="2024-05-29T00:00:00"/>
        <d v="2024-05-09T00:00:00"/>
        <d v="2024-03-07T00:00:00"/>
        <d v="2024-01-06T00:00:00"/>
        <d v="2024-09-15T00:00:00"/>
        <d v="2024-05-28T00:00:00"/>
        <d v="2024-07-12T00:00:00"/>
        <d v="2024-05-17T00:00:00"/>
        <d v="2024-08-02T00:00:00"/>
        <d v="2024-02-03T00:00:00"/>
        <d v="2024-03-20T00:00:00"/>
        <d v="2024-05-04T00:00:00"/>
        <d v="2024-07-22T00:00:00"/>
        <d v="2024-05-19T00:00:00"/>
        <d v="2024-05-23T00:00:00"/>
        <d v="2024-03-02T00:00:00"/>
        <d v="2024-09-24T00:00:00"/>
        <d v="2024-06-29T00:00:00"/>
        <d v="2024-08-30T00:00:00"/>
        <d v="2024-11-05T00:00:00"/>
        <d v="2024-10-23T00:00:00"/>
        <d v="2024-07-13T00:00:00"/>
        <d v="2024-02-28T00:00:00"/>
        <d v="2024-03-27T00:00:00"/>
        <d v="2024-05-21T00:00:00"/>
        <d v="2024-06-19T00:00:00"/>
        <d v="2024-11-26T00:00:00"/>
        <d v="2024-06-24T00:00:00"/>
        <d v="2024-02-22T00:00:00"/>
        <d v="2024-08-18T00:00:00"/>
        <d v="2024-02-29T00:00:00"/>
        <d v="2024-10-21T00:00:00"/>
        <d v="2024-03-28T00:00:00"/>
        <d v="2024-03-16T00:00:00"/>
        <d v="2024-09-09T00:00:00"/>
        <d v="2024-03-13T00:00:00"/>
        <d v="2024-02-25T00:00:00"/>
        <d v="2024-11-25T00:00:00"/>
        <d v="2024-04-11T00:00:00"/>
        <d v="2024-08-26T00:00:00"/>
        <d v="2024-11-29T00:00:00"/>
        <d v="2024-01-27T00:00:00"/>
        <d v="2024-06-06T00:00:00"/>
        <d v="2024-11-10T00:00:00"/>
        <d v="2024-05-12T00:00:00"/>
        <d v="2024-12-03T00:00:00"/>
        <d v="2024-05-10T00:00:00"/>
        <d v="2024-07-31T00:00:00"/>
        <d v="2024-07-21T00:00:00"/>
        <d v="2024-05-02T00:00:00"/>
        <d v="2024-01-08T00:00:00"/>
        <d v="2024-07-08T00:00:00"/>
        <d v="2024-03-08T00:00:00"/>
        <d v="2024-03-25T00:00:00"/>
        <d v="2024-03-09T00:00:00"/>
        <d v="2024-06-21T00:00:00"/>
        <d v="2024-10-31T00:00:00"/>
        <d v="2024-01-14T00:00:00"/>
        <d v="2024-06-16T00:00:00"/>
        <d v="2024-08-27T00:00:00"/>
        <d v="2024-09-29T00:00:00"/>
        <d v="2024-11-06T00:00:00"/>
        <d v="2024-08-07T00:00:00"/>
        <d v="2024-07-28T00:00:00"/>
        <d v="2024-11-03T00:00:00"/>
        <d v="2024-09-12T00:00:00"/>
        <d v="2024-02-12T00:00:00"/>
        <d v="2024-09-10T00:00:00"/>
        <d v="2024-03-05T00:00:00"/>
        <d v="2024-06-02T00:00:00"/>
        <d v="2024-06-18T00:00:00"/>
        <d v="2024-11-08T00:00:00"/>
        <d v="2024-01-26T00:00:00"/>
        <d v="2024-08-10T00:00:00"/>
        <d v="2024-03-29T00:00:00"/>
        <d v="2024-03-11T00:00:00"/>
        <d v="2024-09-06T00:00:00"/>
        <d v="2024-09-21T00:00:00"/>
        <d v="2024-04-07T00:00:00"/>
        <d v="2024-06-07T00:00:00"/>
        <d v="2024-09-05T00:00:00"/>
        <d v="2024-03-03T00:00:00"/>
        <d v="2024-01-18T00:00:00"/>
        <d v="2024-05-16T00:00:00"/>
        <d v="2024-01-17T00:00:00"/>
        <d v="2024-10-18T00:00:00"/>
        <d v="2024-01-12T00:00:00"/>
        <d v="2024-09-20T00:00:00"/>
        <d v="2024-09-28T00:00:00"/>
        <d v="2024-09-27T00:00:00"/>
        <d v="2024-07-04T00:00:00"/>
        <d v="2024-05-07T00:00:00"/>
        <d v="2024-08-01T00:00:00"/>
        <d v="2024-03-10T00:00:00"/>
        <d v="2024-10-30T00:00:00"/>
        <d v="2024-05-13T00:00:00"/>
        <d v="2024-02-17T00:00:00"/>
        <d v="2024-11-12T00:00:00"/>
        <d v="2024-02-18T00:00:00"/>
        <d v="2024-06-13T00:00:00"/>
        <d v="2024-05-18T00:00:00"/>
        <d v="2024-05-20T00:00:00"/>
        <d v="2024-06-05T00:00:00"/>
        <d v="2024-11-02T00:00:00"/>
        <d v="2024-07-16T00:00:00"/>
        <d v="2024-11-17T00:00:00"/>
        <d v="2024-08-20T00:00:00"/>
        <d v="2024-04-06T00:00:00"/>
        <d v="2024-04-22T00:00:00"/>
        <d v="2024-04-17T00:00:00"/>
        <d v="2024-11-07T00:00:00"/>
      </sharedItems>
      <fieldGroup par="13"/>
    </cacheField>
    <cacheField name="Nombre cliente" numFmtId="0">
      <sharedItems count="150">
        <s v="Shannon Copeland"/>
        <s v="Laura Scott"/>
        <s v="Dr. Kimberly Larson"/>
        <s v="David Fletcher"/>
        <s v="Steven Gonzalez"/>
        <s v="Brandon Myers"/>
        <s v="Jerry Johnson"/>
        <s v="Christine Perry"/>
        <s v="Sierra Miller"/>
        <s v="Laura Kidd"/>
        <s v="Scott Smith"/>
        <s v="Michelle Richardson"/>
        <s v="Lisa Garcia"/>
        <s v="Allison Skinner"/>
        <s v="Sandy Campbell"/>
        <s v="John Petersen"/>
        <s v="Brooke Allen"/>
        <s v="Carrie Krueger"/>
        <s v="Jamie Austin"/>
        <s v="Kevin Rodriguez"/>
        <s v="Nathaniel Norton"/>
        <s v="Todd Snow"/>
        <s v="Larry Gomez"/>
        <s v="Veronica Lopez"/>
        <s v="Rhonda Collins"/>
        <s v="Margaret Brown"/>
        <s v="Christian Bell"/>
        <s v="Paul Williams"/>
        <s v="Karen Carpenter"/>
        <s v="Tom Mcintosh"/>
        <s v="Ryan Pugh"/>
        <s v="Mary Holmes"/>
        <s v="Angela Woodward"/>
        <s v="Patrick Rhodes"/>
        <s v="James White"/>
        <s v="John Perkins"/>
        <s v="Timothy Mckinney"/>
        <s v="Brian Jones"/>
        <s v="Patricia Herman"/>
        <s v="Brianna Torres"/>
        <s v="Amy Phillips"/>
        <s v="Sharon Davis"/>
        <s v="Jessica Clark"/>
        <s v="Kayla Boyer"/>
        <s v="Mrs. Michelle Lewis"/>
        <s v="Alexandria Jackson"/>
        <s v="Margaret Robinson"/>
        <s v="John Shah"/>
        <s v="Angela Ramirez"/>
        <s v="Valerie Martinez"/>
        <s v="Lisa Lane"/>
        <s v="Jake Terry"/>
        <s v="Tamara White"/>
        <s v="Dennis Guerra"/>
        <s v="April Douglas"/>
        <s v="Ross Curtis"/>
        <s v="James West"/>
        <s v="Charles Garcia"/>
        <s v="Jennifer Watson"/>
        <s v="Jason Allen"/>
        <s v="Jason Jones"/>
        <s v="Daniel Melton"/>
        <s v="Eric Bass"/>
        <s v="Tyler Salinas"/>
        <s v="Jane Campbell"/>
        <s v="Angela Stevenson"/>
        <s v="Michael Crawford"/>
        <s v="Andrew Kim"/>
        <s v="Nathan Winters"/>
        <s v="Ms. Dawn King"/>
        <s v="Katie Jacobs"/>
        <s v="Nicholas Bradley"/>
        <s v="Hailey Torres"/>
        <s v="Andrew Gentry"/>
        <s v="James Murillo"/>
        <s v="Collin Brown"/>
        <s v="Darlene Delacruz"/>
        <s v="Betty George"/>
        <s v="John Russo"/>
        <s v="Patrick Green"/>
        <s v="Marcus Allen"/>
        <s v="Taylor Trevino"/>
        <s v="Jason King"/>
        <s v="Morgan Carroll"/>
        <s v="Dennis Kramer"/>
        <s v="Michael Peterson"/>
        <s v="Brandi Curry MD"/>
        <s v="Alexandra Patrick"/>
        <s v="Monica Smith"/>
        <s v="Kristine Williams"/>
        <s v="Thomas Ruiz"/>
        <s v="Steven Tran"/>
        <s v="Mary Cobb"/>
        <s v="Jerry Parker"/>
        <s v="Susan Skinner"/>
        <s v="Nicole Gilbert"/>
        <s v="Jill Page"/>
        <s v="Cody Snyder DVM"/>
        <s v="Amanda Tran MD"/>
        <s v="Mary Hurley"/>
        <s v="Kelly Hall"/>
        <s v="Kenneth Cooper"/>
        <s v="Megan Lang"/>
        <s v="Jacob Cox"/>
        <s v="Oscar Wagner"/>
        <s v="Paige Parker"/>
        <s v="Daniel Lane"/>
        <s v="Taylor Diaz"/>
        <s v="Matthew Wang"/>
        <s v="Rebecca Reynolds"/>
        <s v="Derrick Smith"/>
        <s v="Kara Mullins"/>
        <s v="Jesse Knight"/>
        <s v="Michael Henson"/>
        <s v="Michelle Gonzalez"/>
        <s v="Michael Phillips"/>
        <s v="Robert Fisher"/>
        <s v="Yolanda Jones"/>
        <s v="Sheryl Garner"/>
        <s v="Juan Gonzalez"/>
        <s v="Sarah Clark"/>
        <s v="Joseph White"/>
        <s v="Lori Smith"/>
        <s v="Michelle Dixon"/>
        <s v="Sarah Miller"/>
        <s v="Rhonda Wall"/>
        <s v="Stephanie Cunningham"/>
        <s v="Dana Flores"/>
        <s v="April Wise"/>
        <s v="Rhonda Baldwin"/>
        <s v="Dylan Hill"/>
        <s v="Scott Thomas"/>
        <s v="Jared Frazier"/>
        <s v="Stephanie Johnson"/>
        <s v="Nathaniel Pace"/>
        <s v="James Brown"/>
        <s v="Danielle Miller"/>
        <s v="Sara Schneider"/>
        <s v="Amy Jones"/>
        <s v="Eric Lee"/>
        <s v="Samantha Mckinney"/>
        <s v="Lisa Johnson"/>
        <s v="Rebecca Olson"/>
        <s v="Barbara Travis"/>
        <s v="Monica Flores"/>
        <s v="Matthew Alvarado DDS"/>
        <s v="John Ross"/>
        <s v="Andrew Wells"/>
        <s v="Andrea Griffin"/>
        <s v="Rita Hubbard"/>
      </sharedItems>
    </cacheField>
    <cacheField name="Animal" numFmtId="0">
      <sharedItems count="5">
        <s v="Perro"/>
        <s v="Gato"/>
        <s v="Ave"/>
        <s v="Conejo"/>
        <s v="Hámster"/>
      </sharedItems>
    </cacheField>
    <cacheField name="Raza mascota" numFmtId="0">
      <sharedItems/>
    </cacheField>
    <cacheField name="Nombre paciente" numFmtId="0">
      <sharedItems/>
    </cacheField>
    <cacheField name="Esterilizado?" numFmtId="0">
      <sharedItems count="2">
        <s v="Sí­"/>
        <s v="No"/>
      </sharedItems>
    </cacheField>
    <cacheField name="Servicio recibido" numFmtId="0">
      <sharedItems count="5">
        <s v="Esterilización"/>
        <s v="Emergencia"/>
        <s v="Vacunación"/>
        <s v="Control de peso"/>
        <s v="Consulta general"/>
      </sharedItems>
    </cacheField>
    <cacheField name="Monto pagado" numFmtId="0">
      <sharedItems containsSemiMixedTypes="0" containsString="0" containsNumber="1" containsInteger="1" minValue="20301" maxValue="199374" count="150">
        <n v="84196"/>
        <n v="130604"/>
        <n v="177815"/>
        <n v="137757"/>
        <n v="92842"/>
        <n v="45353"/>
        <n v="160568"/>
        <n v="114800"/>
        <n v="95861"/>
        <n v="186640"/>
        <n v="199187"/>
        <n v="141178"/>
        <n v="34663"/>
        <n v="75307"/>
        <n v="188519"/>
        <n v="161289"/>
        <n v="77493"/>
        <n v="60066"/>
        <n v="120039"/>
        <n v="198706"/>
        <n v="133971"/>
        <n v="47894"/>
        <n v="118019"/>
        <n v="25105"/>
        <n v="168729"/>
        <n v="52967"/>
        <n v="158326"/>
        <n v="124593"/>
        <n v="78903"/>
        <n v="77728"/>
        <n v="28234"/>
        <n v="76160"/>
        <n v="143987"/>
        <n v="131038"/>
        <n v="125544"/>
        <n v="137601"/>
        <n v="39761"/>
        <n v="81965"/>
        <n v="35370"/>
        <n v="94776"/>
        <n v="69780"/>
        <n v="34985"/>
        <n v="153124"/>
        <n v="125847"/>
        <n v="41491"/>
        <n v="73545"/>
        <n v="139858"/>
        <n v="160937"/>
        <n v="84037"/>
        <n v="191435"/>
        <n v="55203"/>
        <n v="93860"/>
        <n v="152489"/>
        <n v="31557"/>
        <n v="164619"/>
        <n v="163023"/>
        <n v="53409"/>
        <n v="198799"/>
        <n v="60515"/>
        <n v="107080"/>
        <n v="48336"/>
        <n v="111660"/>
        <n v="106051"/>
        <n v="106808"/>
        <n v="48417"/>
        <n v="154066"/>
        <n v="134309"/>
        <n v="38343"/>
        <n v="101077"/>
        <n v="130217"/>
        <n v="163638"/>
        <n v="179032"/>
        <n v="144042"/>
        <n v="81569"/>
        <n v="84184"/>
        <n v="70970"/>
        <n v="47941"/>
        <n v="166120"/>
        <n v="166518"/>
        <n v="136893"/>
        <n v="187159"/>
        <n v="40311"/>
        <n v="41122"/>
        <n v="36837"/>
        <n v="36322"/>
        <n v="119714"/>
        <n v="161091"/>
        <n v="134251"/>
        <n v="142523"/>
        <n v="167951"/>
        <n v="67639"/>
        <n v="105680"/>
        <n v="143288"/>
        <n v="190431"/>
        <n v="25342"/>
        <n v="167841"/>
        <n v="178831"/>
        <n v="48337"/>
        <n v="71990"/>
        <n v="199374"/>
        <n v="132296"/>
        <n v="148503"/>
        <n v="66173"/>
        <n v="134183"/>
        <n v="138175"/>
        <n v="27523"/>
        <n v="87725"/>
        <n v="70084"/>
        <n v="82999"/>
        <n v="44393"/>
        <n v="116736"/>
        <n v="106714"/>
        <n v="80434"/>
        <n v="68535"/>
        <n v="157530"/>
        <n v="114602"/>
        <n v="31931"/>
        <n v="23215"/>
        <n v="68329"/>
        <n v="148908"/>
        <n v="167545"/>
        <n v="176271"/>
        <n v="97949"/>
        <n v="46013"/>
        <n v="82879"/>
        <n v="138096"/>
        <n v="94112"/>
        <n v="193325"/>
        <n v="89633"/>
        <n v="169214"/>
        <n v="91367"/>
        <n v="30449"/>
        <n v="43940"/>
        <n v="171059"/>
        <n v="67576"/>
        <n v="111215"/>
        <n v="127910"/>
        <n v="43084"/>
        <n v="20301"/>
        <n v="114838"/>
        <n v="90007"/>
        <n v="27567"/>
        <n v="23584"/>
        <n v="50793"/>
        <n v="146484"/>
        <n v="69967"/>
        <n v="128774"/>
        <n v="173862"/>
        <n v="146967"/>
        <n v="104352"/>
      </sharedItems>
    </cacheField>
    <cacheField name="Medico Veterinario que atendió" numFmtId="0">
      <sharedItems count="5">
        <s v="Dr. Simmons"/>
        <s v="Dr. Conley"/>
        <s v="Dr. Price"/>
        <s v="Dr. Mullins"/>
        <s v="Dr. Harvey"/>
      </sharedItems>
    </cacheField>
    <cacheField name="Diagnóstico" numFmtId="0">
      <sharedItems/>
    </cacheField>
    <cacheField name="Tratamiento" numFmtId="0">
      <sharedItems/>
    </cacheField>
    <cacheField name="Region" numFmtId="0">
      <sharedItems count="10">
        <s v="New York"/>
        <s v="Maryland"/>
        <s v="Connecticut"/>
        <s v="Pennsylvania"/>
        <s v="Rhode Island"/>
        <s v="Vermont"/>
        <s v="New Jersey"/>
        <s v="Massachusetts"/>
        <s v="Delaware"/>
        <s v="New Hampshire"/>
      </sharedItems>
    </cacheField>
    <cacheField name="Días (Fecha del servicio)" numFmtId="0" databaseField="0">
      <fieldGroup base="0">
        <rangePr groupBy="days" startDate="2024-01-06T00:00:00" endDate="2024-12-04T00:00:00"/>
        <groupItems count="368">
          <s v="&lt;6/1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4/12/2024"/>
        </groupItems>
      </fieldGroup>
    </cacheField>
    <cacheField name="Meses (Fecha del servicio)" numFmtId="0" databaseField="0">
      <fieldGroup base="0">
        <rangePr groupBy="months" startDate="2024-01-06T00:00:00" endDate="2024-12-04T00:00:00"/>
        <groupItems count="14">
          <s v="&lt;6/1/2024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4/12/2024"/>
        </groupItems>
      </fieldGroup>
    </cacheField>
  </cacheFields>
  <extLst>
    <ext xmlns:x14="http://schemas.microsoft.com/office/spreadsheetml/2009/9/main" uri="{725AE2AE-9491-48be-B2B4-4EB974FC3084}">
      <x14:pivotCacheDefinition pivotCacheId="370449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s v="PowderBlue"/>
    <s v="Alyssa"/>
    <x v="0"/>
    <x v="0"/>
    <x v="0"/>
    <x v="0"/>
    <s v="Infección urinaria"/>
    <s v="Rehabilitación"/>
    <x v="0"/>
  </r>
  <r>
    <x v="1"/>
    <x v="1"/>
    <x v="0"/>
    <s v="Wheat"/>
    <s v="Amy"/>
    <x v="0"/>
    <x v="1"/>
    <x v="1"/>
    <x v="1"/>
    <s v="Gastroenteritis"/>
    <s v="Antibióticos"/>
    <x v="1"/>
  </r>
  <r>
    <x v="2"/>
    <x v="2"/>
    <x v="1"/>
    <s v="GoldenRod"/>
    <s v="Christopher"/>
    <x v="0"/>
    <x v="1"/>
    <x v="2"/>
    <x v="1"/>
    <s v="Desnutrición"/>
    <s v="Cirugía menor"/>
    <x v="2"/>
  </r>
  <r>
    <x v="3"/>
    <x v="3"/>
    <x v="2"/>
    <s v="Automated homogeneous success"/>
    <s v="Sergio"/>
    <x v="1"/>
    <x v="2"/>
    <x v="3"/>
    <x v="2"/>
    <s v="Otitis"/>
    <s v="Antibióticos"/>
    <x v="3"/>
  </r>
  <r>
    <x v="4"/>
    <x v="4"/>
    <x v="1"/>
    <s v="LightYellow"/>
    <s v="Bridget"/>
    <x v="1"/>
    <x v="0"/>
    <x v="4"/>
    <x v="0"/>
    <s v="Infección urinaria"/>
    <s v="Vitaminas"/>
    <x v="3"/>
  </r>
  <r>
    <x v="5"/>
    <x v="5"/>
    <x v="0"/>
    <s v="Purple"/>
    <s v="Donna"/>
    <x v="0"/>
    <x v="3"/>
    <x v="5"/>
    <x v="3"/>
    <s v="Otitis"/>
    <s v="Vendaje"/>
    <x v="4"/>
  </r>
  <r>
    <x v="6"/>
    <x v="6"/>
    <x v="3"/>
    <s v="Azure"/>
    <s v="Holly"/>
    <x v="0"/>
    <x v="3"/>
    <x v="6"/>
    <x v="1"/>
    <s v="Fractura"/>
    <s v="Antibióticos"/>
    <x v="5"/>
  </r>
  <r>
    <x v="7"/>
    <x v="7"/>
    <x v="2"/>
    <s v="Open-architected composite open system"/>
    <s v="Alexis"/>
    <x v="1"/>
    <x v="1"/>
    <x v="7"/>
    <x v="2"/>
    <s v="Infección urinaria"/>
    <s v="Rehabilitación"/>
    <x v="3"/>
  </r>
  <r>
    <x v="8"/>
    <x v="8"/>
    <x v="0"/>
    <s v="LightSteelBlue"/>
    <s v="Yvonne"/>
    <x v="0"/>
    <x v="2"/>
    <x v="8"/>
    <x v="1"/>
    <s v="Infección urinaria"/>
    <s v="Antibióticos"/>
    <x v="6"/>
  </r>
  <r>
    <x v="9"/>
    <x v="9"/>
    <x v="4"/>
    <s v="Tomato"/>
    <s v="Patricia"/>
    <x v="1"/>
    <x v="3"/>
    <x v="9"/>
    <x v="3"/>
    <s v="Infección urinaria"/>
    <s v="Vitaminas"/>
    <x v="0"/>
  </r>
  <r>
    <x v="10"/>
    <x v="10"/>
    <x v="3"/>
    <s v="OldLace"/>
    <s v="Jennifer"/>
    <x v="0"/>
    <x v="0"/>
    <x v="10"/>
    <x v="1"/>
    <s v="Desnutrición"/>
    <s v="Rehabilitación"/>
    <x v="7"/>
  </r>
  <r>
    <x v="11"/>
    <x v="11"/>
    <x v="1"/>
    <s v="PapayaWhip"/>
    <s v="Jennifer"/>
    <x v="0"/>
    <x v="2"/>
    <x v="11"/>
    <x v="4"/>
    <s v="Otitis"/>
    <s v="Rehabilitación"/>
    <x v="2"/>
  </r>
  <r>
    <x v="12"/>
    <x v="12"/>
    <x v="2"/>
    <s v="Configurable regional knowledgebase"/>
    <s v="Amy"/>
    <x v="0"/>
    <x v="0"/>
    <x v="12"/>
    <x v="0"/>
    <s v="Gastroenteritis"/>
    <s v="Vitaminas"/>
    <x v="8"/>
  </r>
  <r>
    <x v="13"/>
    <x v="13"/>
    <x v="4"/>
    <s v="PaleGoldenRod"/>
    <s v="Mary"/>
    <x v="1"/>
    <x v="4"/>
    <x v="13"/>
    <x v="2"/>
    <s v="Anemia"/>
    <s v="Vitaminas"/>
    <x v="2"/>
  </r>
  <r>
    <x v="14"/>
    <x v="14"/>
    <x v="1"/>
    <s v="Silver"/>
    <s v="Jo"/>
    <x v="1"/>
    <x v="3"/>
    <x v="14"/>
    <x v="4"/>
    <s v="Infección urinaria"/>
    <s v="Vitaminas"/>
    <x v="4"/>
  </r>
  <r>
    <x v="15"/>
    <x v="15"/>
    <x v="1"/>
    <s v="PaleGoldenRod"/>
    <s v="Elizabeth"/>
    <x v="0"/>
    <x v="1"/>
    <x v="15"/>
    <x v="3"/>
    <s v="Anemia"/>
    <s v="Vendaje"/>
    <x v="9"/>
  </r>
  <r>
    <x v="16"/>
    <x v="16"/>
    <x v="4"/>
    <s v="MediumPurple"/>
    <s v="Kristina"/>
    <x v="1"/>
    <x v="0"/>
    <x v="16"/>
    <x v="0"/>
    <s v="Desnutrición"/>
    <s v="Cambio de dieta"/>
    <x v="3"/>
  </r>
  <r>
    <x v="17"/>
    <x v="17"/>
    <x v="0"/>
    <s v="YellowGreen"/>
    <s v="Robert"/>
    <x v="0"/>
    <x v="4"/>
    <x v="17"/>
    <x v="0"/>
    <s v="Anemia"/>
    <s v="Cambio de dieta"/>
    <x v="6"/>
  </r>
  <r>
    <x v="18"/>
    <x v="18"/>
    <x v="2"/>
    <s v="Open-source value-added core"/>
    <s v="Samantha"/>
    <x v="0"/>
    <x v="3"/>
    <x v="18"/>
    <x v="2"/>
    <s v="Fractura"/>
    <s v="Vendaje"/>
    <x v="5"/>
  </r>
  <r>
    <x v="13"/>
    <x v="19"/>
    <x v="3"/>
    <s v="MediumBlue"/>
    <s v="Gabriel"/>
    <x v="0"/>
    <x v="4"/>
    <x v="19"/>
    <x v="2"/>
    <s v="Otitis"/>
    <s v="Rehabilitación"/>
    <x v="4"/>
  </r>
  <r>
    <x v="19"/>
    <x v="20"/>
    <x v="3"/>
    <s v="FireBrick"/>
    <s v="Brittney"/>
    <x v="0"/>
    <x v="0"/>
    <x v="20"/>
    <x v="0"/>
    <s v="Fractura"/>
    <s v="Antibióticos"/>
    <x v="7"/>
  </r>
  <r>
    <x v="20"/>
    <x v="21"/>
    <x v="3"/>
    <s v="Blue"/>
    <s v="Daniel"/>
    <x v="0"/>
    <x v="1"/>
    <x v="21"/>
    <x v="3"/>
    <s v="Anemia"/>
    <s v="Vendaje"/>
    <x v="3"/>
  </r>
  <r>
    <x v="21"/>
    <x v="22"/>
    <x v="2"/>
    <s v="Cloned tertiary intranet"/>
    <s v="Christian"/>
    <x v="0"/>
    <x v="2"/>
    <x v="22"/>
    <x v="0"/>
    <s v="Desnutrición"/>
    <s v="Vendaje"/>
    <x v="9"/>
  </r>
  <r>
    <x v="22"/>
    <x v="23"/>
    <x v="0"/>
    <s v="MediumBlue"/>
    <s v="Valerie"/>
    <x v="1"/>
    <x v="3"/>
    <x v="23"/>
    <x v="1"/>
    <s v="Otitis"/>
    <s v="Vitaminas"/>
    <x v="8"/>
  </r>
  <r>
    <x v="23"/>
    <x v="24"/>
    <x v="1"/>
    <s v="Navy"/>
    <s v="Samantha"/>
    <x v="0"/>
    <x v="2"/>
    <x v="24"/>
    <x v="1"/>
    <s v="Gastroenteritis"/>
    <s v="Rehabilitación"/>
    <x v="8"/>
  </r>
  <r>
    <x v="24"/>
    <x v="25"/>
    <x v="4"/>
    <s v="LightPink"/>
    <s v="Bradley"/>
    <x v="0"/>
    <x v="1"/>
    <x v="25"/>
    <x v="0"/>
    <s v="Anemia"/>
    <s v="Cambio de dieta"/>
    <x v="1"/>
  </r>
  <r>
    <x v="25"/>
    <x v="26"/>
    <x v="2"/>
    <s v="Versatile analyzing software"/>
    <s v="Kimberly"/>
    <x v="0"/>
    <x v="0"/>
    <x v="26"/>
    <x v="2"/>
    <s v="Fractura"/>
    <s v="Cirugía menor"/>
    <x v="9"/>
  </r>
  <r>
    <x v="3"/>
    <x v="27"/>
    <x v="2"/>
    <s v="Persevering discrete open architecture"/>
    <s v="Jessica"/>
    <x v="0"/>
    <x v="0"/>
    <x v="27"/>
    <x v="3"/>
    <s v="Fractura"/>
    <s v="Vendaje"/>
    <x v="7"/>
  </r>
  <r>
    <x v="5"/>
    <x v="28"/>
    <x v="4"/>
    <s v="LightSteelBlue"/>
    <s v="Kerri"/>
    <x v="0"/>
    <x v="2"/>
    <x v="28"/>
    <x v="1"/>
    <s v="Otitis"/>
    <s v="Antibióticos"/>
    <x v="2"/>
  </r>
  <r>
    <x v="26"/>
    <x v="29"/>
    <x v="2"/>
    <s v="User-friendly bandwidth-monitored database"/>
    <s v="Sheri"/>
    <x v="0"/>
    <x v="1"/>
    <x v="29"/>
    <x v="1"/>
    <s v="Gastroenteritis"/>
    <s v="Rehabilitación"/>
    <x v="7"/>
  </r>
  <r>
    <x v="27"/>
    <x v="30"/>
    <x v="0"/>
    <s v="Blue"/>
    <s v="Susan"/>
    <x v="0"/>
    <x v="4"/>
    <x v="30"/>
    <x v="3"/>
    <s v="Gastroenteritis"/>
    <s v="Vendaje"/>
    <x v="6"/>
  </r>
  <r>
    <x v="28"/>
    <x v="31"/>
    <x v="1"/>
    <s v="SkyBlue"/>
    <s v="Julie"/>
    <x v="1"/>
    <x v="3"/>
    <x v="31"/>
    <x v="2"/>
    <s v="Infección urinaria"/>
    <s v="Rehabilitación"/>
    <x v="0"/>
  </r>
  <r>
    <x v="29"/>
    <x v="32"/>
    <x v="2"/>
    <s v="Horizontal well-modulated hardware"/>
    <s v="William"/>
    <x v="1"/>
    <x v="2"/>
    <x v="32"/>
    <x v="4"/>
    <s v="Infección urinaria"/>
    <s v="Antibióticos"/>
    <x v="2"/>
  </r>
  <r>
    <x v="30"/>
    <x v="33"/>
    <x v="0"/>
    <s v="Aquamarine"/>
    <s v="Katherine"/>
    <x v="1"/>
    <x v="0"/>
    <x v="33"/>
    <x v="4"/>
    <s v="Fractura"/>
    <s v="Rehabilitación"/>
    <x v="6"/>
  </r>
  <r>
    <x v="31"/>
    <x v="34"/>
    <x v="0"/>
    <s v="PowderBlue"/>
    <s v="Frank"/>
    <x v="0"/>
    <x v="4"/>
    <x v="34"/>
    <x v="3"/>
    <s v="Gastroenteritis"/>
    <s v="Cirugía menor"/>
    <x v="5"/>
  </r>
  <r>
    <x v="32"/>
    <x v="35"/>
    <x v="1"/>
    <s v="Orange"/>
    <s v="John"/>
    <x v="0"/>
    <x v="1"/>
    <x v="35"/>
    <x v="0"/>
    <s v="Fractura"/>
    <s v="Cirugía menor"/>
    <x v="1"/>
  </r>
  <r>
    <x v="33"/>
    <x v="36"/>
    <x v="3"/>
    <s v="SaddleBrown"/>
    <s v="Paul"/>
    <x v="1"/>
    <x v="2"/>
    <x v="36"/>
    <x v="4"/>
    <s v="Desnutrición"/>
    <s v="Antibióticos"/>
    <x v="3"/>
  </r>
  <r>
    <x v="34"/>
    <x v="37"/>
    <x v="0"/>
    <s v="Lavender"/>
    <s v="Elizabeth"/>
    <x v="0"/>
    <x v="4"/>
    <x v="37"/>
    <x v="0"/>
    <s v="Fractura"/>
    <s v="Cambio de dieta"/>
    <x v="2"/>
  </r>
  <r>
    <x v="35"/>
    <x v="38"/>
    <x v="4"/>
    <s v="Aquamarine"/>
    <s v="Katherine"/>
    <x v="0"/>
    <x v="3"/>
    <x v="38"/>
    <x v="0"/>
    <s v="Fractura"/>
    <s v="Antibióticos"/>
    <x v="4"/>
  </r>
  <r>
    <x v="36"/>
    <x v="39"/>
    <x v="4"/>
    <s v="MediumTurquoise"/>
    <s v="Regina"/>
    <x v="1"/>
    <x v="3"/>
    <x v="39"/>
    <x v="4"/>
    <s v="Anemia"/>
    <s v="Rehabilitación"/>
    <x v="9"/>
  </r>
  <r>
    <x v="29"/>
    <x v="40"/>
    <x v="2"/>
    <s v="Multi-lateral tangible protocol"/>
    <s v="Reginald"/>
    <x v="1"/>
    <x v="2"/>
    <x v="40"/>
    <x v="3"/>
    <s v="Infección urinaria"/>
    <s v="Antibióticos"/>
    <x v="9"/>
  </r>
  <r>
    <x v="4"/>
    <x v="41"/>
    <x v="2"/>
    <s v="Quality-focused cohesive artificial intelligence"/>
    <s v="James"/>
    <x v="0"/>
    <x v="0"/>
    <x v="41"/>
    <x v="1"/>
    <s v="Desnutrición"/>
    <s v="Cambio de dieta"/>
    <x v="7"/>
  </r>
  <r>
    <x v="37"/>
    <x v="42"/>
    <x v="2"/>
    <s v="Enterprise-wide directional model"/>
    <s v="William"/>
    <x v="0"/>
    <x v="4"/>
    <x v="42"/>
    <x v="1"/>
    <s v="Infección urinaria"/>
    <s v="Antibióticos"/>
    <x v="8"/>
  </r>
  <r>
    <x v="38"/>
    <x v="43"/>
    <x v="2"/>
    <s v="Versatile homogeneous algorithm"/>
    <s v="Sarah"/>
    <x v="0"/>
    <x v="2"/>
    <x v="43"/>
    <x v="1"/>
    <s v="Desnutrición"/>
    <s v="Cirugía menor"/>
    <x v="6"/>
  </r>
  <r>
    <x v="39"/>
    <x v="44"/>
    <x v="2"/>
    <s v="Persevering foreground circuit"/>
    <s v="Sandra"/>
    <x v="0"/>
    <x v="1"/>
    <x v="44"/>
    <x v="4"/>
    <s v="Anemia"/>
    <s v="Vendaje"/>
    <x v="2"/>
  </r>
  <r>
    <x v="40"/>
    <x v="45"/>
    <x v="2"/>
    <s v="Face-to-face reciprocal Local Area Network"/>
    <s v="Charlene"/>
    <x v="1"/>
    <x v="0"/>
    <x v="45"/>
    <x v="3"/>
    <s v="Infección urinaria"/>
    <s v="Vitaminas"/>
    <x v="1"/>
  </r>
  <r>
    <x v="36"/>
    <x v="46"/>
    <x v="4"/>
    <s v="BlanchedAlmond"/>
    <s v="Dustin"/>
    <x v="0"/>
    <x v="0"/>
    <x v="46"/>
    <x v="3"/>
    <s v="Gastroenteritis"/>
    <s v="Antibióticos"/>
    <x v="4"/>
  </r>
  <r>
    <x v="41"/>
    <x v="47"/>
    <x v="4"/>
    <s v="SteelBlue"/>
    <s v="Cody"/>
    <x v="0"/>
    <x v="4"/>
    <x v="47"/>
    <x v="0"/>
    <s v="Desnutrición"/>
    <s v="Vitaminas"/>
    <x v="4"/>
  </r>
  <r>
    <x v="42"/>
    <x v="48"/>
    <x v="1"/>
    <s v="PaleGoldenRod"/>
    <s v="Justin"/>
    <x v="1"/>
    <x v="4"/>
    <x v="48"/>
    <x v="3"/>
    <s v="Otitis"/>
    <s v="Cirugía menor"/>
    <x v="4"/>
  </r>
  <r>
    <x v="43"/>
    <x v="49"/>
    <x v="4"/>
    <s v="PaleGreen"/>
    <s v="Dawn"/>
    <x v="1"/>
    <x v="1"/>
    <x v="49"/>
    <x v="2"/>
    <s v="Gastroenteritis"/>
    <s v="Rehabilitación"/>
    <x v="6"/>
  </r>
  <r>
    <x v="44"/>
    <x v="50"/>
    <x v="2"/>
    <s v="Versatile non-volatile database"/>
    <s v="Joseph"/>
    <x v="1"/>
    <x v="4"/>
    <x v="50"/>
    <x v="3"/>
    <s v="Gastroenteritis"/>
    <s v="Antibióticos"/>
    <x v="6"/>
  </r>
  <r>
    <x v="45"/>
    <x v="51"/>
    <x v="2"/>
    <s v="Integrated heuristic installation"/>
    <s v="Matthew"/>
    <x v="0"/>
    <x v="0"/>
    <x v="51"/>
    <x v="2"/>
    <s v="Infección urinaria"/>
    <s v="Rehabilitación"/>
    <x v="7"/>
  </r>
  <r>
    <x v="46"/>
    <x v="52"/>
    <x v="3"/>
    <s v="DarkSalmon"/>
    <s v="Daniel"/>
    <x v="0"/>
    <x v="0"/>
    <x v="52"/>
    <x v="4"/>
    <s v="Otitis"/>
    <s v="Antibióticos"/>
    <x v="9"/>
  </r>
  <r>
    <x v="47"/>
    <x v="53"/>
    <x v="0"/>
    <s v="SlateBlue"/>
    <s v="Alex"/>
    <x v="1"/>
    <x v="0"/>
    <x v="53"/>
    <x v="1"/>
    <s v="Otitis"/>
    <s v="Cirugía menor"/>
    <x v="6"/>
  </r>
  <r>
    <x v="48"/>
    <x v="54"/>
    <x v="3"/>
    <s v="Gray"/>
    <s v="Scott"/>
    <x v="0"/>
    <x v="3"/>
    <x v="54"/>
    <x v="4"/>
    <s v="Desnutrición"/>
    <s v="Antibióticos"/>
    <x v="0"/>
  </r>
  <r>
    <x v="40"/>
    <x v="55"/>
    <x v="0"/>
    <s v="MediumSeaGreen"/>
    <s v="Tara"/>
    <x v="0"/>
    <x v="2"/>
    <x v="55"/>
    <x v="1"/>
    <s v="Otitis"/>
    <s v="Vendaje"/>
    <x v="8"/>
  </r>
  <r>
    <x v="49"/>
    <x v="56"/>
    <x v="2"/>
    <s v="Progressive user-facing concept"/>
    <s v="Claire"/>
    <x v="0"/>
    <x v="3"/>
    <x v="56"/>
    <x v="1"/>
    <s v="Otitis"/>
    <s v="Vitaminas"/>
    <x v="5"/>
  </r>
  <r>
    <x v="10"/>
    <x v="57"/>
    <x v="0"/>
    <s v="SeaShell"/>
    <s v="Chad"/>
    <x v="1"/>
    <x v="2"/>
    <x v="57"/>
    <x v="0"/>
    <s v="Anemia"/>
    <s v="Antibióticos"/>
    <x v="2"/>
  </r>
  <r>
    <x v="4"/>
    <x v="58"/>
    <x v="3"/>
    <s v="Crimson"/>
    <s v="Jared"/>
    <x v="1"/>
    <x v="1"/>
    <x v="58"/>
    <x v="0"/>
    <s v="Infección urinaria"/>
    <s v="Cirugía menor"/>
    <x v="9"/>
  </r>
  <r>
    <x v="4"/>
    <x v="59"/>
    <x v="4"/>
    <s v="Sienna"/>
    <s v="Ashley"/>
    <x v="0"/>
    <x v="2"/>
    <x v="59"/>
    <x v="4"/>
    <s v="Anemia"/>
    <s v="Rehabilitación"/>
    <x v="1"/>
  </r>
  <r>
    <x v="50"/>
    <x v="60"/>
    <x v="1"/>
    <s v="SandyBrown"/>
    <s v="Ashley"/>
    <x v="1"/>
    <x v="2"/>
    <x v="60"/>
    <x v="4"/>
    <s v="Gastroenteritis"/>
    <s v="Cambio de dieta"/>
    <x v="6"/>
  </r>
  <r>
    <x v="51"/>
    <x v="61"/>
    <x v="1"/>
    <s v="OrangeRed"/>
    <s v="Jasmine"/>
    <x v="0"/>
    <x v="3"/>
    <x v="61"/>
    <x v="3"/>
    <s v="Infección urinaria"/>
    <s v="Cirugía menor"/>
    <x v="8"/>
  </r>
  <r>
    <x v="52"/>
    <x v="62"/>
    <x v="0"/>
    <s v="MediumSeaGreen"/>
    <s v="Matthew"/>
    <x v="0"/>
    <x v="3"/>
    <x v="62"/>
    <x v="3"/>
    <s v="Gastroenteritis"/>
    <s v="Vitaminas"/>
    <x v="0"/>
  </r>
  <r>
    <x v="0"/>
    <x v="63"/>
    <x v="3"/>
    <s v="DarkGreen"/>
    <s v="Cody"/>
    <x v="1"/>
    <x v="1"/>
    <x v="63"/>
    <x v="1"/>
    <s v="Gastroenteritis"/>
    <s v="Vitaminas"/>
    <x v="5"/>
  </r>
  <r>
    <x v="53"/>
    <x v="64"/>
    <x v="1"/>
    <s v="MediumVioletRed"/>
    <s v="Brett"/>
    <x v="1"/>
    <x v="4"/>
    <x v="64"/>
    <x v="2"/>
    <s v="Fractura"/>
    <s v="Vitaminas"/>
    <x v="7"/>
  </r>
  <r>
    <x v="45"/>
    <x v="65"/>
    <x v="3"/>
    <s v="Tomato"/>
    <s v="Chase"/>
    <x v="1"/>
    <x v="1"/>
    <x v="65"/>
    <x v="1"/>
    <s v="Fractura"/>
    <s v="Vendaje"/>
    <x v="5"/>
  </r>
  <r>
    <x v="54"/>
    <x v="66"/>
    <x v="1"/>
    <s v="DeepSkyBlue"/>
    <s v="Nancy"/>
    <x v="1"/>
    <x v="4"/>
    <x v="66"/>
    <x v="1"/>
    <s v="Desnutrición"/>
    <s v="Vendaje"/>
    <x v="3"/>
  </r>
  <r>
    <x v="55"/>
    <x v="67"/>
    <x v="1"/>
    <s v="FloralWhite"/>
    <s v="Kelly"/>
    <x v="1"/>
    <x v="3"/>
    <x v="67"/>
    <x v="3"/>
    <s v="Desnutrición"/>
    <s v="Vitaminas"/>
    <x v="5"/>
  </r>
  <r>
    <x v="6"/>
    <x v="68"/>
    <x v="0"/>
    <s v="FireBrick"/>
    <s v="James"/>
    <x v="1"/>
    <x v="1"/>
    <x v="68"/>
    <x v="4"/>
    <s v="Otitis"/>
    <s v="Cambio de dieta"/>
    <x v="6"/>
  </r>
  <r>
    <x v="56"/>
    <x v="69"/>
    <x v="3"/>
    <s v="PapayaWhip"/>
    <s v="Andre"/>
    <x v="0"/>
    <x v="2"/>
    <x v="69"/>
    <x v="4"/>
    <s v="Anemia"/>
    <s v="Rehabilitación"/>
    <x v="4"/>
  </r>
  <r>
    <x v="57"/>
    <x v="70"/>
    <x v="1"/>
    <s v="DarkSalmon"/>
    <s v="Carmen"/>
    <x v="1"/>
    <x v="3"/>
    <x v="70"/>
    <x v="1"/>
    <s v="Otitis"/>
    <s v="Vitaminas"/>
    <x v="8"/>
  </r>
  <r>
    <x v="35"/>
    <x v="71"/>
    <x v="1"/>
    <s v="Gold"/>
    <s v="Audrey"/>
    <x v="1"/>
    <x v="1"/>
    <x v="71"/>
    <x v="3"/>
    <s v="Fractura"/>
    <s v="Cambio de dieta"/>
    <x v="4"/>
  </r>
  <r>
    <x v="58"/>
    <x v="72"/>
    <x v="4"/>
    <s v="DarkCyan"/>
    <s v="Brett"/>
    <x v="0"/>
    <x v="1"/>
    <x v="72"/>
    <x v="0"/>
    <s v="Anemia"/>
    <s v="Antibióticos"/>
    <x v="3"/>
  </r>
  <r>
    <x v="59"/>
    <x v="73"/>
    <x v="3"/>
    <s v="LightCyan"/>
    <s v="Shane"/>
    <x v="1"/>
    <x v="4"/>
    <x v="73"/>
    <x v="3"/>
    <s v="Infección urinaria"/>
    <s v="Cirugía menor"/>
    <x v="9"/>
  </r>
  <r>
    <x v="60"/>
    <x v="74"/>
    <x v="1"/>
    <s v="LightGreen"/>
    <s v="Mario"/>
    <x v="0"/>
    <x v="4"/>
    <x v="74"/>
    <x v="4"/>
    <s v="Desnutrición"/>
    <s v="Antibióticos"/>
    <x v="6"/>
  </r>
  <r>
    <x v="61"/>
    <x v="75"/>
    <x v="4"/>
    <s v="MediumVioletRed"/>
    <s v="Elizabeth"/>
    <x v="1"/>
    <x v="1"/>
    <x v="75"/>
    <x v="4"/>
    <s v="Fractura"/>
    <s v="Cambio de dieta"/>
    <x v="2"/>
  </r>
  <r>
    <x v="62"/>
    <x v="76"/>
    <x v="1"/>
    <s v="Pink"/>
    <s v="Thomas"/>
    <x v="0"/>
    <x v="4"/>
    <x v="76"/>
    <x v="4"/>
    <s v="Infección urinaria"/>
    <s v="Cirugía menor"/>
    <x v="4"/>
  </r>
  <r>
    <x v="15"/>
    <x v="77"/>
    <x v="2"/>
    <s v="Customizable solution-oriented protocol"/>
    <s v="Kenneth"/>
    <x v="1"/>
    <x v="4"/>
    <x v="77"/>
    <x v="0"/>
    <s v="Gastroenteritis"/>
    <s v="Cambio de dieta"/>
    <x v="9"/>
  </r>
  <r>
    <x v="63"/>
    <x v="78"/>
    <x v="1"/>
    <s v="MediumPurple"/>
    <s v="Brian"/>
    <x v="1"/>
    <x v="1"/>
    <x v="78"/>
    <x v="2"/>
    <s v="Otitis"/>
    <s v="Cambio de dieta"/>
    <x v="2"/>
  </r>
  <r>
    <x v="64"/>
    <x v="79"/>
    <x v="2"/>
    <s v="Multi-layered mobile monitoring"/>
    <s v="Michelle"/>
    <x v="1"/>
    <x v="1"/>
    <x v="79"/>
    <x v="0"/>
    <s v="Anemia"/>
    <s v="Cambio de dieta"/>
    <x v="4"/>
  </r>
  <r>
    <x v="65"/>
    <x v="80"/>
    <x v="4"/>
    <s v="SkyBlue"/>
    <s v="Ryan"/>
    <x v="1"/>
    <x v="2"/>
    <x v="80"/>
    <x v="3"/>
    <s v="Desnutrición"/>
    <s v="Cambio de dieta"/>
    <x v="6"/>
  </r>
  <r>
    <x v="66"/>
    <x v="81"/>
    <x v="1"/>
    <s v="Turquoise"/>
    <s v="Adam"/>
    <x v="1"/>
    <x v="3"/>
    <x v="81"/>
    <x v="3"/>
    <s v="Infección urinaria"/>
    <s v="Vitaminas"/>
    <x v="5"/>
  </r>
  <r>
    <x v="67"/>
    <x v="82"/>
    <x v="3"/>
    <s v="Navy"/>
    <s v="Casey"/>
    <x v="1"/>
    <x v="1"/>
    <x v="82"/>
    <x v="0"/>
    <s v="Infección urinaria"/>
    <s v="Cirugía menor"/>
    <x v="1"/>
  </r>
  <r>
    <x v="44"/>
    <x v="83"/>
    <x v="4"/>
    <s v="Lavender"/>
    <s v="Alexandra"/>
    <x v="0"/>
    <x v="2"/>
    <x v="83"/>
    <x v="4"/>
    <s v="Fractura"/>
    <s v="Vitaminas"/>
    <x v="6"/>
  </r>
  <r>
    <x v="1"/>
    <x v="84"/>
    <x v="2"/>
    <s v="Sharable intermediate implementation"/>
    <s v="Ashley"/>
    <x v="1"/>
    <x v="3"/>
    <x v="84"/>
    <x v="0"/>
    <s v="Fractura"/>
    <s v="Cambio de dieta"/>
    <x v="1"/>
  </r>
  <r>
    <x v="63"/>
    <x v="85"/>
    <x v="2"/>
    <s v="Enterprise-wide multi-state neural-net"/>
    <s v="Karen"/>
    <x v="0"/>
    <x v="1"/>
    <x v="85"/>
    <x v="4"/>
    <s v="Gastroenteritis"/>
    <s v="Vitaminas"/>
    <x v="9"/>
  </r>
  <r>
    <x v="68"/>
    <x v="86"/>
    <x v="3"/>
    <s v="Bisque"/>
    <s v="Elizabeth"/>
    <x v="1"/>
    <x v="3"/>
    <x v="86"/>
    <x v="2"/>
    <s v="Desnutrición"/>
    <s v="Cirugía menor"/>
    <x v="3"/>
  </r>
  <r>
    <x v="69"/>
    <x v="87"/>
    <x v="4"/>
    <s v="FloralWhite"/>
    <s v="Shelley"/>
    <x v="0"/>
    <x v="0"/>
    <x v="87"/>
    <x v="4"/>
    <s v="Gastroenteritis"/>
    <s v="Cambio de dieta"/>
    <x v="4"/>
  </r>
  <r>
    <x v="70"/>
    <x v="88"/>
    <x v="3"/>
    <s v="RosyBrown"/>
    <s v="Rebecca"/>
    <x v="1"/>
    <x v="2"/>
    <x v="88"/>
    <x v="0"/>
    <s v="Desnutrición"/>
    <s v="Vendaje"/>
    <x v="0"/>
  </r>
  <r>
    <x v="71"/>
    <x v="89"/>
    <x v="0"/>
    <s v="Indigo"/>
    <s v="Travis"/>
    <x v="1"/>
    <x v="1"/>
    <x v="89"/>
    <x v="1"/>
    <s v="Gastroenteritis"/>
    <s v="Rehabilitación"/>
    <x v="8"/>
  </r>
  <r>
    <x v="0"/>
    <x v="90"/>
    <x v="4"/>
    <s v="DarkTurquoise"/>
    <s v="Jason"/>
    <x v="0"/>
    <x v="3"/>
    <x v="90"/>
    <x v="1"/>
    <s v="Otitis"/>
    <s v="Cambio de dieta"/>
    <x v="7"/>
  </r>
  <r>
    <x v="72"/>
    <x v="91"/>
    <x v="3"/>
    <s v="DarkTurquoise"/>
    <s v="Tony"/>
    <x v="0"/>
    <x v="3"/>
    <x v="91"/>
    <x v="3"/>
    <s v="Fractura"/>
    <s v="Vitaminas"/>
    <x v="9"/>
  </r>
  <r>
    <x v="73"/>
    <x v="92"/>
    <x v="4"/>
    <s v="LimeGreen"/>
    <s v="Steven"/>
    <x v="1"/>
    <x v="4"/>
    <x v="92"/>
    <x v="1"/>
    <s v="Anemia"/>
    <s v="Vendaje"/>
    <x v="7"/>
  </r>
  <r>
    <x v="72"/>
    <x v="93"/>
    <x v="0"/>
    <s v="Beige"/>
    <s v="Krystal"/>
    <x v="1"/>
    <x v="2"/>
    <x v="93"/>
    <x v="1"/>
    <s v="Anemia"/>
    <s v="Antibióticos"/>
    <x v="6"/>
  </r>
  <r>
    <x v="74"/>
    <x v="94"/>
    <x v="0"/>
    <s v="SeaGreen"/>
    <s v="Alexandra"/>
    <x v="0"/>
    <x v="2"/>
    <x v="94"/>
    <x v="2"/>
    <s v="Infección urinaria"/>
    <s v="Cirugía menor"/>
    <x v="0"/>
  </r>
  <r>
    <x v="75"/>
    <x v="95"/>
    <x v="1"/>
    <s v="SpringGreen"/>
    <s v="Lynn"/>
    <x v="1"/>
    <x v="4"/>
    <x v="95"/>
    <x v="0"/>
    <s v="Fractura"/>
    <s v="Rehabilitación"/>
    <x v="7"/>
  </r>
  <r>
    <x v="76"/>
    <x v="96"/>
    <x v="3"/>
    <s v="Gold"/>
    <s v="Joseph"/>
    <x v="1"/>
    <x v="2"/>
    <x v="96"/>
    <x v="2"/>
    <s v="Anemia"/>
    <s v="Rehabilitación"/>
    <x v="1"/>
  </r>
  <r>
    <x v="77"/>
    <x v="97"/>
    <x v="0"/>
    <s v="DarkSlateBlue"/>
    <s v="Leonard"/>
    <x v="0"/>
    <x v="0"/>
    <x v="97"/>
    <x v="2"/>
    <s v="Gastroenteritis"/>
    <s v="Vitaminas"/>
    <x v="4"/>
  </r>
  <r>
    <x v="33"/>
    <x v="98"/>
    <x v="2"/>
    <s v="Grass-roots value-added benchmark"/>
    <s v="Denise"/>
    <x v="1"/>
    <x v="3"/>
    <x v="98"/>
    <x v="1"/>
    <s v="Desnutrición"/>
    <s v="Rehabilitación"/>
    <x v="1"/>
  </r>
  <r>
    <x v="78"/>
    <x v="99"/>
    <x v="1"/>
    <s v="Cornsilk"/>
    <s v="Anthony"/>
    <x v="0"/>
    <x v="0"/>
    <x v="99"/>
    <x v="2"/>
    <s v="Gastroenteritis"/>
    <s v="Vendaje"/>
    <x v="2"/>
  </r>
  <r>
    <x v="79"/>
    <x v="100"/>
    <x v="0"/>
    <s v="DarkSlateBlue"/>
    <s v="Jennifer"/>
    <x v="1"/>
    <x v="1"/>
    <x v="100"/>
    <x v="3"/>
    <s v="Gastroenteritis"/>
    <s v="Vendaje"/>
    <x v="8"/>
  </r>
  <r>
    <x v="80"/>
    <x v="101"/>
    <x v="3"/>
    <s v="LimeGreen"/>
    <s v="Bobby"/>
    <x v="0"/>
    <x v="3"/>
    <x v="101"/>
    <x v="1"/>
    <s v="Fractura"/>
    <s v="Vitaminas"/>
    <x v="5"/>
  </r>
  <r>
    <x v="81"/>
    <x v="102"/>
    <x v="4"/>
    <s v="Crimson"/>
    <s v="Michael"/>
    <x v="0"/>
    <x v="3"/>
    <x v="102"/>
    <x v="2"/>
    <s v="Anemia"/>
    <s v="Vitaminas"/>
    <x v="4"/>
  </r>
  <r>
    <x v="82"/>
    <x v="103"/>
    <x v="2"/>
    <s v="Reverse-engineered non-volatile secured line"/>
    <s v="Megan"/>
    <x v="1"/>
    <x v="3"/>
    <x v="103"/>
    <x v="2"/>
    <s v="Otitis"/>
    <s v="Vitaminas"/>
    <x v="2"/>
  </r>
  <r>
    <x v="83"/>
    <x v="104"/>
    <x v="1"/>
    <s v="LavenderBlush"/>
    <s v="Larry"/>
    <x v="0"/>
    <x v="0"/>
    <x v="104"/>
    <x v="0"/>
    <s v="Fractura"/>
    <s v="Vendaje"/>
    <x v="3"/>
  </r>
  <r>
    <x v="84"/>
    <x v="105"/>
    <x v="2"/>
    <s v="Adaptive 24/7 interface"/>
    <s v="John"/>
    <x v="1"/>
    <x v="0"/>
    <x v="105"/>
    <x v="4"/>
    <s v="Otitis"/>
    <s v="Cirugía menor"/>
    <x v="9"/>
  </r>
  <r>
    <x v="71"/>
    <x v="106"/>
    <x v="4"/>
    <s v="ForestGreen"/>
    <s v="Jennifer"/>
    <x v="0"/>
    <x v="0"/>
    <x v="106"/>
    <x v="3"/>
    <s v="Otitis"/>
    <s v="Vendaje"/>
    <x v="5"/>
  </r>
  <r>
    <x v="85"/>
    <x v="107"/>
    <x v="3"/>
    <s v="MediumSpringGreen"/>
    <s v="Leslie"/>
    <x v="0"/>
    <x v="1"/>
    <x v="107"/>
    <x v="1"/>
    <s v="Infección urinaria"/>
    <s v="Rehabilitación"/>
    <x v="2"/>
  </r>
  <r>
    <x v="86"/>
    <x v="108"/>
    <x v="4"/>
    <s v="SlateBlue"/>
    <s v="Thomas"/>
    <x v="1"/>
    <x v="1"/>
    <x v="108"/>
    <x v="4"/>
    <s v="Anemia"/>
    <s v="Rehabilitación"/>
    <x v="4"/>
  </r>
  <r>
    <x v="87"/>
    <x v="109"/>
    <x v="4"/>
    <s v="RosyBrown"/>
    <s v="Dustin"/>
    <x v="1"/>
    <x v="4"/>
    <x v="109"/>
    <x v="3"/>
    <s v="Infección urinaria"/>
    <s v="Cambio de dieta"/>
    <x v="8"/>
  </r>
  <r>
    <x v="88"/>
    <x v="110"/>
    <x v="1"/>
    <s v="DarkSlateBlue"/>
    <s v="Stephen"/>
    <x v="1"/>
    <x v="1"/>
    <x v="110"/>
    <x v="4"/>
    <s v="Desnutrición"/>
    <s v="Vendaje"/>
    <x v="5"/>
  </r>
  <r>
    <x v="89"/>
    <x v="111"/>
    <x v="3"/>
    <s v="Cyan"/>
    <s v="Jerome"/>
    <x v="1"/>
    <x v="1"/>
    <x v="111"/>
    <x v="3"/>
    <s v="Anemia"/>
    <s v="Cambio de dieta"/>
    <x v="3"/>
  </r>
  <r>
    <x v="90"/>
    <x v="112"/>
    <x v="3"/>
    <s v="SaddleBrown"/>
    <s v="Juan"/>
    <x v="1"/>
    <x v="0"/>
    <x v="112"/>
    <x v="1"/>
    <s v="Anemia"/>
    <s v="Cirugía menor"/>
    <x v="7"/>
  </r>
  <r>
    <x v="91"/>
    <x v="113"/>
    <x v="3"/>
    <s v="Teal"/>
    <s v="Troy"/>
    <x v="0"/>
    <x v="1"/>
    <x v="113"/>
    <x v="0"/>
    <s v="Infección urinaria"/>
    <s v="Rehabilitación"/>
    <x v="4"/>
  </r>
  <r>
    <x v="92"/>
    <x v="114"/>
    <x v="4"/>
    <s v="Indigo"/>
    <s v="Tracie"/>
    <x v="1"/>
    <x v="1"/>
    <x v="114"/>
    <x v="2"/>
    <s v="Otitis"/>
    <s v="Antibióticos"/>
    <x v="9"/>
  </r>
  <r>
    <x v="8"/>
    <x v="115"/>
    <x v="1"/>
    <s v="LightYellow"/>
    <s v="Michele"/>
    <x v="1"/>
    <x v="2"/>
    <x v="115"/>
    <x v="0"/>
    <s v="Otitis"/>
    <s v="Antibióticos"/>
    <x v="6"/>
  </r>
  <r>
    <x v="93"/>
    <x v="116"/>
    <x v="2"/>
    <s v="Inverse analyzing flexibility"/>
    <s v="Amanda"/>
    <x v="0"/>
    <x v="0"/>
    <x v="116"/>
    <x v="1"/>
    <s v="Desnutrición"/>
    <s v="Vitaminas"/>
    <x v="4"/>
  </r>
  <r>
    <x v="27"/>
    <x v="117"/>
    <x v="1"/>
    <s v="DarkGray"/>
    <s v="Michelle"/>
    <x v="1"/>
    <x v="4"/>
    <x v="117"/>
    <x v="2"/>
    <s v="Otitis"/>
    <s v="Cambio de dieta"/>
    <x v="9"/>
  </r>
  <r>
    <x v="94"/>
    <x v="118"/>
    <x v="4"/>
    <s v="DarkGreen"/>
    <s v="Sean"/>
    <x v="1"/>
    <x v="0"/>
    <x v="118"/>
    <x v="1"/>
    <s v="Otitis"/>
    <s v="Cambio de dieta"/>
    <x v="7"/>
  </r>
  <r>
    <x v="95"/>
    <x v="119"/>
    <x v="0"/>
    <s v="Chartreuse"/>
    <s v="Scott"/>
    <x v="0"/>
    <x v="3"/>
    <x v="119"/>
    <x v="1"/>
    <s v="Desnutrición"/>
    <s v="Rehabilitación"/>
    <x v="9"/>
  </r>
  <r>
    <x v="96"/>
    <x v="120"/>
    <x v="0"/>
    <s v="MintCream"/>
    <s v="Heather"/>
    <x v="0"/>
    <x v="2"/>
    <x v="120"/>
    <x v="3"/>
    <s v="Gastroenteritis"/>
    <s v="Cirugía menor"/>
    <x v="1"/>
  </r>
  <r>
    <x v="97"/>
    <x v="121"/>
    <x v="0"/>
    <s v="DimGray"/>
    <s v="Steven"/>
    <x v="1"/>
    <x v="1"/>
    <x v="121"/>
    <x v="2"/>
    <s v="Infección urinaria"/>
    <s v="Vendaje"/>
    <x v="4"/>
  </r>
  <r>
    <x v="64"/>
    <x v="122"/>
    <x v="4"/>
    <s v="WhiteSmoke"/>
    <s v="Paul"/>
    <x v="1"/>
    <x v="3"/>
    <x v="122"/>
    <x v="2"/>
    <s v="Fractura"/>
    <s v="Vitaminas"/>
    <x v="2"/>
  </r>
  <r>
    <x v="98"/>
    <x v="123"/>
    <x v="2"/>
    <s v="Devolved logistical Internet solution"/>
    <s v="Nancy"/>
    <x v="0"/>
    <x v="1"/>
    <x v="123"/>
    <x v="0"/>
    <s v="Anemia"/>
    <s v="Cirugía menor"/>
    <x v="8"/>
  </r>
  <r>
    <x v="99"/>
    <x v="124"/>
    <x v="3"/>
    <s v="Beige"/>
    <s v="Carla"/>
    <x v="0"/>
    <x v="2"/>
    <x v="124"/>
    <x v="0"/>
    <s v="Desnutrición"/>
    <s v="Antibióticos"/>
    <x v="6"/>
  </r>
  <r>
    <x v="84"/>
    <x v="125"/>
    <x v="1"/>
    <s v="DarkOliveGreen"/>
    <s v="Jessica"/>
    <x v="0"/>
    <x v="3"/>
    <x v="125"/>
    <x v="2"/>
    <s v="Fractura"/>
    <s v="Vitaminas"/>
    <x v="8"/>
  </r>
  <r>
    <x v="100"/>
    <x v="126"/>
    <x v="0"/>
    <s v="LightSalmon"/>
    <s v="Mary"/>
    <x v="0"/>
    <x v="0"/>
    <x v="126"/>
    <x v="4"/>
    <s v="Gastroenteritis"/>
    <s v="Rehabilitación"/>
    <x v="7"/>
  </r>
  <r>
    <x v="101"/>
    <x v="127"/>
    <x v="1"/>
    <s v="MediumSeaGreen"/>
    <s v="Fred"/>
    <x v="1"/>
    <x v="1"/>
    <x v="127"/>
    <x v="0"/>
    <s v="Fractura"/>
    <s v="Antibióticos"/>
    <x v="1"/>
  </r>
  <r>
    <x v="102"/>
    <x v="128"/>
    <x v="2"/>
    <s v="Fully-configurable maximized customer loyalty"/>
    <s v="Joshua"/>
    <x v="0"/>
    <x v="2"/>
    <x v="128"/>
    <x v="0"/>
    <s v="Gastroenteritis"/>
    <s v="Antibióticos"/>
    <x v="7"/>
  </r>
  <r>
    <x v="103"/>
    <x v="129"/>
    <x v="1"/>
    <s v="DarkSalmon"/>
    <s v="Mary"/>
    <x v="1"/>
    <x v="1"/>
    <x v="129"/>
    <x v="3"/>
    <s v="Fractura"/>
    <s v="Antibióticos"/>
    <x v="3"/>
  </r>
  <r>
    <x v="104"/>
    <x v="130"/>
    <x v="4"/>
    <s v="DarkGreen"/>
    <s v="Joshua"/>
    <x v="1"/>
    <x v="3"/>
    <x v="130"/>
    <x v="2"/>
    <s v="Desnutrición"/>
    <s v="Cambio de dieta"/>
    <x v="0"/>
  </r>
  <r>
    <x v="105"/>
    <x v="131"/>
    <x v="4"/>
    <s v="DarkSeaGreen"/>
    <s v="Danielle"/>
    <x v="0"/>
    <x v="1"/>
    <x v="131"/>
    <x v="4"/>
    <s v="Anemia"/>
    <s v="Vitaminas"/>
    <x v="5"/>
  </r>
  <r>
    <x v="106"/>
    <x v="132"/>
    <x v="2"/>
    <s v="Reduced neutral pricing structure"/>
    <s v="Katie"/>
    <x v="1"/>
    <x v="4"/>
    <x v="132"/>
    <x v="0"/>
    <s v="Anemia"/>
    <s v="Vendaje"/>
    <x v="4"/>
  </r>
  <r>
    <x v="107"/>
    <x v="133"/>
    <x v="2"/>
    <s v="Switchable 5thgeneration analyzer"/>
    <s v="Patrick"/>
    <x v="0"/>
    <x v="0"/>
    <x v="133"/>
    <x v="1"/>
    <s v="Infección urinaria"/>
    <s v="Cambio de dieta"/>
    <x v="7"/>
  </r>
  <r>
    <x v="108"/>
    <x v="134"/>
    <x v="2"/>
    <s v="Inverse leadingedge application"/>
    <s v="Manuel"/>
    <x v="1"/>
    <x v="0"/>
    <x v="134"/>
    <x v="2"/>
    <s v="Fractura"/>
    <s v="Rehabilitación"/>
    <x v="7"/>
  </r>
  <r>
    <x v="109"/>
    <x v="135"/>
    <x v="4"/>
    <s v="DarkSalmon"/>
    <s v="Tammy"/>
    <x v="0"/>
    <x v="3"/>
    <x v="135"/>
    <x v="4"/>
    <s v="Otitis"/>
    <s v="Vitaminas"/>
    <x v="0"/>
  </r>
  <r>
    <x v="110"/>
    <x v="136"/>
    <x v="0"/>
    <s v="LightBlue"/>
    <s v="Melissa"/>
    <x v="0"/>
    <x v="0"/>
    <x v="136"/>
    <x v="4"/>
    <s v="Otitis"/>
    <s v="Rehabilitación"/>
    <x v="6"/>
  </r>
  <r>
    <x v="111"/>
    <x v="137"/>
    <x v="4"/>
    <s v="ForestGreen"/>
    <s v="Darryl"/>
    <x v="0"/>
    <x v="3"/>
    <x v="137"/>
    <x v="3"/>
    <s v="Otitis"/>
    <s v="Vitaminas"/>
    <x v="0"/>
  </r>
  <r>
    <x v="112"/>
    <x v="138"/>
    <x v="0"/>
    <s v="Aqua"/>
    <s v="Shawn"/>
    <x v="1"/>
    <x v="1"/>
    <x v="138"/>
    <x v="2"/>
    <s v="Fractura"/>
    <s v="Cambio de dieta"/>
    <x v="7"/>
  </r>
  <r>
    <x v="23"/>
    <x v="139"/>
    <x v="0"/>
    <s v="LightCoral"/>
    <s v="Philip"/>
    <x v="0"/>
    <x v="1"/>
    <x v="139"/>
    <x v="2"/>
    <s v="Fractura"/>
    <s v="Rehabilitación"/>
    <x v="8"/>
  </r>
  <r>
    <x v="99"/>
    <x v="140"/>
    <x v="4"/>
    <s v="Olive"/>
    <s v="Steven"/>
    <x v="0"/>
    <x v="2"/>
    <x v="140"/>
    <x v="2"/>
    <s v="Infección urinaria"/>
    <s v="Vitaminas"/>
    <x v="9"/>
  </r>
  <r>
    <x v="113"/>
    <x v="141"/>
    <x v="4"/>
    <s v="GhostWhite"/>
    <s v="Kelsey"/>
    <x v="1"/>
    <x v="4"/>
    <x v="141"/>
    <x v="2"/>
    <s v="Infección urinaria"/>
    <s v="Rehabilitación"/>
    <x v="8"/>
  </r>
  <r>
    <x v="114"/>
    <x v="142"/>
    <x v="1"/>
    <s v="Cyan"/>
    <s v="David"/>
    <x v="1"/>
    <x v="1"/>
    <x v="142"/>
    <x v="2"/>
    <s v="Fractura"/>
    <s v="Antibióticos"/>
    <x v="0"/>
  </r>
  <r>
    <x v="115"/>
    <x v="143"/>
    <x v="1"/>
    <s v="DarkGray"/>
    <s v="Kimberly"/>
    <x v="0"/>
    <x v="3"/>
    <x v="143"/>
    <x v="0"/>
    <s v="Fractura"/>
    <s v="Rehabilitación"/>
    <x v="3"/>
  </r>
  <r>
    <x v="116"/>
    <x v="144"/>
    <x v="3"/>
    <s v="Plum"/>
    <s v="Justin"/>
    <x v="1"/>
    <x v="3"/>
    <x v="144"/>
    <x v="4"/>
    <s v="Infección urinaria"/>
    <s v="Cambio de dieta"/>
    <x v="0"/>
  </r>
  <r>
    <x v="117"/>
    <x v="145"/>
    <x v="2"/>
    <s v="Progressive dynamic knowledgebase"/>
    <s v="Andrew"/>
    <x v="0"/>
    <x v="3"/>
    <x v="145"/>
    <x v="2"/>
    <s v="Desnutrición"/>
    <s v="Rehabilitación"/>
    <x v="9"/>
  </r>
  <r>
    <x v="118"/>
    <x v="146"/>
    <x v="1"/>
    <s v="LightSeaGreen"/>
    <s v="Billy"/>
    <x v="0"/>
    <x v="0"/>
    <x v="146"/>
    <x v="3"/>
    <s v="Desnutrición"/>
    <s v="Vitaminas"/>
    <x v="7"/>
  </r>
  <r>
    <x v="119"/>
    <x v="147"/>
    <x v="0"/>
    <s v="HotPink"/>
    <s v="Alex"/>
    <x v="1"/>
    <x v="0"/>
    <x v="147"/>
    <x v="2"/>
    <s v="Anemia"/>
    <s v="Cambio de dieta"/>
    <x v="4"/>
  </r>
  <r>
    <x v="120"/>
    <x v="148"/>
    <x v="1"/>
    <s v="Linen"/>
    <s v="Lori"/>
    <x v="1"/>
    <x v="1"/>
    <x v="148"/>
    <x v="3"/>
    <s v="Otitis"/>
    <s v="Vendaje"/>
    <x v="5"/>
  </r>
  <r>
    <x v="121"/>
    <x v="149"/>
    <x v="2"/>
    <s v="Operative logistical concept"/>
    <s v="Lisa"/>
    <x v="1"/>
    <x v="3"/>
    <x v="149"/>
    <x v="0"/>
    <s v="Anemia"/>
    <s v="Cirugía menor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A10D6-3EFB-4AB4-B2F8-84713B481A8F}" name="TablaDinámica5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8:B49" firstHeaderRow="1" firstDataRow="1" firstDataCol="1"/>
  <pivotFields count="14">
    <pivotField axis="axisRow" numFmtId="14" showAll="0">
      <items count="123">
        <item x="14"/>
        <item x="61"/>
        <item x="7"/>
        <item x="97"/>
        <item x="68"/>
        <item x="95"/>
        <item x="93"/>
        <item x="83"/>
        <item x="52"/>
        <item x="20"/>
        <item x="77"/>
        <item x="107"/>
        <item x="109"/>
        <item x="39"/>
        <item x="47"/>
        <item x="33"/>
        <item x="41"/>
        <item x="26"/>
        <item x="92"/>
        <item x="79"/>
        <item x="13"/>
        <item x="63"/>
        <item x="65"/>
        <item x="104"/>
        <item x="86"/>
        <item x="46"/>
        <item x="44"/>
        <item x="21"/>
        <item x="64"/>
        <item x="34"/>
        <item x="43"/>
        <item x="85"/>
        <item x="5"/>
        <item x="0"/>
        <item x="118"/>
        <item x="89"/>
        <item x="49"/>
        <item x="120"/>
        <item x="119"/>
        <item x="4"/>
        <item x="3"/>
        <item x="10"/>
        <item x="60"/>
        <item x="22"/>
        <item x="6"/>
        <item x="102"/>
        <item x="12"/>
        <item x="57"/>
        <item x="55"/>
        <item x="106"/>
        <item x="94"/>
        <item x="18"/>
        <item x="111"/>
        <item x="24"/>
        <item x="112"/>
        <item x="35"/>
        <item x="25"/>
        <item x="16"/>
        <item x="11"/>
        <item x="80"/>
        <item x="113"/>
        <item x="53"/>
        <item x="90"/>
        <item x="110"/>
        <item x="69"/>
        <item x="81"/>
        <item x="36"/>
        <item x="66"/>
        <item x="38"/>
        <item x="2"/>
        <item x="28"/>
        <item x="101"/>
        <item x="62"/>
        <item x="17"/>
        <item x="32"/>
        <item x="115"/>
        <item x="59"/>
        <item x="23"/>
        <item x="74"/>
        <item x="58"/>
        <item x="103"/>
        <item x="19"/>
        <item x="73"/>
        <item x="84"/>
        <item x="40"/>
        <item x="117"/>
        <item x="50"/>
        <item x="70"/>
        <item x="29"/>
        <item x="1"/>
        <item x="91"/>
        <item x="87"/>
        <item x="45"/>
        <item x="78"/>
        <item x="76"/>
        <item x="15"/>
        <item x="98"/>
        <item x="88"/>
        <item x="27"/>
        <item x="100"/>
        <item x="99"/>
        <item x="71"/>
        <item x="9"/>
        <item x="96"/>
        <item x="8"/>
        <item x="42"/>
        <item x="31"/>
        <item x="105"/>
        <item x="67"/>
        <item x="114"/>
        <item x="75"/>
        <item x="30"/>
        <item x="72"/>
        <item x="121"/>
        <item x="82"/>
        <item x="54"/>
        <item x="108"/>
        <item x="116"/>
        <item x="48"/>
        <item x="37"/>
        <item x="51"/>
        <item x="56"/>
        <item t="default"/>
      </items>
    </pivotField>
    <pivotField showAll="0"/>
    <pivotField showAll="0">
      <items count="6">
        <item h="1" x="2"/>
        <item h="1" x="3"/>
        <item h="1" x="1"/>
        <item x="4"/>
        <item h="1"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3"/>
    <field x="12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Monto pagado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7BDFF-64F2-429C-962C-983E6C877F2C}" name="TablaDiná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4:E35" firstHeaderRow="1" firstDataRow="1" firstDataCol="1"/>
  <pivotFields count="14">
    <pivotField numFmtId="14" showAll="0">
      <items count="123">
        <item x="14"/>
        <item x="61"/>
        <item x="7"/>
        <item x="97"/>
        <item x="68"/>
        <item x="95"/>
        <item x="93"/>
        <item x="83"/>
        <item x="52"/>
        <item x="20"/>
        <item x="77"/>
        <item x="107"/>
        <item x="109"/>
        <item x="39"/>
        <item x="47"/>
        <item x="33"/>
        <item x="41"/>
        <item x="26"/>
        <item x="92"/>
        <item x="79"/>
        <item x="13"/>
        <item x="63"/>
        <item x="65"/>
        <item x="104"/>
        <item x="86"/>
        <item x="46"/>
        <item x="44"/>
        <item x="21"/>
        <item x="64"/>
        <item x="34"/>
        <item x="43"/>
        <item x="85"/>
        <item x="5"/>
        <item x="0"/>
        <item x="118"/>
        <item x="89"/>
        <item x="49"/>
        <item x="120"/>
        <item x="119"/>
        <item x="4"/>
        <item x="3"/>
        <item x="10"/>
        <item x="60"/>
        <item x="22"/>
        <item x="6"/>
        <item x="102"/>
        <item x="12"/>
        <item x="57"/>
        <item x="55"/>
        <item x="106"/>
        <item x="94"/>
        <item x="18"/>
        <item x="111"/>
        <item x="24"/>
        <item x="112"/>
        <item x="35"/>
        <item x="25"/>
        <item x="16"/>
        <item x="11"/>
        <item x="80"/>
        <item x="113"/>
        <item x="53"/>
        <item x="90"/>
        <item x="110"/>
        <item x="69"/>
        <item x="81"/>
        <item x="36"/>
        <item x="66"/>
        <item x="38"/>
        <item x="2"/>
        <item x="28"/>
        <item x="101"/>
        <item x="62"/>
        <item x="17"/>
        <item x="32"/>
        <item x="115"/>
        <item x="59"/>
        <item x="23"/>
        <item x="74"/>
        <item x="58"/>
        <item x="103"/>
        <item x="19"/>
        <item x="73"/>
        <item x="84"/>
        <item x="40"/>
        <item x="117"/>
        <item x="50"/>
        <item x="70"/>
        <item x="29"/>
        <item x="1"/>
        <item x="91"/>
        <item x="87"/>
        <item x="45"/>
        <item x="78"/>
        <item x="76"/>
        <item x="15"/>
        <item x="98"/>
        <item x="88"/>
        <item x="27"/>
        <item x="100"/>
        <item x="99"/>
        <item x="71"/>
        <item x="9"/>
        <item x="96"/>
        <item x="8"/>
        <item x="42"/>
        <item x="31"/>
        <item x="105"/>
        <item x="67"/>
        <item x="114"/>
        <item x="75"/>
        <item x="30"/>
        <item x="72"/>
        <item x="121"/>
        <item x="82"/>
        <item x="54"/>
        <item x="108"/>
        <item x="116"/>
        <item x="48"/>
        <item x="37"/>
        <item x="51"/>
        <item x="56"/>
        <item t="default"/>
      </items>
    </pivotField>
    <pivotField showAll="0"/>
    <pivotField showAll="0">
      <items count="6">
        <item h="1" x="2"/>
        <item h="1" x="3"/>
        <item h="1" x="1"/>
        <item x="4"/>
        <item h="1"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>
      <items count="151">
        <item x="138"/>
        <item x="117"/>
        <item x="142"/>
        <item x="23"/>
        <item x="94"/>
        <item x="105"/>
        <item x="141"/>
        <item x="30"/>
        <item x="131"/>
        <item x="53"/>
        <item x="116"/>
        <item x="12"/>
        <item x="41"/>
        <item x="38"/>
        <item x="84"/>
        <item x="83"/>
        <item x="67"/>
        <item x="36"/>
        <item x="81"/>
        <item x="82"/>
        <item x="44"/>
        <item x="137"/>
        <item x="132"/>
        <item x="109"/>
        <item x="5"/>
        <item x="123"/>
        <item x="21"/>
        <item x="76"/>
        <item x="60"/>
        <item x="97"/>
        <item x="64"/>
        <item x="143"/>
        <item x="25"/>
        <item x="56"/>
        <item x="50"/>
        <item x="17"/>
        <item x="58"/>
        <item x="102"/>
        <item x="134"/>
        <item x="90"/>
        <item x="118"/>
        <item x="113"/>
        <item x="40"/>
        <item x="145"/>
        <item x="107"/>
        <item x="75"/>
        <item x="98"/>
        <item x="45"/>
        <item x="13"/>
        <item x="31"/>
        <item x="16"/>
        <item x="29"/>
        <item x="28"/>
        <item x="112"/>
        <item x="73"/>
        <item x="37"/>
        <item x="124"/>
        <item x="108"/>
        <item x="48"/>
        <item x="74"/>
        <item x="0"/>
        <item x="106"/>
        <item x="128"/>
        <item x="140"/>
        <item x="130"/>
        <item x="4"/>
        <item x="51"/>
        <item x="126"/>
        <item x="39"/>
        <item x="8"/>
        <item x="122"/>
        <item x="68"/>
        <item x="149"/>
        <item x="91"/>
        <item x="62"/>
        <item x="111"/>
        <item x="63"/>
        <item x="59"/>
        <item x="135"/>
        <item x="61"/>
        <item x="115"/>
        <item x="7"/>
        <item x="139"/>
        <item x="110"/>
        <item x="22"/>
        <item x="85"/>
        <item x="18"/>
        <item x="27"/>
        <item x="34"/>
        <item x="43"/>
        <item x="136"/>
        <item x="146"/>
        <item x="69"/>
        <item x="1"/>
        <item x="33"/>
        <item x="100"/>
        <item x="20"/>
        <item x="103"/>
        <item x="87"/>
        <item x="66"/>
        <item x="79"/>
        <item x="35"/>
        <item x="3"/>
        <item x="125"/>
        <item x="104"/>
        <item x="46"/>
        <item x="11"/>
        <item x="88"/>
        <item x="92"/>
        <item x="32"/>
        <item x="72"/>
        <item x="144"/>
        <item x="148"/>
        <item x="101"/>
        <item x="119"/>
        <item x="52"/>
        <item x="42"/>
        <item x="65"/>
        <item x="114"/>
        <item x="26"/>
        <item x="6"/>
        <item x="47"/>
        <item x="86"/>
        <item x="15"/>
        <item x="55"/>
        <item x="70"/>
        <item x="54"/>
        <item x="77"/>
        <item x="78"/>
        <item x="120"/>
        <item x="95"/>
        <item x="89"/>
        <item x="24"/>
        <item x="129"/>
        <item x="133"/>
        <item x="147"/>
        <item x="121"/>
        <item x="2"/>
        <item x="96"/>
        <item x="71"/>
        <item x="9"/>
        <item x="80"/>
        <item x="14"/>
        <item x="93"/>
        <item x="49"/>
        <item x="127"/>
        <item x="19"/>
        <item x="57"/>
        <item x="10"/>
        <item x="99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11">
        <item x="2"/>
        <item x="8"/>
        <item x="1"/>
        <item x="7"/>
        <item x="9"/>
        <item x="6"/>
        <item x="0"/>
        <item x="3"/>
        <item x="4"/>
        <item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Monto pagado" fld="7" baseField="0" baseItem="0" numFmtId="165"/>
  </dataFields>
  <formats count="2">
    <format dxfId="20">
      <pivotArea collapsedLevelsAreSubtotals="1" fieldPosition="0">
        <references count="1">
          <reference field="11" count="1">
            <x v="0"/>
          </reference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91D20-48B2-4B99-9CBC-16F4A847A9A8}" name="TablaDiná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24:B30" firstHeaderRow="1" firstDataRow="1" firstDataCol="1"/>
  <pivotFields count="14">
    <pivotField numFmtId="14" showAll="0">
      <items count="123">
        <item x="14"/>
        <item x="61"/>
        <item x="7"/>
        <item x="97"/>
        <item x="68"/>
        <item x="95"/>
        <item x="93"/>
        <item x="83"/>
        <item x="52"/>
        <item x="20"/>
        <item x="77"/>
        <item x="107"/>
        <item x="109"/>
        <item x="39"/>
        <item x="47"/>
        <item x="33"/>
        <item x="41"/>
        <item x="26"/>
        <item x="92"/>
        <item x="79"/>
        <item x="13"/>
        <item x="63"/>
        <item x="65"/>
        <item x="104"/>
        <item x="86"/>
        <item x="46"/>
        <item x="44"/>
        <item x="21"/>
        <item x="64"/>
        <item x="34"/>
        <item x="43"/>
        <item x="85"/>
        <item x="5"/>
        <item x="0"/>
        <item x="118"/>
        <item x="89"/>
        <item x="49"/>
        <item x="120"/>
        <item x="119"/>
        <item x="4"/>
        <item x="3"/>
        <item x="10"/>
        <item x="60"/>
        <item x="22"/>
        <item x="6"/>
        <item x="102"/>
        <item x="12"/>
        <item x="57"/>
        <item x="55"/>
        <item x="106"/>
        <item x="94"/>
        <item x="18"/>
        <item x="111"/>
        <item x="24"/>
        <item x="112"/>
        <item x="35"/>
        <item x="25"/>
        <item x="16"/>
        <item x="11"/>
        <item x="80"/>
        <item x="113"/>
        <item x="53"/>
        <item x="90"/>
        <item x="110"/>
        <item x="69"/>
        <item x="81"/>
        <item x="36"/>
        <item x="66"/>
        <item x="38"/>
        <item x="2"/>
        <item x="28"/>
        <item x="101"/>
        <item x="62"/>
        <item x="17"/>
        <item x="32"/>
        <item x="115"/>
        <item x="59"/>
        <item x="23"/>
        <item x="74"/>
        <item x="58"/>
        <item x="103"/>
        <item x="19"/>
        <item x="73"/>
        <item x="84"/>
        <item x="40"/>
        <item x="117"/>
        <item x="50"/>
        <item x="70"/>
        <item x="29"/>
        <item x="1"/>
        <item x="91"/>
        <item x="87"/>
        <item x="45"/>
        <item x="78"/>
        <item x="76"/>
        <item x="15"/>
        <item x="98"/>
        <item x="88"/>
        <item x="27"/>
        <item x="100"/>
        <item x="99"/>
        <item x="71"/>
        <item x="9"/>
        <item x="96"/>
        <item x="8"/>
        <item x="42"/>
        <item x="31"/>
        <item x="105"/>
        <item x="67"/>
        <item x="114"/>
        <item x="75"/>
        <item x="30"/>
        <item x="72"/>
        <item x="121"/>
        <item x="82"/>
        <item x="54"/>
        <item x="108"/>
        <item x="116"/>
        <item x="48"/>
        <item x="37"/>
        <item x="51"/>
        <item x="56"/>
        <item t="default"/>
      </items>
    </pivotField>
    <pivotField axis="axisRow" showAll="0" measureFilter="1" sortType="ascending">
      <items count="151">
        <item x="87"/>
        <item x="45"/>
        <item x="13"/>
        <item x="98"/>
        <item x="138"/>
        <item x="40"/>
        <item x="148"/>
        <item x="73"/>
        <item x="67"/>
        <item x="147"/>
        <item x="48"/>
        <item x="65"/>
        <item x="32"/>
        <item x="54"/>
        <item x="128"/>
        <item x="143"/>
        <item x="77"/>
        <item x="86"/>
        <item x="5"/>
        <item x="37"/>
        <item x="39"/>
        <item x="16"/>
        <item x="17"/>
        <item x="57"/>
        <item x="26"/>
        <item x="7"/>
        <item x="97"/>
        <item x="75"/>
        <item x="127"/>
        <item x="106"/>
        <item x="61"/>
        <item x="136"/>
        <item x="76"/>
        <item x="3"/>
        <item x="53"/>
        <item x="84"/>
        <item x="110"/>
        <item x="2"/>
        <item x="130"/>
        <item x="62"/>
        <item x="139"/>
        <item x="72"/>
        <item x="103"/>
        <item x="51"/>
        <item x="135"/>
        <item x="74"/>
        <item x="56"/>
        <item x="34"/>
        <item x="18"/>
        <item x="64"/>
        <item x="132"/>
        <item x="59"/>
        <item x="60"/>
        <item x="82"/>
        <item x="58"/>
        <item x="6"/>
        <item x="93"/>
        <item x="112"/>
        <item x="42"/>
        <item x="96"/>
        <item x="35"/>
        <item x="15"/>
        <item x="146"/>
        <item x="78"/>
        <item x="47"/>
        <item x="121"/>
        <item x="119"/>
        <item x="111"/>
        <item x="28"/>
        <item x="70"/>
        <item x="43"/>
        <item x="100"/>
        <item x="101"/>
        <item x="19"/>
        <item x="89"/>
        <item x="22"/>
        <item x="9"/>
        <item x="1"/>
        <item x="12"/>
        <item x="141"/>
        <item x="50"/>
        <item x="122"/>
        <item x="80"/>
        <item x="25"/>
        <item x="46"/>
        <item x="92"/>
        <item x="31"/>
        <item x="99"/>
        <item x="145"/>
        <item x="108"/>
        <item x="102"/>
        <item x="66"/>
        <item x="113"/>
        <item x="85"/>
        <item x="115"/>
        <item x="123"/>
        <item x="114"/>
        <item x="11"/>
        <item x="144"/>
        <item x="88"/>
        <item x="83"/>
        <item x="44"/>
        <item x="69"/>
        <item x="68"/>
        <item x="20"/>
        <item x="134"/>
        <item x="71"/>
        <item x="95"/>
        <item x="104"/>
        <item x="105"/>
        <item x="38"/>
        <item x="79"/>
        <item x="33"/>
        <item x="27"/>
        <item x="142"/>
        <item x="109"/>
        <item x="129"/>
        <item x="24"/>
        <item x="125"/>
        <item x="149"/>
        <item x="116"/>
        <item x="55"/>
        <item x="30"/>
        <item x="140"/>
        <item x="14"/>
        <item x="137"/>
        <item x="120"/>
        <item x="124"/>
        <item x="10"/>
        <item x="131"/>
        <item x="0"/>
        <item x="41"/>
        <item x="118"/>
        <item x="8"/>
        <item x="126"/>
        <item x="133"/>
        <item x="4"/>
        <item x="91"/>
        <item x="94"/>
        <item x="52"/>
        <item x="107"/>
        <item x="81"/>
        <item x="90"/>
        <item x="36"/>
        <item x="21"/>
        <item x="29"/>
        <item x="63"/>
        <item x="49"/>
        <item x="23"/>
        <item x="1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h="1" x="2"/>
        <item h="1" x="3"/>
        <item h="1" x="1"/>
        <item x="4"/>
        <item h="1"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 v="96"/>
    </i>
    <i>
      <x v="64"/>
    </i>
    <i>
      <x v="76"/>
    </i>
    <i>
      <x v="82"/>
    </i>
    <i>
      <x v="147"/>
    </i>
    <i t="grand">
      <x/>
    </i>
  </rowItems>
  <colItems count="1">
    <i/>
  </colItems>
  <dataFields count="1">
    <dataField name="Suma de Monto pagado" fld="7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F2D7E-5EE2-44EC-8164-544D70551D63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A8" firstHeaderRow="1" firstDataRow="1" firstDataCol="0"/>
  <pivotFields count="14">
    <pivotField numFmtId="14" showAll="0">
      <items count="123">
        <item x="14"/>
        <item x="61"/>
        <item x="7"/>
        <item x="97"/>
        <item x="68"/>
        <item x="95"/>
        <item x="93"/>
        <item x="83"/>
        <item x="52"/>
        <item x="20"/>
        <item x="77"/>
        <item x="107"/>
        <item x="109"/>
        <item x="39"/>
        <item x="47"/>
        <item x="33"/>
        <item x="41"/>
        <item x="26"/>
        <item x="92"/>
        <item x="79"/>
        <item x="13"/>
        <item x="63"/>
        <item x="65"/>
        <item x="104"/>
        <item x="86"/>
        <item x="46"/>
        <item x="44"/>
        <item x="21"/>
        <item x="64"/>
        <item x="34"/>
        <item x="43"/>
        <item x="85"/>
        <item x="5"/>
        <item x="0"/>
        <item x="118"/>
        <item x="89"/>
        <item x="49"/>
        <item x="120"/>
        <item x="119"/>
        <item x="4"/>
        <item x="3"/>
        <item x="10"/>
        <item x="60"/>
        <item x="22"/>
        <item x="6"/>
        <item x="102"/>
        <item x="12"/>
        <item x="57"/>
        <item x="55"/>
        <item x="106"/>
        <item x="94"/>
        <item x="18"/>
        <item x="111"/>
        <item x="24"/>
        <item x="112"/>
        <item x="35"/>
        <item x="25"/>
        <item x="16"/>
        <item x="11"/>
        <item x="80"/>
        <item x="113"/>
        <item x="53"/>
        <item x="90"/>
        <item x="110"/>
        <item x="69"/>
        <item x="81"/>
        <item x="36"/>
        <item x="66"/>
        <item x="38"/>
        <item x="2"/>
        <item x="28"/>
        <item x="101"/>
        <item x="62"/>
        <item x="17"/>
        <item x="32"/>
        <item x="115"/>
        <item x="59"/>
        <item x="23"/>
        <item x="74"/>
        <item x="58"/>
        <item x="103"/>
        <item x="19"/>
        <item x="73"/>
        <item x="84"/>
        <item x="40"/>
        <item x="117"/>
        <item x="50"/>
        <item x="70"/>
        <item x="29"/>
        <item x="1"/>
        <item x="91"/>
        <item x="87"/>
        <item x="45"/>
        <item x="78"/>
        <item x="76"/>
        <item x="15"/>
        <item x="98"/>
        <item x="88"/>
        <item x="27"/>
        <item x="100"/>
        <item x="99"/>
        <item x="71"/>
        <item x="9"/>
        <item x="96"/>
        <item x="8"/>
        <item x="42"/>
        <item x="31"/>
        <item x="105"/>
        <item x="67"/>
        <item x="114"/>
        <item x="75"/>
        <item x="30"/>
        <item x="72"/>
        <item x="121"/>
        <item x="82"/>
        <item x="54"/>
        <item x="108"/>
        <item x="116"/>
        <item x="48"/>
        <item x="37"/>
        <item x="51"/>
        <item x="56"/>
        <item t="default"/>
      </items>
    </pivotField>
    <pivotField dataField="1" showAll="0"/>
    <pivotField showAll="0">
      <items count="6">
        <item h="1" x="2"/>
        <item h="1" x="3"/>
        <item h="1" x="1"/>
        <item x="4"/>
        <item h="1"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uenta de Nombre clien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514E9-F209-4715-AED4-2835435BED5F}" name="Indicador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2" firstHeaderRow="1" firstDataRow="1" firstDataCol="0"/>
  <pivotFields count="14">
    <pivotField numFmtId="14" showAll="0">
      <items count="123">
        <item x="14"/>
        <item x="61"/>
        <item x="7"/>
        <item x="97"/>
        <item x="68"/>
        <item x="95"/>
        <item x="93"/>
        <item x="83"/>
        <item x="52"/>
        <item x="20"/>
        <item x="77"/>
        <item x="107"/>
        <item x="109"/>
        <item x="39"/>
        <item x="47"/>
        <item x="33"/>
        <item x="41"/>
        <item x="26"/>
        <item x="92"/>
        <item x="79"/>
        <item x="13"/>
        <item x="63"/>
        <item x="65"/>
        <item x="104"/>
        <item x="86"/>
        <item x="46"/>
        <item x="44"/>
        <item x="21"/>
        <item x="64"/>
        <item x="34"/>
        <item x="43"/>
        <item x="85"/>
        <item x="5"/>
        <item x="0"/>
        <item x="118"/>
        <item x="89"/>
        <item x="49"/>
        <item x="120"/>
        <item x="119"/>
        <item x="4"/>
        <item x="3"/>
        <item x="10"/>
        <item x="60"/>
        <item x="22"/>
        <item x="6"/>
        <item x="102"/>
        <item x="12"/>
        <item x="57"/>
        <item x="55"/>
        <item x="106"/>
        <item x="94"/>
        <item x="18"/>
        <item x="111"/>
        <item x="24"/>
        <item x="112"/>
        <item x="35"/>
        <item x="25"/>
        <item x="16"/>
        <item x="11"/>
        <item x="80"/>
        <item x="113"/>
        <item x="53"/>
        <item x="90"/>
        <item x="110"/>
        <item x="69"/>
        <item x="81"/>
        <item x="36"/>
        <item x="66"/>
        <item x="38"/>
        <item x="2"/>
        <item x="28"/>
        <item x="101"/>
        <item x="62"/>
        <item x="17"/>
        <item x="32"/>
        <item x="115"/>
        <item x="59"/>
        <item x="23"/>
        <item x="74"/>
        <item x="58"/>
        <item x="103"/>
        <item x="19"/>
        <item x="73"/>
        <item x="84"/>
        <item x="40"/>
        <item x="117"/>
        <item x="50"/>
        <item x="70"/>
        <item x="29"/>
        <item x="1"/>
        <item x="91"/>
        <item x="87"/>
        <item x="45"/>
        <item x="78"/>
        <item x="76"/>
        <item x="15"/>
        <item x="98"/>
        <item x="88"/>
        <item x="27"/>
        <item x="100"/>
        <item x="99"/>
        <item x="71"/>
        <item x="9"/>
        <item x="96"/>
        <item x="8"/>
        <item x="42"/>
        <item x="31"/>
        <item x="105"/>
        <item x="67"/>
        <item x="114"/>
        <item x="75"/>
        <item x="30"/>
        <item x="72"/>
        <item x="121"/>
        <item x="82"/>
        <item x="54"/>
        <item x="108"/>
        <item x="116"/>
        <item x="48"/>
        <item x="37"/>
        <item x="51"/>
        <item x="56"/>
        <item t="default"/>
      </items>
    </pivotField>
    <pivotField showAll="0"/>
    <pivotField showAll="0">
      <items count="6">
        <item h="1" x="2"/>
        <item h="1" x="3"/>
        <item h="1" x="1"/>
        <item x="4"/>
        <item h="1"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a de Monto pagado" fld="7" baseField="0" baseItem="0" numFmtId="44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E47CE-2EDD-4A72-BA6A-5D20743C4B59}" name="TablaDiná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1:B17" firstHeaderRow="1" firstDataRow="1" firstDataCol="1"/>
  <pivotFields count="14">
    <pivotField numFmtId="14" showAll="0">
      <items count="123">
        <item x="14"/>
        <item x="61"/>
        <item x="7"/>
        <item x="97"/>
        <item x="68"/>
        <item x="95"/>
        <item x="93"/>
        <item x="83"/>
        <item x="52"/>
        <item x="20"/>
        <item x="77"/>
        <item x="107"/>
        <item x="109"/>
        <item x="39"/>
        <item x="47"/>
        <item x="33"/>
        <item x="41"/>
        <item x="26"/>
        <item x="92"/>
        <item x="79"/>
        <item x="13"/>
        <item x="63"/>
        <item x="65"/>
        <item x="104"/>
        <item x="86"/>
        <item x="46"/>
        <item x="44"/>
        <item x="21"/>
        <item x="64"/>
        <item x="34"/>
        <item x="43"/>
        <item x="85"/>
        <item x="5"/>
        <item x="0"/>
        <item x="118"/>
        <item x="89"/>
        <item x="49"/>
        <item x="120"/>
        <item x="119"/>
        <item x="4"/>
        <item x="3"/>
        <item x="10"/>
        <item x="60"/>
        <item x="22"/>
        <item x="6"/>
        <item x="102"/>
        <item x="12"/>
        <item x="57"/>
        <item x="55"/>
        <item x="106"/>
        <item x="94"/>
        <item x="18"/>
        <item x="111"/>
        <item x="24"/>
        <item x="112"/>
        <item x="35"/>
        <item x="25"/>
        <item x="16"/>
        <item x="11"/>
        <item x="80"/>
        <item x="113"/>
        <item x="53"/>
        <item x="90"/>
        <item x="110"/>
        <item x="69"/>
        <item x="81"/>
        <item x="36"/>
        <item x="66"/>
        <item x="38"/>
        <item x="2"/>
        <item x="28"/>
        <item x="101"/>
        <item x="62"/>
        <item x="17"/>
        <item x="32"/>
        <item x="115"/>
        <item x="59"/>
        <item x="23"/>
        <item x="74"/>
        <item x="58"/>
        <item x="103"/>
        <item x="19"/>
        <item x="73"/>
        <item x="84"/>
        <item x="40"/>
        <item x="117"/>
        <item x="50"/>
        <item x="70"/>
        <item x="29"/>
        <item x="1"/>
        <item x="91"/>
        <item x="87"/>
        <item x="45"/>
        <item x="78"/>
        <item x="76"/>
        <item x="15"/>
        <item x="98"/>
        <item x="88"/>
        <item x="27"/>
        <item x="100"/>
        <item x="99"/>
        <item x="71"/>
        <item x="9"/>
        <item x="96"/>
        <item x="8"/>
        <item x="42"/>
        <item x="31"/>
        <item x="105"/>
        <item x="67"/>
        <item x="114"/>
        <item x="75"/>
        <item x="30"/>
        <item x="72"/>
        <item x="121"/>
        <item x="82"/>
        <item x="54"/>
        <item x="108"/>
        <item x="116"/>
        <item x="48"/>
        <item x="37"/>
        <item x="51"/>
        <item x="56"/>
        <item t="default"/>
      </items>
    </pivotField>
    <pivotField showAll="0"/>
    <pivotField showAll="0">
      <items count="6">
        <item h="1" x="2"/>
        <item h="1" x="3"/>
        <item h="1" x="1"/>
        <item x="4"/>
        <item h="1"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 sortType="ascending">
      <items count="6">
        <item x="4"/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6">
    <i>
      <x/>
    </i>
    <i>
      <x v="4"/>
    </i>
    <i>
      <x v="3"/>
    </i>
    <i>
      <x v="2"/>
    </i>
    <i>
      <x v="1"/>
    </i>
    <i t="grand">
      <x/>
    </i>
  </rowItems>
  <colItems count="1">
    <i/>
  </colItems>
  <dataFields count="1">
    <dataField name="Suma de Monto pagado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imal" xr10:uid="{FA700034-D7B7-4DCC-AD45-D7FE81CD272A}" sourceName="Animal">
  <pivotTables>
    <pivotTable tabId="2" name="TablaDinámica3"/>
    <pivotTable tabId="2" name="Indicador1"/>
    <pivotTable tabId="2" name="TablaDinámica1"/>
    <pivotTable tabId="2" name="TablaDinámica2"/>
    <pivotTable tabId="2" name="TablaDinámica4"/>
    <pivotTable tabId="2" name="TablaDinámica5"/>
  </pivotTables>
  <data>
    <tabular pivotCacheId="370449110">
      <items count="5">
        <i x="2"/>
        <i x="3"/>
        <i x="1"/>
        <i x="4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erilizado?" xr10:uid="{EBD3BF26-954D-4DE0-9819-8F55F9395703}" sourceName="Esterilizado?">
  <pivotTables>
    <pivotTable tabId="2" name="TablaDinámica3"/>
    <pivotTable tabId="2" name="Indicador1"/>
    <pivotTable tabId="2" name="TablaDinámica1"/>
    <pivotTable tabId="2" name="TablaDinámica2"/>
    <pivotTable tabId="2" name="TablaDinámica4"/>
    <pivotTable tabId="2" name="TablaDinámica5"/>
  </pivotTables>
  <data>
    <tabular pivotCacheId="370449110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dico_Veterinario_que_atendió" xr10:uid="{AC6A32BB-59F8-4524-8E5E-0086FED425A8}" sourceName="Medico Veterinario que atendió">
  <pivotTables>
    <pivotTable tabId="2" name="TablaDinámica3"/>
    <pivotTable tabId="2" name="Indicador1"/>
    <pivotTable tabId="2" name="TablaDinámica1"/>
    <pivotTable tabId="2" name="TablaDinámica2"/>
    <pivotTable tabId="2" name="TablaDinámica4"/>
    <pivotTable tabId="2" name="TablaDinámica5"/>
  </pivotTables>
  <data>
    <tabular pivotCacheId="370449110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imal" xr10:uid="{F9655F9D-DA3D-492A-B6B8-227BAB5F1317}" cache="SegmentaciónDeDatos_Animal" caption="Animal" style="SlicerStyleLight2" rowHeight="257175"/>
  <slicer name="Esterilizado?" xr10:uid="{65918A3C-8929-4E5F-AACC-CD7293AF77BE}" cache="SegmentaciónDeDatos_Esterilizado?" caption="Esterilizado?" style="SlicerStyleLight2" rowHeight="257175"/>
  <slicer name="Medico Veterinario que atendió" xr10:uid="{D864FA8F-5521-45D1-8472-9C79DAE5CB3C}" cache="SegmentaciónDeDatos_Medico_Veterinario_que_atendió" caption="Medico Veterinario que atendió" style="SlicerStyleLight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D0A33-F77C-4BBE-B313-8E90F392030F}" name="Tabla1" displayName="Tabla1" ref="A1:L151" totalsRowShown="0">
  <autoFilter ref="A1:L151" xr:uid="{CD4D0A33-F77C-4BBE-B313-8E90F392030F}"/>
  <tableColumns count="12">
    <tableColumn id="1" xr3:uid="{63FD86C8-98AE-4F36-B48B-52BFD824027E}" name="Fecha del servicio" dataDxfId="22"/>
    <tableColumn id="2" xr3:uid="{B32F547D-95F9-4AB7-9C18-7679C8DFED03}" name="Nombre cliente"/>
    <tableColumn id="3" xr3:uid="{6CFF32C3-DE63-484E-A123-F8EAA3768164}" name="Animal"/>
    <tableColumn id="4" xr3:uid="{9C671C00-0F02-45DA-A8AB-E58DDDB50E25}" name="Raza mascota"/>
    <tableColumn id="5" xr3:uid="{DA608F25-26BF-4202-80A9-5B6135E3BD9C}" name="Nombre paciente"/>
    <tableColumn id="6" xr3:uid="{1E53241A-0A8F-4A96-9F9C-E31F428EADFC}" name="Esterilizado?"/>
    <tableColumn id="7" xr3:uid="{111C4647-95D4-402B-900F-ACD2EB1F73FF}" name="Servicio recibido"/>
    <tableColumn id="8" xr3:uid="{B65DD839-7816-4369-8D9B-A1FE0660BA58}" name="Monto pagado"/>
    <tableColumn id="9" xr3:uid="{D94A03D2-2215-461D-8981-92C1B3B0AB44}" name="Medico Veterinario que atendió"/>
    <tableColumn id="10" xr3:uid="{E30AC479-F8BD-4E08-B30F-2B06989ED9A6}" name="Diagnóstico"/>
    <tableColumn id="11" xr3:uid="{A24C7A05-B97F-407C-801F-4088C6AD5857}" name="Tratamiento"/>
    <tableColumn id="12" xr3:uid="{ADA5F84F-52E3-4614-A297-3C98258EEFEA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BE2C-97CD-4048-BB41-D102694F3854}">
  <dimension ref="A1:L151"/>
  <sheetViews>
    <sheetView topLeftCell="A2" workbookViewId="0">
      <selection activeCell="B8" sqref="B8"/>
    </sheetView>
  </sheetViews>
  <sheetFormatPr baseColWidth="10" defaultColWidth="9.140625" defaultRowHeight="15" x14ac:dyDescent="0.25"/>
  <cols>
    <col min="1" max="1" width="19.28515625" customWidth="1"/>
    <col min="2" max="2" width="17.140625" customWidth="1"/>
    <col min="3" max="3" width="9.28515625" customWidth="1"/>
    <col min="4" max="4" width="15.28515625" customWidth="1"/>
    <col min="5" max="5" width="18.7109375" customWidth="1"/>
    <col min="6" max="6" width="14.7109375" customWidth="1"/>
    <col min="7" max="7" width="18.28515625" customWidth="1"/>
    <col min="8" max="8" width="15.7109375" customWidth="1"/>
    <col min="9" max="9" width="31.28515625" customWidth="1"/>
    <col min="10" max="10" width="13.85546875" customWidth="1"/>
    <col min="11" max="11" width="14" customWidth="1"/>
    <col min="12" max="12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417</v>
      </c>
    </row>
    <row r="2" spans="1:12" x14ac:dyDescent="0.25">
      <c r="A2" s="1">
        <v>45387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415</v>
      </c>
      <c r="H2">
        <v>84196</v>
      </c>
      <c r="I2" t="s">
        <v>16</v>
      </c>
      <c r="J2" t="s">
        <v>17</v>
      </c>
      <c r="K2" t="s">
        <v>18</v>
      </c>
      <c r="L2" t="s">
        <v>418</v>
      </c>
    </row>
    <row r="3" spans="1:12" x14ac:dyDescent="0.25">
      <c r="A3" s="1">
        <v>45535</v>
      </c>
      <c r="B3" t="s">
        <v>19</v>
      </c>
      <c r="C3" t="s">
        <v>12</v>
      </c>
      <c r="D3" t="s">
        <v>20</v>
      </c>
      <c r="E3" t="s">
        <v>21</v>
      </c>
      <c r="F3" t="s">
        <v>15</v>
      </c>
      <c r="G3" t="s">
        <v>22</v>
      </c>
      <c r="H3">
        <v>130604</v>
      </c>
      <c r="I3" t="s">
        <v>23</v>
      </c>
      <c r="J3" t="s">
        <v>24</v>
      </c>
      <c r="K3" t="s">
        <v>25</v>
      </c>
      <c r="L3" t="s">
        <v>419</v>
      </c>
    </row>
    <row r="4" spans="1:12" x14ac:dyDescent="0.25">
      <c r="A4" s="1">
        <v>45471</v>
      </c>
      <c r="B4" t="s">
        <v>26</v>
      </c>
      <c r="C4" t="s">
        <v>27</v>
      </c>
      <c r="D4" t="s">
        <v>28</v>
      </c>
      <c r="E4" t="s">
        <v>29</v>
      </c>
      <c r="F4" t="s">
        <v>15</v>
      </c>
      <c r="G4" t="s">
        <v>22</v>
      </c>
      <c r="H4">
        <v>177815</v>
      </c>
      <c r="I4" t="s">
        <v>23</v>
      </c>
      <c r="J4" t="s">
        <v>30</v>
      </c>
      <c r="K4" t="s">
        <v>31</v>
      </c>
      <c r="L4" t="s">
        <v>420</v>
      </c>
    </row>
    <row r="5" spans="1:12" x14ac:dyDescent="0.25">
      <c r="A5" s="1">
        <v>45410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416</v>
      </c>
      <c r="H5">
        <v>137757</v>
      </c>
      <c r="I5" t="s">
        <v>37</v>
      </c>
      <c r="J5" t="s">
        <v>38</v>
      </c>
      <c r="K5" t="s">
        <v>25</v>
      </c>
      <c r="L5" t="s">
        <v>421</v>
      </c>
    </row>
    <row r="6" spans="1:12" x14ac:dyDescent="0.25">
      <c r="A6" s="1">
        <v>45407</v>
      </c>
      <c r="B6" t="s">
        <v>39</v>
      </c>
      <c r="C6" t="s">
        <v>27</v>
      </c>
      <c r="D6" t="s">
        <v>40</v>
      </c>
      <c r="E6" t="s">
        <v>41</v>
      </c>
      <c r="F6" t="s">
        <v>36</v>
      </c>
      <c r="G6" t="s">
        <v>415</v>
      </c>
      <c r="H6">
        <v>92842</v>
      </c>
      <c r="I6" t="s">
        <v>16</v>
      </c>
      <c r="J6" t="s">
        <v>17</v>
      </c>
      <c r="K6" t="s">
        <v>42</v>
      </c>
      <c r="L6" t="s">
        <v>421</v>
      </c>
    </row>
    <row r="7" spans="1:12" x14ac:dyDescent="0.25">
      <c r="A7" s="1">
        <v>45385</v>
      </c>
      <c r="B7" t="s">
        <v>43</v>
      </c>
      <c r="C7" t="s">
        <v>12</v>
      </c>
      <c r="D7" t="s">
        <v>44</v>
      </c>
      <c r="E7" t="s">
        <v>45</v>
      </c>
      <c r="F7" t="s">
        <v>15</v>
      </c>
      <c r="G7" t="s">
        <v>46</v>
      </c>
      <c r="H7">
        <v>45353</v>
      </c>
      <c r="I7" t="s">
        <v>47</v>
      </c>
      <c r="J7" t="s">
        <v>38</v>
      </c>
      <c r="K7" t="s">
        <v>48</v>
      </c>
      <c r="L7" t="s">
        <v>422</v>
      </c>
    </row>
    <row r="8" spans="1:12" x14ac:dyDescent="0.25">
      <c r="A8" s="1">
        <v>45418</v>
      </c>
      <c r="B8" t="s">
        <v>49</v>
      </c>
      <c r="C8" t="s">
        <v>50</v>
      </c>
      <c r="D8" t="s">
        <v>51</v>
      </c>
      <c r="E8" t="s">
        <v>52</v>
      </c>
      <c r="F8" t="s">
        <v>15</v>
      </c>
      <c r="G8" t="s">
        <v>46</v>
      </c>
      <c r="H8">
        <v>160568</v>
      </c>
      <c r="I8" t="s">
        <v>23</v>
      </c>
      <c r="J8" t="s">
        <v>53</v>
      </c>
      <c r="K8" t="s">
        <v>25</v>
      </c>
      <c r="L8" t="s">
        <v>423</v>
      </c>
    </row>
    <row r="9" spans="1:12" x14ac:dyDescent="0.25">
      <c r="A9" s="1">
        <v>45302</v>
      </c>
      <c r="B9" t="s">
        <v>54</v>
      </c>
      <c r="C9" t="s">
        <v>33</v>
      </c>
      <c r="D9" t="s">
        <v>55</v>
      </c>
      <c r="E9" t="s">
        <v>56</v>
      </c>
      <c r="F9" t="s">
        <v>36</v>
      </c>
      <c r="G9" t="s">
        <v>22</v>
      </c>
      <c r="H9">
        <v>114800</v>
      </c>
      <c r="I9" t="s">
        <v>37</v>
      </c>
      <c r="J9" t="s">
        <v>17</v>
      </c>
      <c r="K9" t="s">
        <v>18</v>
      </c>
      <c r="L9" t="s">
        <v>421</v>
      </c>
    </row>
    <row r="10" spans="1:12" x14ac:dyDescent="0.25">
      <c r="A10" s="1">
        <v>45584</v>
      </c>
      <c r="B10" t="s">
        <v>57</v>
      </c>
      <c r="C10" t="s">
        <v>12</v>
      </c>
      <c r="D10" t="s">
        <v>58</v>
      </c>
      <c r="E10" t="s">
        <v>59</v>
      </c>
      <c r="F10" t="s">
        <v>15</v>
      </c>
      <c r="G10" t="s">
        <v>416</v>
      </c>
      <c r="H10">
        <v>95861</v>
      </c>
      <c r="I10" t="s">
        <v>23</v>
      </c>
      <c r="J10" t="s">
        <v>17</v>
      </c>
      <c r="K10" t="s">
        <v>25</v>
      </c>
      <c r="L10" t="s">
        <v>424</v>
      </c>
    </row>
    <row r="11" spans="1:12" x14ac:dyDescent="0.25">
      <c r="A11" s="1">
        <v>45568</v>
      </c>
      <c r="B11" t="s">
        <v>60</v>
      </c>
      <c r="C11" t="s">
        <v>61</v>
      </c>
      <c r="D11" t="s">
        <v>62</v>
      </c>
      <c r="E11" t="s">
        <v>63</v>
      </c>
      <c r="F11" t="s">
        <v>36</v>
      </c>
      <c r="G11" t="s">
        <v>46</v>
      </c>
      <c r="H11">
        <v>186640</v>
      </c>
      <c r="I11" t="s">
        <v>47</v>
      </c>
      <c r="J11" t="s">
        <v>17</v>
      </c>
      <c r="K11" t="s">
        <v>42</v>
      </c>
      <c r="L11" t="s">
        <v>418</v>
      </c>
    </row>
    <row r="12" spans="1:12" x14ac:dyDescent="0.25">
      <c r="A12" s="1">
        <v>45411</v>
      </c>
      <c r="B12" t="s">
        <v>64</v>
      </c>
      <c r="C12" t="s">
        <v>50</v>
      </c>
      <c r="D12" t="s">
        <v>65</v>
      </c>
      <c r="E12" t="s">
        <v>66</v>
      </c>
      <c r="F12" t="s">
        <v>15</v>
      </c>
      <c r="G12" t="s">
        <v>415</v>
      </c>
      <c r="H12">
        <v>199187</v>
      </c>
      <c r="I12" t="s">
        <v>23</v>
      </c>
      <c r="J12" t="s">
        <v>30</v>
      </c>
      <c r="K12" t="s">
        <v>18</v>
      </c>
      <c r="L12" t="s">
        <v>425</v>
      </c>
    </row>
    <row r="13" spans="1:12" x14ac:dyDescent="0.25">
      <c r="A13" s="1">
        <v>45441</v>
      </c>
      <c r="B13" t="s">
        <v>67</v>
      </c>
      <c r="C13" t="s">
        <v>27</v>
      </c>
      <c r="D13" t="s">
        <v>68</v>
      </c>
      <c r="E13" t="s">
        <v>66</v>
      </c>
      <c r="F13" t="s">
        <v>15</v>
      </c>
      <c r="G13" t="s">
        <v>416</v>
      </c>
      <c r="H13">
        <v>141178</v>
      </c>
      <c r="I13" t="s">
        <v>69</v>
      </c>
      <c r="J13" t="s">
        <v>38</v>
      </c>
      <c r="K13" t="s">
        <v>18</v>
      </c>
      <c r="L13" t="s">
        <v>420</v>
      </c>
    </row>
    <row r="14" spans="1:12" x14ac:dyDescent="0.25">
      <c r="A14" s="1">
        <v>45421</v>
      </c>
      <c r="B14" t="s">
        <v>70</v>
      </c>
      <c r="C14" t="s">
        <v>33</v>
      </c>
      <c r="D14" t="s">
        <v>71</v>
      </c>
      <c r="E14" t="s">
        <v>21</v>
      </c>
      <c r="F14" t="s">
        <v>15</v>
      </c>
      <c r="G14" t="s">
        <v>415</v>
      </c>
      <c r="H14">
        <v>34663</v>
      </c>
      <c r="I14" t="s">
        <v>16</v>
      </c>
      <c r="J14" t="s">
        <v>24</v>
      </c>
      <c r="K14" t="s">
        <v>42</v>
      </c>
      <c r="L14" t="s">
        <v>426</v>
      </c>
    </row>
    <row r="15" spans="1:12" x14ac:dyDescent="0.25">
      <c r="A15" s="1">
        <v>45358</v>
      </c>
      <c r="B15" t="s">
        <v>72</v>
      </c>
      <c r="C15" t="s">
        <v>61</v>
      </c>
      <c r="D15" t="s">
        <v>73</v>
      </c>
      <c r="E15" t="s">
        <v>74</v>
      </c>
      <c r="F15" t="s">
        <v>36</v>
      </c>
      <c r="G15" t="s">
        <v>75</v>
      </c>
      <c r="H15">
        <v>75307</v>
      </c>
      <c r="I15" t="s">
        <v>37</v>
      </c>
      <c r="J15" t="s">
        <v>76</v>
      </c>
      <c r="K15" t="s">
        <v>42</v>
      </c>
      <c r="L15" t="s">
        <v>420</v>
      </c>
    </row>
    <row r="16" spans="1:12" x14ac:dyDescent="0.25">
      <c r="A16" s="1">
        <v>45297</v>
      </c>
      <c r="B16" t="s">
        <v>77</v>
      </c>
      <c r="C16" t="s">
        <v>27</v>
      </c>
      <c r="D16" t="s">
        <v>78</v>
      </c>
      <c r="E16" t="s">
        <v>79</v>
      </c>
      <c r="F16" t="s">
        <v>36</v>
      </c>
      <c r="G16" t="s">
        <v>46</v>
      </c>
      <c r="H16">
        <v>188519</v>
      </c>
      <c r="I16" t="s">
        <v>69</v>
      </c>
      <c r="J16" t="s">
        <v>17</v>
      </c>
      <c r="K16" t="s">
        <v>42</v>
      </c>
      <c r="L16" t="s">
        <v>422</v>
      </c>
    </row>
    <row r="17" spans="1:12" x14ac:dyDescent="0.25">
      <c r="A17" s="1">
        <v>45550</v>
      </c>
      <c r="B17" t="s">
        <v>80</v>
      </c>
      <c r="C17" t="s">
        <v>27</v>
      </c>
      <c r="D17" t="s">
        <v>73</v>
      </c>
      <c r="E17" t="s">
        <v>81</v>
      </c>
      <c r="F17" t="s">
        <v>15</v>
      </c>
      <c r="G17" t="s">
        <v>22</v>
      </c>
      <c r="H17">
        <v>161289</v>
      </c>
      <c r="I17" t="s">
        <v>47</v>
      </c>
      <c r="J17" t="s">
        <v>76</v>
      </c>
      <c r="K17" t="s">
        <v>48</v>
      </c>
      <c r="L17" t="s">
        <v>427</v>
      </c>
    </row>
    <row r="18" spans="1:12" x14ac:dyDescent="0.25">
      <c r="A18" s="1">
        <v>45440</v>
      </c>
      <c r="B18" t="s">
        <v>82</v>
      </c>
      <c r="C18" t="s">
        <v>61</v>
      </c>
      <c r="D18" t="s">
        <v>83</v>
      </c>
      <c r="E18" t="s">
        <v>84</v>
      </c>
      <c r="F18" t="s">
        <v>36</v>
      </c>
      <c r="G18" t="s">
        <v>415</v>
      </c>
      <c r="H18">
        <v>77493</v>
      </c>
      <c r="I18" t="s">
        <v>16</v>
      </c>
      <c r="J18" t="s">
        <v>30</v>
      </c>
      <c r="K18" t="s">
        <v>85</v>
      </c>
      <c r="L18" t="s">
        <v>421</v>
      </c>
    </row>
    <row r="19" spans="1:12" x14ac:dyDescent="0.25">
      <c r="A19" s="1">
        <v>45485</v>
      </c>
      <c r="B19" t="s">
        <v>86</v>
      </c>
      <c r="C19" t="s">
        <v>12</v>
      </c>
      <c r="D19" t="s">
        <v>87</v>
      </c>
      <c r="E19" t="s">
        <v>88</v>
      </c>
      <c r="F19" t="s">
        <v>15</v>
      </c>
      <c r="G19" t="s">
        <v>75</v>
      </c>
      <c r="H19">
        <v>60066</v>
      </c>
      <c r="I19" t="s">
        <v>16</v>
      </c>
      <c r="J19" t="s">
        <v>76</v>
      </c>
      <c r="K19" t="s">
        <v>85</v>
      </c>
      <c r="L19" t="s">
        <v>424</v>
      </c>
    </row>
    <row r="20" spans="1:12" x14ac:dyDescent="0.25">
      <c r="A20" s="1">
        <v>45429</v>
      </c>
      <c r="B20" t="s">
        <v>89</v>
      </c>
      <c r="C20" t="s">
        <v>33</v>
      </c>
      <c r="D20" t="s">
        <v>90</v>
      </c>
      <c r="E20" t="s">
        <v>91</v>
      </c>
      <c r="F20" t="s">
        <v>15</v>
      </c>
      <c r="G20" t="s">
        <v>46</v>
      </c>
      <c r="H20">
        <v>120039</v>
      </c>
      <c r="I20" t="s">
        <v>37</v>
      </c>
      <c r="J20" t="s">
        <v>53</v>
      </c>
      <c r="K20" t="s">
        <v>48</v>
      </c>
      <c r="L20" t="s">
        <v>423</v>
      </c>
    </row>
    <row r="21" spans="1:12" x14ac:dyDescent="0.25">
      <c r="A21" s="1">
        <v>45358</v>
      </c>
      <c r="B21" t="s">
        <v>92</v>
      </c>
      <c r="C21" t="s">
        <v>50</v>
      </c>
      <c r="D21" t="s">
        <v>93</v>
      </c>
      <c r="E21" t="s">
        <v>94</v>
      </c>
      <c r="F21" t="s">
        <v>15</v>
      </c>
      <c r="G21" t="s">
        <v>75</v>
      </c>
      <c r="H21">
        <v>198706</v>
      </c>
      <c r="I21" t="s">
        <v>37</v>
      </c>
      <c r="J21" t="s">
        <v>38</v>
      </c>
      <c r="K21" t="s">
        <v>18</v>
      </c>
      <c r="L21" t="s">
        <v>422</v>
      </c>
    </row>
    <row r="22" spans="1:12" x14ac:dyDescent="0.25">
      <c r="A22" s="1">
        <v>45506</v>
      </c>
      <c r="B22" t="s">
        <v>95</v>
      </c>
      <c r="C22" t="s">
        <v>50</v>
      </c>
      <c r="D22" t="s">
        <v>96</v>
      </c>
      <c r="E22" t="s">
        <v>97</v>
      </c>
      <c r="F22" t="s">
        <v>15</v>
      </c>
      <c r="G22" t="s">
        <v>415</v>
      </c>
      <c r="H22">
        <v>133971</v>
      </c>
      <c r="I22" t="s">
        <v>16</v>
      </c>
      <c r="J22" t="s">
        <v>53</v>
      </c>
      <c r="K22" t="s">
        <v>25</v>
      </c>
      <c r="L22" t="s">
        <v>425</v>
      </c>
    </row>
    <row r="23" spans="1:12" x14ac:dyDescent="0.25">
      <c r="A23" s="1">
        <v>45325</v>
      </c>
      <c r="B23" t="s">
        <v>98</v>
      </c>
      <c r="C23" t="s">
        <v>50</v>
      </c>
      <c r="D23" t="s">
        <v>99</v>
      </c>
      <c r="E23" t="s">
        <v>100</v>
      </c>
      <c r="F23" t="s">
        <v>15</v>
      </c>
      <c r="G23" t="s">
        <v>22</v>
      </c>
      <c r="H23">
        <v>47894</v>
      </c>
      <c r="I23" t="s">
        <v>47</v>
      </c>
      <c r="J23" t="s">
        <v>76</v>
      </c>
      <c r="K23" t="s">
        <v>48</v>
      </c>
      <c r="L23" t="s">
        <v>421</v>
      </c>
    </row>
    <row r="24" spans="1:12" x14ac:dyDescent="0.25">
      <c r="A24" s="1">
        <v>45371</v>
      </c>
      <c r="B24" t="s">
        <v>101</v>
      </c>
      <c r="C24" t="s">
        <v>33</v>
      </c>
      <c r="D24" t="s">
        <v>102</v>
      </c>
      <c r="E24" t="s">
        <v>103</v>
      </c>
      <c r="F24" t="s">
        <v>15</v>
      </c>
      <c r="G24" t="s">
        <v>416</v>
      </c>
      <c r="H24">
        <v>118019</v>
      </c>
      <c r="I24" t="s">
        <v>16</v>
      </c>
      <c r="J24" t="s">
        <v>30</v>
      </c>
      <c r="K24" t="s">
        <v>48</v>
      </c>
      <c r="L24" t="s">
        <v>427</v>
      </c>
    </row>
    <row r="25" spans="1:12" x14ac:dyDescent="0.25">
      <c r="A25" s="1">
        <v>45416</v>
      </c>
      <c r="B25" t="s">
        <v>104</v>
      </c>
      <c r="C25" t="s">
        <v>12</v>
      </c>
      <c r="D25" t="s">
        <v>93</v>
      </c>
      <c r="E25" t="s">
        <v>105</v>
      </c>
      <c r="F25" t="s">
        <v>36</v>
      </c>
      <c r="G25" t="s">
        <v>46</v>
      </c>
      <c r="H25">
        <v>25105</v>
      </c>
      <c r="I25" t="s">
        <v>23</v>
      </c>
      <c r="J25" t="s">
        <v>38</v>
      </c>
      <c r="K25" t="s">
        <v>42</v>
      </c>
      <c r="L25" t="s">
        <v>426</v>
      </c>
    </row>
    <row r="26" spans="1:12" x14ac:dyDescent="0.25">
      <c r="A26" s="1">
        <v>45495</v>
      </c>
      <c r="B26" t="s">
        <v>106</v>
      </c>
      <c r="C26" t="s">
        <v>27</v>
      </c>
      <c r="D26" t="s">
        <v>107</v>
      </c>
      <c r="E26" t="s">
        <v>91</v>
      </c>
      <c r="F26" t="s">
        <v>15</v>
      </c>
      <c r="G26" t="s">
        <v>416</v>
      </c>
      <c r="H26">
        <v>168729</v>
      </c>
      <c r="I26" t="s">
        <v>23</v>
      </c>
      <c r="J26" t="s">
        <v>24</v>
      </c>
      <c r="K26" t="s">
        <v>18</v>
      </c>
      <c r="L26" t="s">
        <v>426</v>
      </c>
    </row>
    <row r="27" spans="1:12" x14ac:dyDescent="0.25">
      <c r="A27" s="1">
        <v>45431</v>
      </c>
      <c r="B27" t="s">
        <v>108</v>
      </c>
      <c r="C27" t="s">
        <v>61</v>
      </c>
      <c r="D27" t="s">
        <v>109</v>
      </c>
      <c r="E27" t="s">
        <v>110</v>
      </c>
      <c r="F27" t="s">
        <v>15</v>
      </c>
      <c r="G27" t="s">
        <v>22</v>
      </c>
      <c r="H27">
        <v>52967</v>
      </c>
      <c r="I27" t="s">
        <v>16</v>
      </c>
      <c r="J27" t="s">
        <v>76</v>
      </c>
      <c r="K27" t="s">
        <v>85</v>
      </c>
      <c r="L27" t="s">
        <v>419</v>
      </c>
    </row>
    <row r="28" spans="1:12" x14ac:dyDescent="0.25">
      <c r="A28" s="1">
        <v>45435</v>
      </c>
      <c r="B28" t="s">
        <v>111</v>
      </c>
      <c r="C28" t="s">
        <v>33</v>
      </c>
      <c r="D28" t="s">
        <v>112</v>
      </c>
      <c r="E28" t="s">
        <v>113</v>
      </c>
      <c r="F28" t="s">
        <v>15</v>
      </c>
      <c r="G28" t="s">
        <v>415</v>
      </c>
      <c r="H28">
        <v>158326</v>
      </c>
      <c r="I28" t="s">
        <v>37</v>
      </c>
      <c r="J28" t="s">
        <v>53</v>
      </c>
      <c r="K28" t="s">
        <v>31</v>
      </c>
      <c r="L28" t="s">
        <v>427</v>
      </c>
    </row>
    <row r="29" spans="1:12" x14ac:dyDescent="0.25">
      <c r="A29" s="1">
        <v>45410</v>
      </c>
      <c r="B29" t="s">
        <v>114</v>
      </c>
      <c r="C29" t="s">
        <v>33</v>
      </c>
      <c r="D29" t="s">
        <v>115</v>
      </c>
      <c r="E29" t="s">
        <v>116</v>
      </c>
      <c r="F29" t="s">
        <v>15</v>
      </c>
      <c r="G29" t="s">
        <v>415</v>
      </c>
      <c r="H29">
        <v>124593</v>
      </c>
      <c r="I29" t="s">
        <v>47</v>
      </c>
      <c r="J29" t="s">
        <v>53</v>
      </c>
      <c r="K29" t="s">
        <v>48</v>
      </c>
      <c r="L29" t="s">
        <v>425</v>
      </c>
    </row>
    <row r="30" spans="1:12" x14ac:dyDescent="0.25">
      <c r="A30" s="1">
        <v>45385</v>
      </c>
      <c r="B30" t="s">
        <v>117</v>
      </c>
      <c r="C30" t="s">
        <v>61</v>
      </c>
      <c r="D30" t="s">
        <v>58</v>
      </c>
      <c r="E30" t="s">
        <v>118</v>
      </c>
      <c r="F30" t="s">
        <v>15</v>
      </c>
      <c r="G30" t="s">
        <v>416</v>
      </c>
      <c r="H30">
        <v>78903</v>
      </c>
      <c r="I30" t="s">
        <v>23</v>
      </c>
      <c r="J30" t="s">
        <v>38</v>
      </c>
      <c r="K30" t="s">
        <v>25</v>
      </c>
      <c r="L30" t="s">
        <v>420</v>
      </c>
    </row>
    <row r="31" spans="1:12" x14ac:dyDescent="0.25">
      <c r="A31" s="1">
        <v>45353</v>
      </c>
      <c r="B31" t="s">
        <v>119</v>
      </c>
      <c r="C31" t="s">
        <v>33</v>
      </c>
      <c r="D31" t="s">
        <v>120</v>
      </c>
      <c r="E31" t="s">
        <v>121</v>
      </c>
      <c r="F31" t="s">
        <v>15</v>
      </c>
      <c r="G31" t="s">
        <v>22</v>
      </c>
      <c r="H31">
        <v>77728</v>
      </c>
      <c r="I31" t="s">
        <v>23</v>
      </c>
      <c r="J31" t="s">
        <v>24</v>
      </c>
      <c r="K31" t="s">
        <v>18</v>
      </c>
      <c r="L31" t="s">
        <v>425</v>
      </c>
    </row>
    <row r="32" spans="1:12" x14ac:dyDescent="0.25">
      <c r="A32" s="1">
        <v>45559</v>
      </c>
      <c r="B32" t="s">
        <v>122</v>
      </c>
      <c r="C32" t="s">
        <v>12</v>
      </c>
      <c r="D32" t="s">
        <v>99</v>
      </c>
      <c r="E32" t="s">
        <v>123</v>
      </c>
      <c r="F32" t="s">
        <v>15</v>
      </c>
      <c r="G32" t="s">
        <v>75</v>
      </c>
      <c r="H32">
        <v>28234</v>
      </c>
      <c r="I32" t="s">
        <v>47</v>
      </c>
      <c r="J32" t="s">
        <v>24</v>
      </c>
      <c r="K32" t="s">
        <v>48</v>
      </c>
      <c r="L32" t="s">
        <v>424</v>
      </c>
    </row>
    <row r="33" spans="1:12" x14ac:dyDescent="0.25">
      <c r="A33" s="1">
        <v>45472</v>
      </c>
      <c r="B33" t="s">
        <v>124</v>
      </c>
      <c r="C33" t="s">
        <v>27</v>
      </c>
      <c r="D33" t="s">
        <v>125</v>
      </c>
      <c r="E33" t="s">
        <v>126</v>
      </c>
      <c r="F33" t="s">
        <v>36</v>
      </c>
      <c r="G33" t="s">
        <v>46</v>
      </c>
      <c r="H33">
        <v>76160</v>
      </c>
      <c r="I33" t="s">
        <v>37</v>
      </c>
      <c r="J33" t="s">
        <v>17</v>
      </c>
      <c r="K33" t="s">
        <v>18</v>
      </c>
      <c r="L33" t="s">
        <v>418</v>
      </c>
    </row>
    <row r="34" spans="1:12" x14ac:dyDescent="0.25">
      <c r="A34" s="1">
        <v>45534</v>
      </c>
      <c r="B34" t="s">
        <v>127</v>
      </c>
      <c r="C34" t="s">
        <v>33</v>
      </c>
      <c r="D34" t="s">
        <v>128</v>
      </c>
      <c r="E34" t="s">
        <v>129</v>
      </c>
      <c r="F34" t="s">
        <v>36</v>
      </c>
      <c r="G34" t="s">
        <v>416</v>
      </c>
      <c r="H34">
        <v>143987</v>
      </c>
      <c r="I34" t="s">
        <v>69</v>
      </c>
      <c r="J34" t="s">
        <v>17</v>
      </c>
      <c r="K34" t="s">
        <v>25</v>
      </c>
      <c r="L34" t="s">
        <v>420</v>
      </c>
    </row>
    <row r="35" spans="1:12" x14ac:dyDescent="0.25">
      <c r="A35" s="1">
        <v>45601</v>
      </c>
      <c r="B35" t="s">
        <v>130</v>
      </c>
      <c r="C35" t="s">
        <v>12</v>
      </c>
      <c r="D35" t="s">
        <v>131</v>
      </c>
      <c r="E35" t="s">
        <v>132</v>
      </c>
      <c r="F35" t="s">
        <v>36</v>
      </c>
      <c r="G35" t="s">
        <v>415</v>
      </c>
      <c r="H35">
        <v>131038</v>
      </c>
      <c r="I35" t="s">
        <v>69</v>
      </c>
      <c r="J35" t="s">
        <v>53</v>
      </c>
      <c r="K35" t="s">
        <v>18</v>
      </c>
      <c r="L35" t="s">
        <v>424</v>
      </c>
    </row>
    <row r="36" spans="1:12" x14ac:dyDescent="0.25">
      <c r="A36" s="1">
        <v>45588</v>
      </c>
      <c r="B36" t="s">
        <v>133</v>
      </c>
      <c r="C36" t="s">
        <v>12</v>
      </c>
      <c r="D36" t="s">
        <v>13</v>
      </c>
      <c r="E36" t="s">
        <v>134</v>
      </c>
      <c r="F36" t="s">
        <v>15</v>
      </c>
      <c r="G36" t="s">
        <v>75</v>
      </c>
      <c r="H36">
        <v>125544</v>
      </c>
      <c r="I36" t="s">
        <v>47</v>
      </c>
      <c r="J36" t="s">
        <v>24</v>
      </c>
      <c r="K36" t="s">
        <v>31</v>
      </c>
      <c r="L36" t="s">
        <v>423</v>
      </c>
    </row>
    <row r="37" spans="1:12" x14ac:dyDescent="0.25">
      <c r="A37" s="1">
        <v>45486</v>
      </c>
      <c r="B37" t="s">
        <v>135</v>
      </c>
      <c r="C37" t="s">
        <v>27</v>
      </c>
      <c r="D37" t="s">
        <v>136</v>
      </c>
      <c r="E37" t="s">
        <v>137</v>
      </c>
      <c r="F37" t="s">
        <v>15</v>
      </c>
      <c r="G37" t="s">
        <v>22</v>
      </c>
      <c r="H37">
        <v>137601</v>
      </c>
      <c r="I37" t="s">
        <v>16</v>
      </c>
      <c r="J37" t="s">
        <v>53</v>
      </c>
      <c r="K37" t="s">
        <v>31</v>
      </c>
      <c r="L37" t="s">
        <v>419</v>
      </c>
    </row>
    <row r="38" spans="1:12" x14ac:dyDescent="0.25">
      <c r="A38" s="1">
        <v>45350</v>
      </c>
      <c r="B38" t="s">
        <v>138</v>
      </c>
      <c r="C38" t="s">
        <v>50</v>
      </c>
      <c r="D38" t="s">
        <v>139</v>
      </c>
      <c r="E38" t="s">
        <v>140</v>
      </c>
      <c r="F38" t="s">
        <v>36</v>
      </c>
      <c r="G38" t="s">
        <v>416</v>
      </c>
      <c r="H38">
        <v>39761</v>
      </c>
      <c r="I38" t="s">
        <v>69</v>
      </c>
      <c r="J38" t="s">
        <v>30</v>
      </c>
      <c r="K38" t="s">
        <v>25</v>
      </c>
      <c r="L38" t="s">
        <v>421</v>
      </c>
    </row>
    <row r="39" spans="1:12" x14ac:dyDescent="0.25">
      <c r="A39" s="1">
        <v>45378</v>
      </c>
      <c r="B39" t="s">
        <v>141</v>
      </c>
      <c r="C39" t="s">
        <v>12</v>
      </c>
      <c r="D39" t="s">
        <v>142</v>
      </c>
      <c r="E39" t="s">
        <v>81</v>
      </c>
      <c r="F39" t="s">
        <v>15</v>
      </c>
      <c r="G39" t="s">
        <v>75</v>
      </c>
      <c r="H39">
        <v>81965</v>
      </c>
      <c r="I39" t="s">
        <v>16</v>
      </c>
      <c r="J39" t="s">
        <v>53</v>
      </c>
      <c r="K39" t="s">
        <v>85</v>
      </c>
      <c r="L39" t="s">
        <v>420</v>
      </c>
    </row>
    <row r="40" spans="1:12" x14ac:dyDescent="0.25">
      <c r="A40" s="1">
        <v>45433</v>
      </c>
      <c r="B40" t="s">
        <v>143</v>
      </c>
      <c r="C40" t="s">
        <v>61</v>
      </c>
      <c r="D40" t="s">
        <v>131</v>
      </c>
      <c r="E40" t="s">
        <v>132</v>
      </c>
      <c r="F40" t="s">
        <v>15</v>
      </c>
      <c r="G40" t="s">
        <v>46</v>
      </c>
      <c r="H40">
        <v>35370</v>
      </c>
      <c r="I40" t="s">
        <v>16</v>
      </c>
      <c r="J40" t="s">
        <v>53</v>
      </c>
      <c r="K40" t="s">
        <v>25</v>
      </c>
      <c r="L40" t="s">
        <v>422</v>
      </c>
    </row>
    <row r="41" spans="1:12" x14ac:dyDescent="0.25">
      <c r="A41" s="1">
        <v>45462</v>
      </c>
      <c r="B41" t="s">
        <v>144</v>
      </c>
      <c r="C41" t="s">
        <v>61</v>
      </c>
      <c r="D41" t="s">
        <v>145</v>
      </c>
      <c r="E41" t="s">
        <v>146</v>
      </c>
      <c r="F41" t="s">
        <v>36</v>
      </c>
      <c r="G41" t="s">
        <v>46</v>
      </c>
      <c r="H41">
        <v>94776</v>
      </c>
      <c r="I41" t="s">
        <v>69</v>
      </c>
      <c r="J41" t="s">
        <v>76</v>
      </c>
      <c r="K41" t="s">
        <v>18</v>
      </c>
      <c r="L41" t="s">
        <v>427</v>
      </c>
    </row>
    <row r="42" spans="1:12" x14ac:dyDescent="0.25">
      <c r="A42" s="1">
        <v>45534</v>
      </c>
      <c r="B42" t="s">
        <v>147</v>
      </c>
      <c r="C42" t="s">
        <v>33</v>
      </c>
      <c r="D42" t="s">
        <v>148</v>
      </c>
      <c r="E42" t="s">
        <v>149</v>
      </c>
      <c r="F42" t="s">
        <v>36</v>
      </c>
      <c r="G42" t="s">
        <v>416</v>
      </c>
      <c r="H42">
        <v>69780</v>
      </c>
      <c r="I42" t="s">
        <v>47</v>
      </c>
      <c r="J42" t="s">
        <v>17</v>
      </c>
      <c r="K42" t="s">
        <v>25</v>
      </c>
      <c r="L42" t="s">
        <v>427</v>
      </c>
    </row>
    <row r="43" spans="1:12" x14ac:dyDescent="0.25">
      <c r="A43" s="1">
        <v>45407</v>
      </c>
      <c r="B43" t="s">
        <v>150</v>
      </c>
      <c r="C43" t="s">
        <v>33</v>
      </c>
      <c r="D43" t="s">
        <v>151</v>
      </c>
      <c r="E43" t="s">
        <v>152</v>
      </c>
      <c r="F43" t="s">
        <v>15</v>
      </c>
      <c r="G43" t="s">
        <v>415</v>
      </c>
      <c r="H43">
        <v>34985</v>
      </c>
      <c r="I43" t="s">
        <v>23</v>
      </c>
      <c r="J43" t="s">
        <v>30</v>
      </c>
      <c r="K43" t="s">
        <v>85</v>
      </c>
      <c r="L43" t="s">
        <v>425</v>
      </c>
    </row>
    <row r="44" spans="1:12" x14ac:dyDescent="0.25">
      <c r="A44" s="1">
        <v>45622</v>
      </c>
      <c r="B44" t="s">
        <v>153</v>
      </c>
      <c r="C44" t="s">
        <v>33</v>
      </c>
      <c r="D44" t="s">
        <v>154</v>
      </c>
      <c r="E44" t="s">
        <v>129</v>
      </c>
      <c r="F44" t="s">
        <v>15</v>
      </c>
      <c r="G44" t="s">
        <v>75</v>
      </c>
      <c r="H44">
        <v>153124</v>
      </c>
      <c r="I44" t="s">
        <v>23</v>
      </c>
      <c r="J44" t="s">
        <v>17</v>
      </c>
      <c r="K44" t="s">
        <v>25</v>
      </c>
      <c r="L44" t="s">
        <v>426</v>
      </c>
    </row>
    <row r="45" spans="1:12" x14ac:dyDescent="0.25">
      <c r="A45" s="1">
        <v>45467</v>
      </c>
      <c r="B45" t="s">
        <v>155</v>
      </c>
      <c r="C45" t="s">
        <v>33</v>
      </c>
      <c r="D45" t="s">
        <v>156</v>
      </c>
      <c r="E45" t="s">
        <v>157</v>
      </c>
      <c r="F45" t="s">
        <v>15</v>
      </c>
      <c r="G45" t="s">
        <v>416</v>
      </c>
      <c r="H45">
        <v>125847</v>
      </c>
      <c r="I45" t="s">
        <v>23</v>
      </c>
      <c r="J45" t="s">
        <v>30</v>
      </c>
      <c r="K45" t="s">
        <v>31</v>
      </c>
      <c r="L45" t="s">
        <v>424</v>
      </c>
    </row>
    <row r="46" spans="1:12" x14ac:dyDescent="0.25">
      <c r="A46" s="1">
        <v>45344</v>
      </c>
      <c r="B46" t="s">
        <v>158</v>
      </c>
      <c r="C46" t="s">
        <v>33</v>
      </c>
      <c r="D46" t="s">
        <v>159</v>
      </c>
      <c r="E46" t="s">
        <v>160</v>
      </c>
      <c r="F46" t="s">
        <v>15</v>
      </c>
      <c r="G46" t="s">
        <v>22</v>
      </c>
      <c r="H46">
        <v>41491</v>
      </c>
      <c r="I46" t="s">
        <v>69</v>
      </c>
      <c r="J46" t="s">
        <v>76</v>
      </c>
      <c r="K46" t="s">
        <v>48</v>
      </c>
      <c r="L46" t="s">
        <v>420</v>
      </c>
    </row>
    <row r="47" spans="1:12" x14ac:dyDescent="0.25">
      <c r="A47" s="1">
        <v>45522</v>
      </c>
      <c r="B47" t="s">
        <v>161</v>
      </c>
      <c r="C47" t="s">
        <v>33</v>
      </c>
      <c r="D47" t="s">
        <v>162</v>
      </c>
      <c r="E47" t="s">
        <v>163</v>
      </c>
      <c r="F47" t="s">
        <v>36</v>
      </c>
      <c r="G47" t="s">
        <v>415</v>
      </c>
      <c r="H47">
        <v>73545</v>
      </c>
      <c r="I47" t="s">
        <v>47</v>
      </c>
      <c r="J47" t="s">
        <v>17</v>
      </c>
      <c r="K47" t="s">
        <v>42</v>
      </c>
      <c r="L47" t="s">
        <v>419</v>
      </c>
    </row>
    <row r="48" spans="1:12" x14ac:dyDescent="0.25">
      <c r="A48" s="1">
        <v>45462</v>
      </c>
      <c r="B48" t="s">
        <v>164</v>
      </c>
      <c r="C48" t="s">
        <v>61</v>
      </c>
      <c r="D48" t="s">
        <v>165</v>
      </c>
      <c r="E48" t="s">
        <v>166</v>
      </c>
      <c r="F48" t="s">
        <v>15</v>
      </c>
      <c r="G48" t="s">
        <v>415</v>
      </c>
      <c r="H48">
        <v>139858</v>
      </c>
      <c r="I48" t="s">
        <v>47</v>
      </c>
      <c r="J48" t="s">
        <v>24</v>
      </c>
      <c r="K48" t="s">
        <v>25</v>
      </c>
      <c r="L48" t="s">
        <v>422</v>
      </c>
    </row>
    <row r="49" spans="1:12" x14ac:dyDescent="0.25">
      <c r="A49" s="1">
        <v>45351</v>
      </c>
      <c r="B49" t="s">
        <v>167</v>
      </c>
      <c r="C49" t="s">
        <v>61</v>
      </c>
      <c r="D49" t="s">
        <v>168</v>
      </c>
      <c r="E49" t="s">
        <v>169</v>
      </c>
      <c r="F49" t="s">
        <v>15</v>
      </c>
      <c r="G49" t="s">
        <v>75</v>
      </c>
      <c r="H49">
        <v>160937</v>
      </c>
      <c r="I49" t="s">
        <v>16</v>
      </c>
      <c r="J49" t="s">
        <v>30</v>
      </c>
      <c r="K49" t="s">
        <v>42</v>
      </c>
      <c r="L49" t="s">
        <v>422</v>
      </c>
    </row>
    <row r="50" spans="1:12" x14ac:dyDescent="0.25">
      <c r="A50" s="1">
        <v>45586</v>
      </c>
      <c r="B50" t="s">
        <v>170</v>
      </c>
      <c r="C50" t="s">
        <v>27</v>
      </c>
      <c r="D50" t="s">
        <v>73</v>
      </c>
      <c r="E50" t="s">
        <v>171</v>
      </c>
      <c r="F50" t="s">
        <v>36</v>
      </c>
      <c r="G50" t="s">
        <v>75</v>
      </c>
      <c r="H50">
        <v>84037</v>
      </c>
      <c r="I50" t="s">
        <v>47</v>
      </c>
      <c r="J50" t="s">
        <v>38</v>
      </c>
      <c r="K50" t="s">
        <v>31</v>
      </c>
      <c r="L50" t="s">
        <v>422</v>
      </c>
    </row>
    <row r="51" spans="1:12" x14ac:dyDescent="0.25">
      <c r="A51" s="1">
        <v>45379</v>
      </c>
      <c r="B51" t="s">
        <v>172</v>
      </c>
      <c r="C51" t="s">
        <v>61</v>
      </c>
      <c r="D51" t="s">
        <v>173</v>
      </c>
      <c r="E51" t="s">
        <v>174</v>
      </c>
      <c r="F51" t="s">
        <v>36</v>
      </c>
      <c r="G51" t="s">
        <v>22</v>
      </c>
      <c r="H51">
        <v>191435</v>
      </c>
      <c r="I51" t="s">
        <v>37</v>
      </c>
      <c r="J51" t="s">
        <v>24</v>
      </c>
      <c r="K51" t="s">
        <v>18</v>
      </c>
      <c r="L51" t="s">
        <v>424</v>
      </c>
    </row>
    <row r="52" spans="1:12" x14ac:dyDescent="0.25">
      <c r="A52" s="1">
        <v>45367</v>
      </c>
      <c r="B52" t="s">
        <v>175</v>
      </c>
      <c r="C52" t="s">
        <v>33</v>
      </c>
      <c r="D52" t="s">
        <v>176</v>
      </c>
      <c r="E52" t="s">
        <v>177</v>
      </c>
      <c r="F52" t="s">
        <v>36</v>
      </c>
      <c r="G52" t="s">
        <v>75</v>
      </c>
      <c r="H52">
        <v>55203</v>
      </c>
      <c r="I52" t="s">
        <v>47</v>
      </c>
      <c r="J52" t="s">
        <v>24</v>
      </c>
      <c r="K52" t="s">
        <v>25</v>
      </c>
      <c r="L52" t="s">
        <v>424</v>
      </c>
    </row>
    <row r="53" spans="1:12" x14ac:dyDescent="0.25">
      <c r="A53" s="1">
        <v>45544</v>
      </c>
      <c r="B53" t="s">
        <v>178</v>
      </c>
      <c r="C53" t="s">
        <v>33</v>
      </c>
      <c r="D53" t="s">
        <v>179</v>
      </c>
      <c r="E53" t="s">
        <v>180</v>
      </c>
      <c r="F53" t="s">
        <v>15</v>
      </c>
      <c r="G53" t="s">
        <v>415</v>
      </c>
      <c r="H53">
        <v>93860</v>
      </c>
      <c r="I53" t="s">
        <v>37</v>
      </c>
      <c r="J53" t="s">
        <v>17</v>
      </c>
      <c r="K53" t="s">
        <v>18</v>
      </c>
      <c r="L53" t="s">
        <v>425</v>
      </c>
    </row>
    <row r="54" spans="1:12" x14ac:dyDescent="0.25">
      <c r="A54" s="1">
        <v>45364</v>
      </c>
      <c r="B54" t="s">
        <v>181</v>
      </c>
      <c r="C54" t="s">
        <v>50</v>
      </c>
      <c r="D54" t="s">
        <v>182</v>
      </c>
      <c r="E54" t="s">
        <v>100</v>
      </c>
      <c r="F54" t="s">
        <v>15</v>
      </c>
      <c r="G54" t="s">
        <v>415</v>
      </c>
      <c r="H54">
        <v>152489</v>
      </c>
      <c r="I54" t="s">
        <v>69</v>
      </c>
      <c r="J54" t="s">
        <v>38</v>
      </c>
      <c r="K54" t="s">
        <v>25</v>
      </c>
      <c r="L54" t="s">
        <v>427</v>
      </c>
    </row>
    <row r="55" spans="1:12" x14ac:dyDescent="0.25">
      <c r="A55" s="1">
        <v>45347</v>
      </c>
      <c r="B55" t="s">
        <v>183</v>
      </c>
      <c r="C55" t="s">
        <v>12</v>
      </c>
      <c r="D55" t="s">
        <v>184</v>
      </c>
      <c r="E55" t="s">
        <v>185</v>
      </c>
      <c r="F55" t="s">
        <v>36</v>
      </c>
      <c r="G55" t="s">
        <v>415</v>
      </c>
      <c r="H55">
        <v>31557</v>
      </c>
      <c r="I55" t="s">
        <v>23</v>
      </c>
      <c r="J55" t="s">
        <v>38</v>
      </c>
      <c r="K55" t="s">
        <v>31</v>
      </c>
      <c r="L55" t="s">
        <v>424</v>
      </c>
    </row>
    <row r="56" spans="1:12" x14ac:dyDescent="0.25">
      <c r="A56" s="1">
        <v>45621</v>
      </c>
      <c r="B56" t="s">
        <v>186</v>
      </c>
      <c r="C56" t="s">
        <v>50</v>
      </c>
      <c r="D56" t="s">
        <v>187</v>
      </c>
      <c r="E56" t="s">
        <v>188</v>
      </c>
      <c r="F56" t="s">
        <v>15</v>
      </c>
      <c r="G56" t="s">
        <v>46</v>
      </c>
      <c r="H56">
        <v>164619</v>
      </c>
      <c r="I56" t="s">
        <v>69</v>
      </c>
      <c r="J56" t="s">
        <v>30</v>
      </c>
      <c r="K56" t="s">
        <v>25</v>
      </c>
      <c r="L56" t="s">
        <v>418</v>
      </c>
    </row>
    <row r="57" spans="1:12" x14ac:dyDescent="0.25">
      <c r="A57" s="1">
        <v>45522</v>
      </c>
      <c r="B57" t="s">
        <v>189</v>
      </c>
      <c r="C57" t="s">
        <v>12</v>
      </c>
      <c r="D57" t="s">
        <v>190</v>
      </c>
      <c r="E57" t="s">
        <v>191</v>
      </c>
      <c r="F57" t="s">
        <v>15</v>
      </c>
      <c r="G57" t="s">
        <v>416</v>
      </c>
      <c r="H57">
        <v>163023</v>
      </c>
      <c r="I57" t="s">
        <v>23</v>
      </c>
      <c r="J57" t="s">
        <v>38</v>
      </c>
      <c r="K57" t="s">
        <v>48</v>
      </c>
      <c r="L57" t="s">
        <v>426</v>
      </c>
    </row>
    <row r="58" spans="1:12" x14ac:dyDescent="0.25">
      <c r="A58" s="1">
        <v>45393</v>
      </c>
      <c r="B58" t="s">
        <v>192</v>
      </c>
      <c r="C58" t="s">
        <v>33</v>
      </c>
      <c r="D58" t="s">
        <v>193</v>
      </c>
      <c r="E58" t="s">
        <v>194</v>
      </c>
      <c r="F58" t="s">
        <v>15</v>
      </c>
      <c r="G58" t="s">
        <v>46</v>
      </c>
      <c r="H58">
        <v>53409</v>
      </c>
      <c r="I58" t="s">
        <v>23</v>
      </c>
      <c r="J58" t="s">
        <v>38</v>
      </c>
      <c r="K58" t="s">
        <v>42</v>
      </c>
      <c r="L58" t="s">
        <v>423</v>
      </c>
    </row>
    <row r="59" spans="1:12" x14ac:dyDescent="0.25">
      <c r="A59" s="1">
        <v>45411</v>
      </c>
      <c r="B59" t="s">
        <v>195</v>
      </c>
      <c r="C59" t="s">
        <v>12</v>
      </c>
      <c r="D59" t="s">
        <v>196</v>
      </c>
      <c r="E59" t="s">
        <v>197</v>
      </c>
      <c r="F59" t="s">
        <v>36</v>
      </c>
      <c r="G59" t="s">
        <v>416</v>
      </c>
      <c r="H59">
        <v>198799</v>
      </c>
      <c r="I59" t="s">
        <v>16</v>
      </c>
      <c r="J59" t="s">
        <v>76</v>
      </c>
      <c r="K59" t="s">
        <v>25</v>
      </c>
      <c r="L59" t="s">
        <v>420</v>
      </c>
    </row>
    <row r="60" spans="1:12" x14ac:dyDescent="0.25">
      <c r="A60" s="1">
        <v>45407</v>
      </c>
      <c r="B60" t="s">
        <v>198</v>
      </c>
      <c r="C60" t="s">
        <v>50</v>
      </c>
      <c r="D60" t="s">
        <v>199</v>
      </c>
      <c r="E60" t="s">
        <v>200</v>
      </c>
      <c r="F60" t="s">
        <v>36</v>
      </c>
      <c r="G60" t="s">
        <v>22</v>
      </c>
      <c r="H60">
        <v>60515</v>
      </c>
      <c r="I60" t="s">
        <v>16</v>
      </c>
      <c r="J60" t="s">
        <v>17</v>
      </c>
      <c r="K60" t="s">
        <v>31</v>
      </c>
      <c r="L60" t="s">
        <v>427</v>
      </c>
    </row>
    <row r="61" spans="1:12" x14ac:dyDescent="0.25">
      <c r="A61" s="1">
        <v>45407</v>
      </c>
      <c r="B61" t="s">
        <v>201</v>
      </c>
      <c r="C61" t="s">
        <v>61</v>
      </c>
      <c r="D61" t="s">
        <v>202</v>
      </c>
      <c r="E61" t="s">
        <v>203</v>
      </c>
      <c r="F61" t="s">
        <v>15</v>
      </c>
      <c r="G61" t="s">
        <v>416</v>
      </c>
      <c r="H61">
        <v>107080</v>
      </c>
      <c r="I61" t="s">
        <v>69</v>
      </c>
      <c r="J61" t="s">
        <v>76</v>
      </c>
      <c r="K61" t="s">
        <v>18</v>
      </c>
      <c r="L61" t="s">
        <v>419</v>
      </c>
    </row>
    <row r="62" spans="1:12" x14ac:dyDescent="0.25">
      <c r="A62" s="1">
        <v>45530</v>
      </c>
      <c r="B62" t="s">
        <v>204</v>
      </c>
      <c r="C62" t="s">
        <v>27</v>
      </c>
      <c r="D62" t="s">
        <v>205</v>
      </c>
      <c r="E62" t="s">
        <v>203</v>
      </c>
      <c r="F62" t="s">
        <v>36</v>
      </c>
      <c r="G62" t="s">
        <v>416</v>
      </c>
      <c r="H62">
        <v>48336</v>
      </c>
      <c r="I62" t="s">
        <v>69</v>
      </c>
      <c r="J62" t="s">
        <v>24</v>
      </c>
      <c r="K62" t="s">
        <v>85</v>
      </c>
      <c r="L62" t="s">
        <v>424</v>
      </c>
    </row>
    <row r="63" spans="1:12" x14ac:dyDescent="0.25">
      <c r="A63" s="1">
        <v>45625</v>
      </c>
      <c r="B63" t="s">
        <v>206</v>
      </c>
      <c r="C63" t="s">
        <v>27</v>
      </c>
      <c r="D63" t="s">
        <v>207</v>
      </c>
      <c r="E63" t="s">
        <v>208</v>
      </c>
      <c r="F63" t="s">
        <v>15</v>
      </c>
      <c r="G63" t="s">
        <v>46</v>
      </c>
      <c r="H63">
        <v>111660</v>
      </c>
      <c r="I63" t="s">
        <v>47</v>
      </c>
      <c r="J63" t="s">
        <v>17</v>
      </c>
      <c r="K63" t="s">
        <v>31</v>
      </c>
      <c r="L63" t="s">
        <v>426</v>
      </c>
    </row>
    <row r="64" spans="1:12" x14ac:dyDescent="0.25">
      <c r="A64" s="1">
        <v>45318</v>
      </c>
      <c r="B64" t="s">
        <v>209</v>
      </c>
      <c r="C64" t="s">
        <v>12</v>
      </c>
      <c r="D64" t="s">
        <v>190</v>
      </c>
      <c r="E64" t="s">
        <v>180</v>
      </c>
      <c r="F64" t="s">
        <v>15</v>
      </c>
      <c r="G64" t="s">
        <v>46</v>
      </c>
      <c r="H64">
        <v>106051</v>
      </c>
      <c r="I64" t="s">
        <v>47</v>
      </c>
      <c r="J64" t="s">
        <v>24</v>
      </c>
      <c r="K64" t="s">
        <v>42</v>
      </c>
      <c r="L64" t="s">
        <v>418</v>
      </c>
    </row>
    <row r="65" spans="1:12" x14ac:dyDescent="0.25">
      <c r="A65" s="1">
        <v>45387</v>
      </c>
      <c r="B65" t="s">
        <v>210</v>
      </c>
      <c r="C65" t="s">
        <v>50</v>
      </c>
      <c r="D65" t="s">
        <v>211</v>
      </c>
      <c r="E65" t="s">
        <v>169</v>
      </c>
      <c r="F65" t="s">
        <v>36</v>
      </c>
      <c r="G65" t="s">
        <v>22</v>
      </c>
      <c r="H65">
        <v>106808</v>
      </c>
      <c r="I65" t="s">
        <v>23</v>
      </c>
      <c r="J65" t="s">
        <v>24</v>
      </c>
      <c r="K65" t="s">
        <v>42</v>
      </c>
      <c r="L65" t="s">
        <v>423</v>
      </c>
    </row>
    <row r="66" spans="1:12" x14ac:dyDescent="0.25">
      <c r="A66" s="1">
        <v>45449</v>
      </c>
      <c r="B66" t="s">
        <v>212</v>
      </c>
      <c r="C66" t="s">
        <v>27</v>
      </c>
      <c r="D66" t="s">
        <v>213</v>
      </c>
      <c r="E66" t="s">
        <v>214</v>
      </c>
      <c r="F66" t="s">
        <v>36</v>
      </c>
      <c r="G66" t="s">
        <v>75</v>
      </c>
      <c r="H66">
        <v>48417</v>
      </c>
      <c r="I66" t="s">
        <v>37</v>
      </c>
      <c r="J66" t="s">
        <v>53</v>
      </c>
      <c r="K66" t="s">
        <v>42</v>
      </c>
      <c r="L66" t="s">
        <v>425</v>
      </c>
    </row>
    <row r="67" spans="1:12" x14ac:dyDescent="0.25">
      <c r="A67" s="1">
        <v>45544</v>
      </c>
      <c r="B67" t="s">
        <v>215</v>
      </c>
      <c r="C67" t="s">
        <v>50</v>
      </c>
      <c r="D67" t="s">
        <v>62</v>
      </c>
      <c r="E67" t="s">
        <v>216</v>
      </c>
      <c r="F67" t="s">
        <v>36</v>
      </c>
      <c r="G67" t="s">
        <v>22</v>
      </c>
      <c r="H67">
        <v>154066</v>
      </c>
      <c r="I67" t="s">
        <v>23</v>
      </c>
      <c r="J67" t="s">
        <v>53</v>
      </c>
      <c r="K67" t="s">
        <v>48</v>
      </c>
      <c r="L67" t="s">
        <v>423</v>
      </c>
    </row>
    <row r="68" spans="1:12" x14ac:dyDescent="0.25">
      <c r="A68" s="1">
        <v>45606</v>
      </c>
      <c r="B68" t="s">
        <v>217</v>
      </c>
      <c r="C68" t="s">
        <v>27</v>
      </c>
      <c r="D68" t="s">
        <v>218</v>
      </c>
      <c r="E68" t="s">
        <v>219</v>
      </c>
      <c r="F68" t="s">
        <v>36</v>
      </c>
      <c r="G68" t="s">
        <v>75</v>
      </c>
      <c r="H68">
        <v>134309</v>
      </c>
      <c r="I68" t="s">
        <v>23</v>
      </c>
      <c r="J68" t="s">
        <v>30</v>
      </c>
      <c r="K68" t="s">
        <v>48</v>
      </c>
      <c r="L68" t="s">
        <v>421</v>
      </c>
    </row>
    <row r="69" spans="1:12" x14ac:dyDescent="0.25">
      <c r="A69" s="1">
        <v>45424</v>
      </c>
      <c r="B69" t="s">
        <v>220</v>
      </c>
      <c r="C69" t="s">
        <v>27</v>
      </c>
      <c r="D69" t="s">
        <v>221</v>
      </c>
      <c r="E69" t="s">
        <v>222</v>
      </c>
      <c r="F69" t="s">
        <v>36</v>
      </c>
      <c r="G69" t="s">
        <v>46</v>
      </c>
      <c r="H69">
        <v>38343</v>
      </c>
      <c r="I69" t="s">
        <v>47</v>
      </c>
      <c r="J69" t="s">
        <v>30</v>
      </c>
      <c r="K69" t="s">
        <v>42</v>
      </c>
      <c r="L69" t="s">
        <v>423</v>
      </c>
    </row>
    <row r="70" spans="1:12" x14ac:dyDescent="0.25">
      <c r="A70" s="1">
        <v>45418</v>
      </c>
      <c r="B70" t="s">
        <v>223</v>
      </c>
      <c r="C70" t="s">
        <v>12</v>
      </c>
      <c r="D70" t="s">
        <v>96</v>
      </c>
      <c r="E70" t="s">
        <v>152</v>
      </c>
      <c r="F70" t="s">
        <v>36</v>
      </c>
      <c r="G70" t="s">
        <v>22</v>
      </c>
      <c r="H70">
        <v>101077</v>
      </c>
      <c r="I70" t="s">
        <v>69</v>
      </c>
      <c r="J70" t="s">
        <v>38</v>
      </c>
      <c r="K70" t="s">
        <v>85</v>
      </c>
      <c r="L70" t="s">
        <v>424</v>
      </c>
    </row>
    <row r="71" spans="1:12" x14ac:dyDescent="0.25">
      <c r="A71" s="1">
        <v>45629</v>
      </c>
      <c r="B71" t="s">
        <v>224</v>
      </c>
      <c r="C71" t="s">
        <v>50</v>
      </c>
      <c r="D71" t="s">
        <v>68</v>
      </c>
      <c r="E71" t="s">
        <v>225</v>
      </c>
      <c r="F71" t="s">
        <v>15</v>
      </c>
      <c r="G71" t="s">
        <v>416</v>
      </c>
      <c r="H71">
        <v>130217</v>
      </c>
      <c r="I71" t="s">
        <v>69</v>
      </c>
      <c r="J71" t="s">
        <v>76</v>
      </c>
      <c r="K71" t="s">
        <v>18</v>
      </c>
      <c r="L71" t="s">
        <v>422</v>
      </c>
    </row>
    <row r="72" spans="1:12" x14ac:dyDescent="0.25">
      <c r="A72" s="1">
        <v>45422</v>
      </c>
      <c r="B72" t="s">
        <v>226</v>
      </c>
      <c r="C72" t="s">
        <v>27</v>
      </c>
      <c r="D72" t="s">
        <v>182</v>
      </c>
      <c r="E72" t="s">
        <v>227</v>
      </c>
      <c r="F72" t="s">
        <v>36</v>
      </c>
      <c r="G72" t="s">
        <v>46</v>
      </c>
      <c r="H72">
        <v>163638</v>
      </c>
      <c r="I72" t="s">
        <v>23</v>
      </c>
      <c r="J72" t="s">
        <v>38</v>
      </c>
      <c r="K72" t="s">
        <v>42</v>
      </c>
      <c r="L72" t="s">
        <v>426</v>
      </c>
    </row>
    <row r="73" spans="1:12" x14ac:dyDescent="0.25">
      <c r="A73" s="1">
        <v>45433</v>
      </c>
      <c r="B73" t="s">
        <v>228</v>
      </c>
      <c r="C73" t="s">
        <v>27</v>
      </c>
      <c r="D73" t="s">
        <v>229</v>
      </c>
      <c r="E73" t="s">
        <v>230</v>
      </c>
      <c r="F73" t="s">
        <v>36</v>
      </c>
      <c r="G73" t="s">
        <v>22</v>
      </c>
      <c r="H73">
        <v>179032</v>
      </c>
      <c r="I73" t="s">
        <v>47</v>
      </c>
      <c r="J73" t="s">
        <v>53</v>
      </c>
      <c r="K73" t="s">
        <v>85</v>
      </c>
      <c r="L73" t="s">
        <v>422</v>
      </c>
    </row>
    <row r="74" spans="1:12" x14ac:dyDescent="0.25">
      <c r="A74" s="1">
        <v>45504</v>
      </c>
      <c r="B74" t="s">
        <v>231</v>
      </c>
      <c r="C74" t="s">
        <v>61</v>
      </c>
      <c r="D74" t="s">
        <v>232</v>
      </c>
      <c r="E74" t="s">
        <v>214</v>
      </c>
      <c r="F74" t="s">
        <v>15</v>
      </c>
      <c r="G74" t="s">
        <v>22</v>
      </c>
      <c r="H74">
        <v>144042</v>
      </c>
      <c r="I74" t="s">
        <v>16</v>
      </c>
      <c r="J74" t="s">
        <v>76</v>
      </c>
      <c r="K74" t="s">
        <v>25</v>
      </c>
      <c r="L74" t="s">
        <v>421</v>
      </c>
    </row>
    <row r="75" spans="1:12" x14ac:dyDescent="0.25">
      <c r="A75" s="1">
        <v>45494</v>
      </c>
      <c r="B75" t="s">
        <v>233</v>
      </c>
      <c r="C75" t="s">
        <v>50</v>
      </c>
      <c r="D75" t="s">
        <v>234</v>
      </c>
      <c r="E75" t="s">
        <v>235</v>
      </c>
      <c r="F75" t="s">
        <v>36</v>
      </c>
      <c r="G75" t="s">
        <v>75</v>
      </c>
      <c r="H75">
        <v>81569</v>
      </c>
      <c r="I75" t="s">
        <v>47</v>
      </c>
      <c r="J75" t="s">
        <v>17</v>
      </c>
      <c r="K75" t="s">
        <v>31</v>
      </c>
      <c r="L75" t="s">
        <v>427</v>
      </c>
    </row>
    <row r="76" spans="1:12" x14ac:dyDescent="0.25">
      <c r="A76" s="1">
        <v>45414</v>
      </c>
      <c r="B76" t="s">
        <v>236</v>
      </c>
      <c r="C76" t="s">
        <v>27</v>
      </c>
      <c r="D76" t="s">
        <v>237</v>
      </c>
      <c r="E76" t="s">
        <v>238</v>
      </c>
      <c r="F76" t="s">
        <v>15</v>
      </c>
      <c r="G76" t="s">
        <v>75</v>
      </c>
      <c r="H76">
        <v>84184</v>
      </c>
      <c r="I76" t="s">
        <v>69</v>
      </c>
      <c r="J76" t="s">
        <v>30</v>
      </c>
      <c r="K76" t="s">
        <v>25</v>
      </c>
      <c r="L76" t="s">
        <v>424</v>
      </c>
    </row>
    <row r="77" spans="1:12" x14ac:dyDescent="0.25">
      <c r="A77" s="1">
        <v>45299</v>
      </c>
      <c r="B77" t="s">
        <v>239</v>
      </c>
      <c r="C77" t="s">
        <v>61</v>
      </c>
      <c r="D77" t="s">
        <v>213</v>
      </c>
      <c r="E77" t="s">
        <v>81</v>
      </c>
      <c r="F77" t="s">
        <v>36</v>
      </c>
      <c r="G77" t="s">
        <v>22</v>
      </c>
      <c r="H77">
        <v>70970</v>
      </c>
      <c r="I77" t="s">
        <v>69</v>
      </c>
      <c r="J77" t="s">
        <v>53</v>
      </c>
      <c r="K77" t="s">
        <v>85</v>
      </c>
      <c r="L77" t="s">
        <v>420</v>
      </c>
    </row>
    <row r="78" spans="1:12" x14ac:dyDescent="0.25">
      <c r="A78" s="1">
        <v>45481</v>
      </c>
      <c r="B78" t="s">
        <v>240</v>
      </c>
      <c r="C78" t="s">
        <v>27</v>
      </c>
      <c r="D78" t="s">
        <v>241</v>
      </c>
      <c r="E78" t="s">
        <v>242</v>
      </c>
      <c r="F78" t="s">
        <v>15</v>
      </c>
      <c r="G78" t="s">
        <v>75</v>
      </c>
      <c r="H78">
        <v>47941</v>
      </c>
      <c r="I78" t="s">
        <v>69</v>
      </c>
      <c r="J78" t="s">
        <v>17</v>
      </c>
      <c r="K78" t="s">
        <v>31</v>
      </c>
      <c r="L78" t="s">
        <v>422</v>
      </c>
    </row>
    <row r="79" spans="1:12" x14ac:dyDescent="0.25">
      <c r="A79" s="1">
        <v>45550</v>
      </c>
      <c r="B79" t="s">
        <v>243</v>
      </c>
      <c r="C79" t="s">
        <v>33</v>
      </c>
      <c r="D79" t="s">
        <v>244</v>
      </c>
      <c r="E79" t="s">
        <v>245</v>
      </c>
      <c r="F79" t="s">
        <v>36</v>
      </c>
      <c r="G79" t="s">
        <v>75</v>
      </c>
      <c r="H79">
        <v>166120</v>
      </c>
      <c r="I79" t="s">
        <v>16</v>
      </c>
      <c r="J79" t="s">
        <v>24</v>
      </c>
      <c r="K79" t="s">
        <v>85</v>
      </c>
      <c r="L79" t="s">
        <v>427</v>
      </c>
    </row>
    <row r="80" spans="1:12" x14ac:dyDescent="0.25">
      <c r="A80" s="1">
        <v>45359</v>
      </c>
      <c r="B80" t="s">
        <v>246</v>
      </c>
      <c r="C80" t="s">
        <v>27</v>
      </c>
      <c r="D80" t="s">
        <v>83</v>
      </c>
      <c r="E80" t="s">
        <v>247</v>
      </c>
      <c r="F80" t="s">
        <v>36</v>
      </c>
      <c r="G80" t="s">
        <v>22</v>
      </c>
      <c r="H80">
        <v>166518</v>
      </c>
      <c r="I80" t="s">
        <v>37</v>
      </c>
      <c r="J80" t="s">
        <v>38</v>
      </c>
      <c r="K80" t="s">
        <v>85</v>
      </c>
      <c r="L80" t="s">
        <v>420</v>
      </c>
    </row>
    <row r="81" spans="1:12" x14ac:dyDescent="0.25">
      <c r="A81" s="1">
        <v>45376</v>
      </c>
      <c r="B81" t="s">
        <v>248</v>
      </c>
      <c r="C81" t="s">
        <v>33</v>
      </c>
      <c r="D81" t="s">
        <v>249</v>
      </c>
      <c r="E81" t="s">
        <v>250</v>
      </c>
      <c r="F81" t="s">
        <v>36</v>
      </c>
      <c r="G81" t="s">
        <v>22</v>
      </c>
      <c r="H81">
        <v>136893</v>
      </c>
      <c r="I81" t="s">
        <v>16</v>
      </c>
      <c r="J81" t="s">
        <v>76</v>
      </c>
      <c r="K81" t="s">
        <v>85</v>
      </c>
      <c r="L81" t="s">
        <v>422</v>
      </c>
    </row>
    <row r="82" spans="1:12" x14ac:dyDescent="0.25">
      <c r="A82" s="1">
        <v>45360</v>
      </c>
      <c r="B82" t="s">
        <v>251</v>
      </c>
      <c r="C82" t="s">
        <v>61</v>
      </c>
      <c r="D82" t="s">
        <v>125</v>
      </c>
      <c r="E82" t="s">
        <v>252</v>
      </c>
      <c r="F82" t="s">
        <v>36</v>
      </c>
      <c r="G82" t="s">
        <v>416</v>
      </c>
      <c r="H82">
        <v>187159</v>
      </c>
      <c r="I82" t="s">
        <v>47</v>
      </c>
      <c r="J82" t="s">
        <v>30</v>
      </c>
      <c r="K82" t="s">
        <v>85</v>
      </c>
      <c r="L82" t="s">
        <v>424</v>
      </c>
    </row>
    <row r="83" spans="1:12" x14ac:dyDescent="0.25">
      <c r="A83" s="1">
        <v>45464</v>
      </c>
      <c r="B83" t="s">
        <v>253</v>
      </c>
      <c r="C83" t="s">
        <v>27</v>
      </c>
      <c r="D83" t="s">
        <v>254</v>
      </c>
      <c r="E83" t="s">
        <v>255</v>
      </c>
      <c r="F83" t="s">
        <v>36</v>
      </c>
      <c r="G83" t="s">
        <v>46</v>
      </c>
      <c r="H83">
        <v>40311</v>
      </c>
      <c r="I83" t="s">
        <v>47</v>
      </c>
      <c r="J83" t="s">
        <v>17</v>
      </c>
      <c r="K83" t="s">
        <v>42</v>
      </c>
      <c r="L83" t="s">
        <v>423</v>
      </c>
    </row>
    <row r="84" spans="1:12" x14ac:dyDescent="0.25">
      <c r="A84" s="1">
        <v>45596</v>
      </c>
      <c r="B84" t="s">
        <v>256</v>
      </c>
      <c r="C84" t="s">
        <v>50</v>
      </c>
      <c r="D84" t="s">
        <v>107</v>
      </c>
      <c r="E84" t="s">
        <v>257</v>
      </c>
      <c r="F84" t="s">
        <v>36</v>
      </c>
      <c r="G84" t="s">
        <v>22</v>
      </c>
      <c r="H84">
        <v>41122</v>
      </c>
      <c r="I84" t="s">
        <v>16</v>
      </c>
      <c r="J84" t="s">
        <v>17</v>
      </c>
      <c r="K84" t="s">
        <v>31</v>
      </c>
      <c r="L84" t="s">
        <v>419</v>
      </c>
    </row>
    <row r="85" spans="1:12" x14ac:dyDescent="0.25">
      <c r="A85" s="1">
        <v>45367</v>
      </c>
      <c r="B85" t="s">
        <v>258</v>
      </c>
      <c r="C85" t="s">
        <v>61</v>
      </c>
      <c r="D85" t="s">
        <v>142</v>
      </c>
      <c r="E85" t="s">
        <v>259</v>
      </c>
      <c r="F85" t="s">
        <v>15</v>
      </c>
      <c r="G85" t="s">
        <v>416</v>
      </c>
      <c r="H85">
        <v>36837</v>
      </c>
      <c r="I85" t="s">
        <v>69</v>
      </c>
      <c r="J85" t="s">
        <v>53</v>
      </c>
      <c r="K85" t="s">
        <v>42</v>
      </c>
      <c r="L85" t="s">
        <v>424</v>
      </c>
    </row>
    <row r="86" spans="1:12" x14ac:dyDescent="0.25">
      <c r="A86" s="1">
        <v>45535</v>
      </c>
      <c r="B86" t="s">
        <v>260</v>
      </c>
      <c r="C86" t="s">
        <v>33</v>
      </c>
      <c r="D86" t="s">
        <v>261</v>
      </c>
      <c r="E86" t="s">
        <v>203</v>
      </c>
      <c r="F86" t="s">
        <v>36</v>
      </c>
      <c r="G86" t="s">
        <v>46</v>
      </c>
      <c r="H86">
        <v>36322</v>
      </c>
      <c r="I86" t="s">
        <v>16</v>
      </c>
      <c r="J86" t="s">
        <v>53</v>
      </c>
      <c r="K86" t="s">
        <v>85</v>
      </c>
      <c r="L86" t="s">
        <v>419</v>
      </c>
    </row>
    <row r="87" spans="1:12" x14ac:dyDescent="0.25">
      <c r="A87" s="1">
        <v>45359</v>
      </c>
      <c r="B87" t="s">
        <v>262</v>
      </c>
      <c r="C87" t="s">
        <v>33</v>
      </c>
      <c r="D87" t="s">
        <v>263</v>
      </c>
      <c r="E87" t="s">
        <v>264</v>
      </c>
      <c r="F87" t="s">
        <v>15</v>
      </c>
      <c r="G87" t="s">
        <v>22</v>
      </c>
      <c r="H87">
        <v>119714</v>
      </c>
      <c r="I87" t="s">
        <v>69</v>
      </c>
      <c r="J87" t="s">
        <v>24</v>
      </c>
      <c r="K87" t="s">
        <v>42</v>
      </c>
      <c r="L87" t="s">
        <v>427</v>
      </c>
    </row>
    <row r="88" spans="1:12" x14ac:dyDescent="0.25">
      <c r="A88" s="1">
        <v>45305</v>
      </c>
      <c r="B88" t="s">
        <v>265</v>
      </c>
      <c r="C88" t="s">
        <v>50</v>
      </c>
      <c r="D88" t="s">
        <v>266</v>
      </c>
      <c r="E88" t="s">
        <v>81</v>
      </c>
      <c r="F88" t="s">
        <v>36</v>
      </c>
      <c r="G88" t="s">
        <v>46</v>
      </c>
      <c r="H88">
        <v>161091</v>
      </c>
      <c r="I88" t="s">
        <v>37</v>
      </c>
      <c r="J88" t="s">
        <v>30</v>
      </c>
      <c r="K88" t="s">
        <v>31</v>
      </c>
      <c r="L88" t="s">
        <v>421</v>
      </c>
    </row>
    <row r="89" spans="1:12" x14ac:dyDescent="0.25">
      <c r="A89" s="1">
        <v>45459</v>
      </c>
      <c r="B89" t="s">
        <v>267</v>
      </c>
      <c r="C89" t="s">
        <v>61</v>
      </c>
      <c r="D89" t="s">
        <v>221</v>
      </c>
      <c r="E89" t="s">
        <v>268</v>
      </c>
      <c r="F89" t="s">
        <v>15</v>
      </c>
      <c r="G89" t="s">
        <v>415</v>
      </c>
      <c r="H89">
        <v>134251</v>
      </c>
      <c r="I89" t="s">
        <v>69</v>
      </c>
      <c r="J89" t="s">
        <v>24</v>
      </c>
      <c r="K89" t="s">
        <v>85</v>
      </c>
      <c r="L89" t="s">
        <v>422</v>
      </c>
    </row>
    <row r="90" spans="1:12" x14ac:dyDescent="0.25">
      <c r="A90" s="1">
        <v>45531</v>
      </c>
      <c r="B90" t="s">
        <v>269</v>
      </c>
      <c r="C90" t="s">
        <v>50</v>
      </c>
      <c r="D90" t="s">
        <v>270</v>
      </c>
      <c r="E90" t="s">
        <v>271</v>
      </c>
      <c r="F90" t="s">
        <v>36</v>
      </c>
      <c r="G90" t="s">
        <v>416</v>
      </c>
      <c r="H90">
        <v>142523</v>
      </c>
      <c r="I90" t="s">
        <v>16</v>
      </c>
      <c r="J90" t="s">
        <v>30</v>
      </c>
      <c r="K90" t="s">
        <v>48</v>
      </c>
      <c r="L90" t="s">
        <v>418</v>
      </c>
    </row>
    <row r="91" spans="1:12" x14ac:dyDescent="0.25">
      <c r="A91" s="1">
        <v>45564</v>
      </c>
      <c r="B91" t="s">
        <v>272</v>
      </c>
      <c r="C91" t="s">
        <v>12</v>
      </c>
      <c r="D91" t="s">
        <v>273</v>
      </c>
      <c r="E91" t="s">
        <v>274</v>
      </c>
      <c r="F91" t="s">
        <v>36</v>
      </c>
      <c r="G91" t="s">
        <v>22</v>
      </c>
      <c r="H91">
        <v>167951</v>
      </c>
      <c r="I91" t="s">
        <v>23</v>
      </c>
      <c r="J91" t="s">
        <v>24</v>
      </c>
      <c r="K91" t="s">
        <v>18</v>
      </c>
      <c r="L91" t="s">
        <v>426</v>
      </c>
    </row>
    <row r="92" spans="1:12" x14ac:dyDescent="0.25">
      <c r="A92" s="1">
        <v>45387</v>
      </c>
      <c r="B92" t="s">
        <v>275</v>
      </c>
      <c r="C92" t="s">
        <v>61</v>
      </c>
      <c r="D92" t="s">
        <v>276</v>
      </c>
      <c r="E92" t="s">
        <v>277</v>
      </c>
      <c r="F92" t="s">
        <v>15</v>
      </c>
      <c r="G92" t="s">
        <v>46</v>
      </c>
      <c r="H92">
        <v>67639</v>
      </c>
      <c r="I92" t="s">
        <v>23</v>
      </c>
      <c r="J92" t="s">
        <v>38</v>
      </c>
      <c r="K92" t="s">
        <v>85</v>
      </c>
      <c r="L92" t="s">
        <v>425</v>
      </c>
    </row>
    <row r="93" spans="1:12" x14ac:dyDescent="0.25">
      <c r="A93" s="1">
        <v>45602</v>
      </c>
      <c r="B93" t="s">
        <v>278</v>
      </c>
      <c r="C93" t="s">
        <v>50</v>
      </c>
      <c r="D93" t="s">
        <v>276</v>
      </c>
      <c r="E93" t="s">
        <v>279</v>
      </c>
      <c r="F93" t="s">
        <v>15</v>
      </c>
      <c r="G93" t="s">
        <v>46</v>
      </c>
      <c r="H93">
        <v>105680</v>
      </c>
      <c r="I93" t="s">
        <v>47</v>
      </c>
      <c r="J93" t="s">
        <v>53</v>
      </c>
      <c r="K93" t="s">
        <v>42</v>
      </c>
      <c r="L93" t="s">
        <v>427</v>
      </c>
    </row>
    <row r="94" spans="1:12" x14ac:dyDescent="0.25">
      <c r="A94" s="1">
        <v>45511</v>
      </c>
      <c r="B94" t="s">
        <v>280</v>
      </c>
      <c r="C94" t="s">
        <v>61</v>
      </c>
      <c r="D94" t="s">
        <v>281</v>
      </c>
      <c r="E94" t="s">
        <v>282</v>
      </c>
      <c r="F94" t="s">
        <v>36</v>
      </c>
      <c r="G94" t="s">
        <v>75</v>
      </c>
      <c r="H94">
        <v>143288</v>
      </c>
      <c r="I94" t="s">
        <v>23</v>
      </c>
      <c r="J94" t="s">
        <v>76</v>
      </c>
      <c r="K94" t="s">
        <v>48</v>
      </c>
      <c r="L94" t="s">
        <v>425</v>
      </c>
    </row>
    <row r="95" spans="1:12" x14ac:dyDescent="0.25">
      <c r="A95" s="1">
        <v>45602</v>
      </c>
      <c r="B95" t="s">
        <v>283</v>
      </c>
      <c r="C95" t="s">
        <v>12</v>
      </c>
      <c r="D95" t="s">
        <v>284</v>
      </c>
      <c r="E95" t="s">
        <v>285</v>
      </c>
      <c r="F95" t="s">
        <v>36</v>
      </c>
      <c r="G95" t="s">
        <v>416</v>
      </c>
      <c r="H95">
        <v>190431</v>
      </c>
      <c r="I95" t="s">
        <v>23</v>
      </c>
      <c r="J95" t="s">
        <v>76</v>
      </c>
      <c r="K95" t="s">
        <v>25</v>
      </c>
      <c r="L95" t="s">
        <v>424</v>
      </c>
    </row>
    <row r="96" spans="1:12" x14ac:dyDescent="0.25">
      <c r="A96" s="1">
        <v>45501</v>
      </c>
      <c r="B96" t="s">
        <v>286</v>
      </c>
      <c r="C96" t="s">
        <v>12</v>
      </c>
      <c r="D96" t="s">
        <v>287</v>
      </c>
      <c r="E96" t="s">
        <v>259</v>
      </c>
      <c r="F96" t="s">
        <v>15</v>
      </c>
      <c r="G96" t="s">
        <v>416</v>
      </c>
      <c r="H96">
        <v>25342</v>
      </c>
      <c r="I96" t="s">
        <v>37</v>
      </c>
      <c r="J96" t="s">
        <v>17</v>
      </c>
      <c r="K96" t="s">
        <v>31</v>
      </c>
      <c r="L96" t="s">
        <v>418</v>
      </c>
    </row>
    <row r="97" spans="1:12" x14ac:dyDescent="0.25">
      <c r="A97" s="1">
        <v>45599</v>
      </c>
      <c r="B97" t="s">
        <v>288</v>
      </c>
      <c r="C97" t="s">
        <v>27</v>
      </c>
      <c r="D97" t="s">
        <v>289</v>
      </c>
      <c r="E97" t="s">
        <v>290</v>
      </c>
      <c r="F97" t="s">
        <v>36</v>
      </c>
      <c r="G97" t="s">
        <v>75</v>
      </c>
      <c r="H97">
        <v>167841</v>
      </c>
      <c r="I97" t="s">
        <v>16</v>
      </c>
      <c r="J97" t="s">
        <v>53</v>
      </c>
      <c r="K97" t="s">
        <v>18</v>
      </c>
      <c r="L97" t="s">
        <v>425</v>
      </c>
    </row>
    <row r="98" spans="1:12" x14ac:dyDescent="0.25">
      <c r="A98" s="1">
        <v>45547</v>
      </c>
      <c r="B98" t="s">
        <v>291</v>
      </c>
      <c r="C98" t="s">
        <v>50</v>
      </c>
      <c r="D98" t="s">
        <v>229</v>
      </c>
      <c r="E98" t="s">
        <v>177</v>
      </c>
      <c r="F98" t="s">
        <v>36</v>
      </c>
      <c r="G98" t="s">
        <v>416</v>
      </c>
      <c r="H98">
        <v>178831</v>
      </c>
      <c r="I98" t="s">
        <v>37</v>
      </c>
      <c r="J98" t="s">
        <v>76</v>
      </c>
      <c r="K98" t="s">
        <v>18</v>
      </c>
      <c r="L98" t="s">
        <v>419</v>
      </c>
    </row>
    <row r="99" spans="1:12" x14ac:dyDescent="0.25">
      <c r="A99" s="1">
        <v>45334</v>
      </c>
      <c r="B99" t="s">
        <v>292</v>
      </c>
      <c r="C99" t="s">
        <v>12</v>
      </c>
      <c r="D99" t="s">
        <v>293</v>
      </c>
      <c r="E99" t="s">
        <v>294</v>
      </c>
      <c r="F99" t="s">
        <v>15</v>
      </c>
      <c r="G99" t="s">
        <v>415</v>
      </c>
      <c r="H99">
        <v>48337</v>
      </c>
      <c r="I99" t="s">
        <v>37</v>
      </c>
      <c r="J99" t="s">
        <v>24</v>
      </c>
      <c r="K99" t="s">
        <v>42</v>
      </c>
      <c r="L99" t="s">
        <v>422</v>
      </c>
    </row>
    <row r="100" spans="1:12" x14ac:dyDescent="0.25">
      <c r="A100" s="1">
        <v>45350</v>
      </c>
      <c r="B100" t="s">
        <v>295</v>
      </c>
      <c r="C100" t="s">
        <v>33</v>
      </c>
      <c r="D100" t="s">
        <v>296</v>
      </c>
      <c r="E100" t="s">
        <v>297</v>
      </c>
      <c r="F100" t="s">
        <v>36</v>
      </c>
      <c r="G100" t="s">
        <v>46</v>
      </c>
      <c r="H100">
        <v>71990</v>
      </c>
      <c r="I100" t="s">
        <v>23</v>
      </c>
      <c r="J100" t="s">
        <v>30</v>
      </c>
      <c r="K100" t="s">
        <v>18</v>
      </c>
      <c r="L100" t="s">
        <v>419</v>
      </c>
    </row>
    <row r="101" spans="1:12" x14ac:dyDescent="0.25">
      <c r="A101" s="1">
        <v>45545</v>
      </c>
      <c r="B101" t="s">
        <v>298</v>
      </c>
      <c r="C101" t="s">
        <v>27</v>
      </c>
      <c r="D101" t="s">
        <v>299</v>
      </c>
      <c r="E101" t="s">
        <v>300</v>
      </c>
      <c r="F101" t="s">
        <v>15</v>
      </c>
      <c r="G101" t="s">
        <v>415</v>
      </c>
      <c r="H101">
        <v>199374</v>
      </c>
      <c r="I101" t="s">
        <v>37</v>
      </c>
      <c r="J101" t="s">
        <v>24</v>
      </c>
      <c r="K101" t="s">
        <v>48</v>
      </c>
      <c r="L101" t="s">
        <v>420</v>
      </c>
    </row>
    <row r="102" spans="1:12" x14ac:dyDescent="0.25">
      <c r="A102" s="1">
        <v>45356</v>
      </c>
      <c r="B102" t="s">
        <v>301</v>
      </c>
      <c r="C102" t="s">
        <v>12</v>
      </c>
      <c r="D102" t="s">
        <v>293</v>
      </c>
      <c r="E102" t="s">
        <v>66</v>
      </c>
      <c r="F102" t="s">
        <v>36</v>
      </c>
      <c r="G102" t="s">
        <v>22</v>
      </c>
      <c r="H102">
        <v>132296</v>
      </c>
      <c r="I102" t="s">
        <v>47</v>
      </c>
      <c r="J102" t="s">
        <v>24</v>
      </c>
      <c r="K102" t="s">
        <v>48</v>
      </c>
      <c r="L102" t="s">
        <v>426</v>
      </c>
    </row>
    <row r="103" spans="1:12" x14ac:dyDescent="0.25">
      <c r="A103" s="1">
        <v>45445</v>
      </c>
      <c r="B103" t="s">
        <v>302</v>
      </c>
      <c r="C103" t="s">
        <v>50</v>
      </c>
      <c r="D103" t="s">
        <v>281</v>
      </c>
      <c r="E103" t="s">
        <v>303</v>
      </c>
      <c r="F103" t="s">
        <v>15</v>
      </c>
      <c r="G103" t="s">
        <v>46</v>
      </c>
      <c r="H103">
        <v>148503</v>
      </c>
      <c r="I103" t="s">
        <v>23</v>
      </c>
      <c r="J103" t="s">
        <v>53</v>
      </c>
      <c r="K103" t="s">
        <v>42</v>
      </c>
      <c r="L103" t="s">
        <v>423</v>
      </c>
    </row>
    <row r="104" spans="1:12" x14ac:dyDescent="0.25">
      <c r="A104" s="1">
        <v>45461</v>
      </c>
      <c r="B104" t="s">
        <v>304</v>
      </c>
      <c r="C104" t="s">
        <v>61</v>
      </c>
      <c r="D104" t="s">
        <v>199</v>
      </c>
      <c r="E104" t="s">
        <v>305</v>
      </c>
      <c r="F104" t="s">
        <v>15</v>
      </c>
      <c r="G104" t="s">
        <v>46</v>
      </c>
      <c r="H104">
        <v>66173</v>
      </c>
      <c r="I104" t="s">
        <v>37</v>
      </c>
      <c r="J104" t="s">
        <v>76</v>
      </c>
      <c r="K104" t="s">
        <v>42</v>
      </c>
      <c r="L104" t="s">
        <v>422</v>
      </c>
    </row>
    <row r="105" spans="1:12" x14ac:dyDescent="0.25">
      <c r="A105" s="1">
        <v>45604</v>
      </c>
      <c r="B105" t="s">
        <v>306</v>
      </c>
      <c r="C105" t="s">
        <v>33</v>
      </c>
      <c r="D105" t="s">
        <v>307</v>
      </c>
      <c r="E105" t="s">
        <v>308</v>
      </c>
      <c r="F105" t="s">
        <v>36</v>
      </c>
      <c r="G105" t="s">
        <v>46</v>
      </c>
      <c r="H105">
        <v>134183</v>
      </c>
      <c r="I105" t="s">
        <v>37</v>
      </c>
      <c r="J105" t="s">
        <v>38</v>
      </c>
      <c r="K105" t="s">
        <v>42</v>
      </c>
      <c r="L105" t="s">
        <v>420</v>
      </c>
    </row>
    <row r="106" spans="1:12" x14ac:dyDescent="0.25">
      <c r="A106" s="1">
        <v>45317</v>
      </c>
      <c r="B106" t="s">
        <v>309</v>
      </c>
      <c r="C106" t="s">
        <v>27</v>
      </c>
      <c r="D106" t="s">
        <v>310</v>
      </c>
      <c r="E106" t="s">
        <v>311</v>
      </c>
      <c r="F106" t="s">
        <v>15</v>
      </c>
      <c r="G106" t="s">
        <v>415</v>
      </c>
      <c r="H106">
        <v>138175</v>
      </c>
      <c r="I106" t="s">
        <v>16</v>
      </c>
      <c r="J106" t="s">
        <v>53</v>
      </c>
      <c r="K106" t="s">
        <v>48</v>
      </c>
      <c r="L106" t="s">
        <v>421</v>
      </c>
    </row>
    <row r="107" spans="1:12" x14ac:dyDescent="0.25">
      <c r="A107" s="1">
        <v>45514</v>
      </c>
      <c r="B107" t="s">
        <v>312</v>
      </c>
      <c r="C107" t="s">
        <v>33</v>
      </c>
      <c r="D107" t="s">
        <v>313</v>
      </c>
      <c r="E107" t="s">
        <v>137</v>
      </c>
      <c r="F107" t="s">
        <v>36</v>
      </c>
      <c r="G107" t="s">
        <v>415</v>
      </c>
      <c r="H107">
        <v>27523</v>
      </c>
      <c r="I107" t="s">
        <v>69</v>
      </c>
      <c r="J107" t="s">
        <v>38</v>
      </c>
      <c r="K107" t="s">
        <v>31</v>
      </c>
      <c r="L107" t="s">
        <v>427</v>
      </c>
    </row>
    <row r="108" spans="1:12" x14ac:dyDescent="0.25">
      <c r="A108" s="1">
        <v>45564</v>
      </c>
      <c r="B108" t="s">
        <v>314</v>
      </c>
      <c r="C108" t="s">
        <v>61</v>
      </c>
      <c r="D108" t="s">
        <v>315</v>
      </c>
      <c r="E108" t="s">
        <v>66</v>
      </c>
      <c r="F108" t="s">
        <v>15</v>
      </c>
      <c r="G108" t="s">
        <v>415</v>
      </c>
      <c r="H108">
        <v>87725</v>
      </c>
      <c r="I108" t="s">
        <v>47</v>
      </c>
      <c r="J108" t="s">
        <v>38</v>
      </c>
      <c r="K108" t="s">
        <v>48</v>
      </c>
      <c r="L108" t="s">
        <v>423</v>
      </c>
    </row>
    <row r="109" spans="1:12" x14ac:dyDescent="0.25">
      <c r="A109" s="1">
        <v>45380</v>
      </c>
      <c r="B109" t="s">
        <v>316</v>
      </c>
      <c r="C109" t="s">
        <v>50</v>
      </c>
      <c r="D109" t="s">
        <v>317</v>
      </c>
      <c r="E109" t="s">
        <v>318</v>
      </c>
      <c r="F109" t="s">
        <v>15</v>
      </c>
      <c r="G109" t="s">
        <v>22</v>
      </c>
      <c r="H109">
        <v>70084</v>
      </c>
      <c r="I109" t="s">
        <v>23</v>
      </c>
      <c r="J109" t="s">
        <v>17</v>
      </c>
      <c r="K109" t="s">
        <v>18</v>
      </c>
      <c r="L109" t="s">
        <v>420</v>
      </c>
    </row>
    <row r="110" spans="1:12" x14ac:dyDescent="0.25">
      <c r="A110" s="1">
        <v>45362</v>
      </c>
      <c r="B110" t="s">
        <v>319</v>
      </c>
      <c r="C110" t="s">
        <v>61</v>
      </c>
      <c r="D110" t="s">
        <v>184</v>
      </c>
      <c r="E110" t="s">
        <v>242</v>
      </c>
      <c r="F110" t="s">
        <v>36</v>
      </c>
      <c r="G110" t="s">
        <v>22</v>
      </c>
      <c r="H110">
        <v>82999</v>
      </c>
      <c r="I110" t="s">
        <v>69</v>
      </c>
      <c r="J110" t="s">
        <v>76</v>
      </c>
      <c r="K110" t="s">
        <v>18</v>
      </c>
      <c r="L110" t="s">
        <v>422</v>
      </c>
    </row>
    <row r="111" spans="1:12" x14ac:dyDescent="0.25">
      <c r="A111" s="1">
        <v>45541</v>
      </c>
      <c r="B111" t="s">
        <v>320</v>
      </c>
      <c r="C111" t="s">
        <v>61</v>
      </c>
      <c r="D111" t="s">
        <v>270</v>
      </c>
      <c r="E111" t="s">
        <v>166</v>
      </c>
      <c r="F111" t="s">
        <v>36</v>
      </c>
      <c r="G111" t="s">
        <v>75</v>
      </c>
      <c r="H111">
        <v>44393</v>
      </c>
      <c r="I111" t="s">
        <v>47</v>
      </c>
      <c r="J111" t="s">
        <v>17</v>
      </c>
      <c r="K111" t="s">
        <v>85</v>
      </c>
      <c r="L111" t="s">
        <v>426</v>
      </c>
    </row>
    <row r="112" spans="1:12" x14ac:dyDescent="0.25">
      <c r="A112" s="1">
        <v>45556</v>
      </c>
      <c r="B112" t="s">
        <v>321</v>
      </c>
      <c r="C112" t="s">
        <v>27</v>
      </c>
      <c r="D112" t="s">
        <v>293</v>
      </c>
      <c r="E112" t="s">
        <v>322</v>
      </c>
      <c r="F112" t="s">
        <v>36</v>
      </c>
      <c r="G112" t="s">
        <v>22</v>
      </c>
      <c r="H112">
        <v>116736</v>
      </c>
      <c r="I112" t="s">
        <v>69</v>
      </c>
      <c r="J112" t="s">
        <v>30</v>
      </c>
      <c r="K112" t="s">
        <v>48</v>
      </c>
      <c r="L112" t="s">
        <v>423</v>
      </c>
    </row>
    <row r="113" spans="1:12" x14ac:dyDescent="0.25">
      <c r="A113" s="1">
        <v>45389</v>
      </c>
      <c r="B113" t="s">
        <v>323</v>
      </c>
      <c r="C113" t="s">
        <v>50</v>
      </c>
      <c r="D113" t="s">
        <v>324</v>
      </c>
      <c r="E113" t="s">
        <v>325</v>
      </c>
      <c r="F113" t="s">
        <v>36</v>
      </c>
      <c r="G113" t="s">
        <v>22</v>
      </c>
      <c r="H113">
        <v>106714</v>
      </c>
      <c r="I113" t="s">
        <v>47</v>
      </c>
      <c r="J113" t="s">
        <v>76</v>
      </c>
      <c r="K113" t="s">
        <v>85</v>
      </c>
      <c r="L113" t="s">
        <v>421</v>
      </c>
    </row>
    <row r="114" spans="1:12" x14ac:dyDescent="0.25">
      <c r="A114" s="1">
        <v>45450</v>
      </c>
      <c r="B114" t="s">
        <v>326</v>
      </c>
      <c r="C114" t="s">
        <v>50</v>
      </c>
      <c r="D114" t="s">
        <v>139</v>
      </c>
      <c r="E114" t="s">
        <v>327</v>
      </c>
      <c r="F114" t="s">
        <v>36</v>
      </c>
      <c r="G114" t="s">
        <v>415</v>
      </c>
      <c r="H114">
        <v>80434</v>
      </c>
      <c r="I114" t="s">
        <v>23</v>
      </c>
      <c r="J114" t="s">
        <v>76</v>
      </c>
      <c r="K114" t="s">
        <v>31</v>
      </c>
      <c r="L114" t="s">
        <v>425</v>
      </c>
    </row>
    <row r="115" spans="1:12" x14ac:dyDescent="0.25">
      <c r="A115" s="1">
        <v>45540</v>
      </c>
      <c r="B115" t="s">
        <v>328</v>
      </c>
      <c r="C115" t="s">
        <v>50</v>
      </c>
      <c r="D115" t="s">
        <v>329</v>
      </c>
      <c r="E115" t="s">
        <v>330</v>
      </c>
      <c r="F115" t="s">
        <v>15</v>
      </c>
      <c r="G115" t="s">
        <v>22</v>
      </c>
      <c r="H115">
        <v>68535</v>
      </c>
      <c r="I115" t="s">
        <v>16</v>
      </c>
      <c r="J115" t="s">
        <v>17</v>
      </c>
      <c r="K115" t="s">
        <v>18</v>
      </c>
      <c r="L115" t="s">
        <v>422</v>
      </c>
    </row>
    <row r="116" spans="1:12" x14ac:dyDescent="0.25">
      <c r="A116" s="1">
        <v>45354</v>
      </c>
      <c r="B116" t="s">
        <v>331</v>
      </c>
      <c r="C116" t="s">
        <v>61</v>
      </c>
      <c r="D116" t="s">
        <v>273</v>
      </c>
      <c r="E116" t="s">
        <v>332</v>
      </c>
      <c r="F116" t="s">
        <v>36</v>
      </c>
      <c r="G116" t="s">
        <v>22</v>
      </c>
      <c r="H116">
        <v>157530</v>
      </c>
      <c r="I116" t="s">
        <v>37</v>
      </c>
      <c r="J116" t="s">
        <v>38</v>
      </c>
      <c r="K116" t="s">
        <v>25</v>
      </c>
      <c r="L116" t="s">
        <v>427</v>
      </c>
    </row>
    <row r="117" spans="1:12" x14ac:dyDescent="0.25">
      <c r="A117" s="1">
        <v>45584</v>
      </c>
      <c r="B117" t="s">
        <v>333</v>
      </c>
      <c r="C117" t="s">
        <v>27</v>
      </c>
      <c r="D117" t="s">
        <v>40</v>
      </c>
      <c r="E117" t="s">
        <v>334</v>
      </c>
      <c r="F117" t="s">
        <v>36</v>
      </c>
      <c r="G117" t="s">
        <v>416</v>
      </c>
      <c r="H117">
        <v>114602</v>
      </c>
      <c r="I117" t="s">
        <v>16</v>
      </c>
      <c r="J117" t="s">
        <v>38</v>
      </c>
      <c r="K117" t="s">
        <v>25</v>
      </c>
      <c r="L117" t="s">
        <v>424</v>
      </c>
    </row>
    <row r="118" spans="1:12" x14ac:dyDescent="0.25">
      <c r="A118" s="1">
        <v>45309</v>
      </c>
      <c r="B118" t="s">
        <v>335</v>
      </c>
      <c r="C118" t="s">
        <v>33</v>
      </c>
      <c r="D118" t="s">
        <v>336</v>
      </c>
      <c r="E118" t="s">
        <v>337</v>
      </c>
      <c r="F118" t="s">
        <v>15</v>
      </c>
      <c r="G118" t="s">
        <v>415</v>
      </c>
      <c r="H118">
        <v>31931</v>
      </c>
      <c r="I118" t="s">
        <v>23</v>
      </c>
      <c r="J118" t="s">
        <v>30</v>
      </c>
      <c r="K118" t="s">
        <v>42</v>
      </c>
      <c r="L118" t="s">
        <v>422</v>
      </c>
    </row>
    <row r="119" spans="1:12" x14ac:dyDescent="0.25">
      <c r="A119" s="1">
        <v>45559</v>
      </c>
      <c r="B119" t="s">
        <v>338</v>
      </c>
      <c r="C119" t="s">
        <v>27</v>
      </c>
      <c r="D119" t="s">
        <v>339</v>
      </c>
      <c r="E119" t="s">
        <v>250</v>
      </c>
      <c r="F119" t="s">
        <v>36</v>
      </c>
      <c r="G119" t="s">
        <v>75</v>
      </c>
      <c r="H119">
        <v>23215</v>
      </c>
      <c r="I119" t="s">
        <v>37</v>
      </c>
      <c r="J119" t="s">
        <v>38</v>
      </c>
      <c r="K119" t="s">
        <v>85</v>
      </c>
      <c r="L119" t="s">
        <v>427</v>
      </c>
    </row>
    <row r="120" spans="1:12" x14ac:dyDescent="0.25">
      <c r="A120" s="1">
        <v>45428</v>
      </c>
      <c r="B120" t="s">
        <v>340</v>
      </c>
      <c r="C120" t="s">
        <v>61</v>
      </c>
      <c r="D120" t="s">
        <v>211</v>
      </c>
      <c r="E120" t="s">
        <v>341</v>
      </c>
      <c r="F120" t="s">
        <v>36</v>
      </c>
      <c r="G120" t="s">
        <v>415</v>
      </c>
      <c r="H120">
        <v>68329</v>
      </c>
      <c r="I120" t="s">
        <v>23</v>
      </c>
      <c r="J120" t="s">
        <v>38</v>
      </c>
      <c r="K120" t="s">
        <v>85</v>
      </c>
      <c r="L120" t="s">
        <v>425</v>
      </c>
    </row>
    <row r="121" spans="1:12" x14ac:dyDescent="0.25">
      <c r="A121" s="1">
        <v>45308</v>
      </c>
      <c r="B121" t="s">
        <v>342</v>
      </c>
      <c r="C121" t="s">
        <v>12</v>
      </c>
      <c r="D121" t="s">
        <v>343</v>
      </c>
      <c r="E121" t="s">
        <v>188</v>
      </c>
      <c r="F121" t="s">
        <v>15</v>
      </c>
      <c r="G121" t="s">
        <v>46</v>
      </c>
      <c r="H121">
        <v>148908</v>
      </c>
      <c r="I121" t="s">
        <v>23</v>
      </c>
      <c r="J121" t="s">
        <v>30</v>
      </c>
      <c r="K121" t="s">
        <v>18</v>
      </c>
      <c r="L121" t="s">
        <v>427</v>
      </c>
    </row>
    <row r="122" spans="1:12" x14ac:dyDescent="0.25">
      <c r="A122" s="1">
        <v>45583</v>
      </c>
      <c r="B122" t="s">
        <v>344</v>
      </c>
      <c r="C122" t="s">
        <v>12</v>
      </c>
      <c r="D122" t="s">
        <v>345</v>
      </c>
      <c r="E122" t="s">
        <v>346</v>
      </c>
      <c r="F122" t="s">
        <v>15</v>
      </c>
      <c r="G122" t="s">
        <v>416</v>
      </c>
      <c r="H122">
        <v>167545</v>
      </c>
      <c r="I122" t="s">
        <v>47</v>
      </c>
      <c r="J122" t="s">
        <v>24</v>
      </c>
      <c r="K122" t="s">
        <v>31</v>
      </c>
      <c r="L122" t="s">
        <v>419</v>
      </c>
    </row>
    <row r="123" spans="1:12" x14ac:dyDescent="0.25">
      <c r="A123" s="1">
        <v>45303</v>
      </c>
      <c r="B123" t="s">
        <v>347</v>
      </c>
      <c r="C123" t="s">
        <v>12</v>
      </c>
      <c r="D123" t="s">
        <v>348</v>
      </c>
      <c r="E123" t="s">
        <v>282</v>
      </c>
      <c r="F123" t="s">
        <v>36</v>
      </c>
      <c r="G123" t="s">
        <v>22</v>
      </c>
      <c r="H123">
        <v>176271</v>
      </c>
      <c r="I123" t="s">
        <v>37</v>
      </c>
      <c r="J123" t="s">
        <v>17</v>
      </c>
      <c r="K123" t="s">
        <v>48</v>
      </c>
      <c r="L123" t="s">
        <v>422</v>
      </c>
    </row>
    <row r="124" spans="1:12" x14ac:dyDescent="0.25">
      <c r="A124" s="1">
        <v>45376</v>
      </c>
      <c r="B124" t="s">
        <v>349</v>
      </c>
      <c r="C124" t="s">
        <v>61</v>
      </c>
      <c r="D124" t="s">
        <v>350</v>
      </c>
      <c r="E124" t="s">
        <v>140</v>
      </c>
      <c r="F124" t="s">
        <v>36</v>
      </c>
      <c r="G124" t="s">
        <v>46</v>
      </c>
      <c r="H124">
        <v>97949</v>
      </c>
      <c r="I124" t="s">
        <v>37</v>
      </c>
      <c r="J124" t="s">
        <v>53</v>
      </c>
      <c r="K124" t="s">
        <v>42</v>
      </c>
      <c r="L124" t="s">
        <v>420</v>
      </c>
    </row>
    <row r="125" spans="1:12" x14ac:dyDescent="0.25">
      <c r="A125" s="1">
        <v>45555</v>
      </c>
      <c r="B125" t="s">
        <v>351</v>
      </c>
      <c r="C125" t="s">
        <v>33</v>
      </c>
      <c r="D125" t="s">
        <v>352</v>
      </c>
      <c r="E125" t="s">
        <v>219</v>
      </c>
      <c r="F125" t="s">
        <v>15</v>
      </c>
      <c r="G125" t="s">
        <v>22</v>
      </c>
      <c r="H125">
        <v>46013</v>
      </c>
      <c r="I125" t="s">
        <v>16</v>
      </c>
      <c r="J125" t="s">
        <v>76</v>
      </c>
      <c r="K125" t="s">
        <v>31</v>
      </c>
      <c r="L125" t="s">
        <v>426</v>
      </c>
    </row>
    <row r="126" spans="1:12" x14ac:dyDescent="0.25">
      <c r="A126" s="1">
        <v>45563</v>
      </c>
      <c r="B126" t="s">
        <v>353</v>
      </c>
      <c r="C126" t="s">
        <v>50</v>
      </c>
      <c r="D126" t="s">
        <v>284</v>
      </c>
      <c r="E126" t="s">
        <v>354</v>
      </c>
      <c r="F126" t="s">
        <v>15</v>
      </c>
      <c r="G126" t="s">
        <v>416</v>
      </c>
      <c r="H126">
        <v>82879</v>
      </c>
      <c r="I126" t="s">
        <v>16</v>
      </c>
      <c r="J126" t="s">
        <v>30</v>
      </c>
      <c r="K126" t="s">
        <v>25</v>
      </c>
      <c r="L126" t="s">
        <v>424</v>
      </c>
    </row>
    <row r="127" spans="1:12" x14ac:dyDescent="0.25">
      <c r="A127" s="1">
        <v>45514</v>
      </c>
      <c r="B127" t="s">
        <v>355</v>
      </c>
      <c r="C127" t="s">
        <v>27</v>
      </c>
      <c r="D127" t="s">
        <v>356</v>
      </c>
      <c r="E127" t="s">
        <v>116</v>
      </c>
      <c r="F127" t="s">
        <v>15</v>
      </c>
      <c r="G127" t="s">
        <v>46</v>
      </c>
      <c r="H127">
        <v>138096</v>
      </c>
      <c r="I127" t="s">
        <v>37</v>
      </c>
      <c r="J127" t="s">
        <v>53</v>
      </c>
      <c r="K127" t="s">
        <v>42</v>
      </c>
      <c r="L127" t="s">
        <v>426</v>
      </c>
    </row>
    <row r="128" spans="1:12" x14ac:dyDescent="0.25">
      <c r="A128" s="1">
        <v>45562</v>
      </c>
      <c r="B128" t="s">
        <v>357</v>
      </c>
      <c r="C128" t="s">
        <v>12</v>
      </c>
      <c r="D128" t="s">
        <v>358</v>
      </c>
      <c r="E128" t="s">
        <v>74</v>
      </c>
      <c r="F128" t="s">
        <v>15</v>
      </c>
      <c r="G128" t="s">
        <v>415</v>
      </c>
      <c r="H128">
        <v>94112</v>
      </c>
      <c r="I128" t="s">
        <v>69</v>
      </c>
      <c r="J128" t="s">
        <v>24</v>
      </c>
      <c r="K128" t="s">
        <v>18</v>
      </c>
      <c r="L128" t="s">
        <v>425</v>
      </c>
    </row>
    <row r="129" spans="1:12" x14ac:dyDescent="0.25">
      <c r="A129" s="1">
        <v>45477</v>
      </c>
      <c r="B129" t="s">
        <v>359</v>
      </c>
      <c r="C129" t="s">
        <v>27</v>
      </c>
      <c r="D129" t="s">
        <v>190</v>
      </c>
      <c r="E129" t="s">
        <v>360</v>
      </c>
      <c r="F129" t="s">
        <v>36</v>
      </c>
      <c r="G129" t="s">
        <v>22</v>
      </c>
      <c r="H129">
        <v>193325</v>
      </c>
      <c r="I129" t="s">
        <v>16</v>
      </c>
      <c r="J129" t="s">
        <v>53</v>
      </c>
      <c r="K129" t="s">
        <v>25</v>
      </c>
      <c r="L129" t="s">
        <v>419</v>
      </c>
    </row>
    <row r="130" spans="1:12" x14ac:dyDescent="0.25">
      <c r="A130" s="1">
        <v>45419</v>
      </c>
      <c r="B130" t="s">
        <v>361</v>
      </c>
      <c r="C130" t="s">
        <v>33</v>
      </c>
      <c r="D130" t="s">
        <v>362</v>
      </c>
      <c r="E130" t="s">
        <v>363</v>
      </c>
      <c r="F130" t="s">
        <v>15</v>
      </c>
      <c r="G130" t="s">
        <v>416</v>
      </c>
      <c r="H130">
        <v>89633</v>
      </c>
      <c r="I130" t="s">
        <v>16</v>
      </c>
      <c r="J130" t="s">
        <v>24</v>
      </c>
      <c r="K130" t="s">
        <v>25</v>
      </c>
      <c r="L130" t="s">
        <v>425</v>
      </c>
    </row>
    <row r="131" spans="1:12" x14ac:dyDescent="0.25">
      <c r="A131" s="1">
        <v>45505</v>
      </c>
      <c r="B131" t="s">
        <v>364</v>
      </c>
      <c r="C131" t="s">
        <v>27</v>
      </c>
      <c r="D131" t="s">
        <v>182</v>
      </c>
      <c r="E131" t="s">
        <v>74</v>
      </c>
      <c r="F131" t="s">
        <v>36</v>
      </c>
      <c r="G131" t="s">
        <v>22</v>
      </c>
      <c r="H131">
        <v>169214</v>
      </c>
      <c r="I131" t="s">
        <v>47</v>
      </c>
      <c r="J131" t="s">
        <v>53</v>
      </c>
      <c r="K131" t="s">
        <v>25</v>
      </c>
      <c r="L131" t="s">
        <v>421</v>
      </c>
    </row>
    <row r="132" spans="1:12" x14ac:dyDescent="0.25">
      <c r="A132" s="1">
        <v>45361</v>
      </c>
      <c r="B132" t="s">
        <v>365</v>
      </c>
      <c r="C132" t="s">
        <v>61</v>
      </c>
      <c r="D132" t="s">
        <v>211</v>
      </c>
      <c r="E132" t="s">
        <v>363</v>
      </c>
      <c r="F132" t="s">
        <v>36</v>
      </c>
      <c r="G132" t="s">
        <v>46</v>
      </c>
      <c r="H132">
        <v>91367</v>
      </c>
      <c r="I132" t="s">
        <v>37</v>
      </c>
      <c r="J132" t="s">
        <v>30</v>
      </c>
      <c r="K132" t="s">
        <v>85</v>
      </c>
      <c r="L132" t="s">
        <v>418</v>
      </c>
    </row>
    <row r="133" spans="1:12" x14ac:dyDescent="0.25">
      <c r="A133" s="1">
        <v>45595</v>
      </c>
      <c r="B133" t="s">
        <v>366</v>
      </c>
      <c r="C133" t="s">
        <v>61</v>
      </c>
      <c r="D133" t="s">
        <v>367</v>
      </c>
      <c r="E133" t="s">
        <v>368</v>
      </c>
      <c r="F133" t="s">
        <v>15</v>
      </c>
      <c r="G133" t="s">
        <v>22</v>
      </c>
      <c r="H133">
        <v>30449</v>
      </c>
      <c r="I133" t="s">
        <v>69</v>
      </c>
      <c r="J133" t="s">
        <v>76</v>
      </c>
      <c r="K133" t="s">
        <v>42</v>
      </c>
      <c r="L133" t="s">
        <v>423</v>
      </c>
    </row>
    <row r="134" spans="1:12" x14ac:dyDescent="0.25">
      <c r="A134" s="1">
        <v>45425</v>
      </c>
      <c r="B134" t="s">
        <v>369</v>
      </c>
      <c r="C134" t="s">
        <v>33</v>
      </c>
      <c r="D134" t="s">
        <v>370</v>
      </c>
      <c r="E134" t="s">
        <v>371</v>
      </c>
      <c r="F134" t="s">
        <v>36</v>
      </c>
      <c r="G134" t="s">
        <v>75</v>
      </c>
      <c r="H134">
        <v>43940</v>
      </c>
      <c r="I134" t="s">
        <v>16</v>
      </c>
      <c r="J134" t="s">
        <v>76</v>
      </c>
      <c r="K134" t="s">
        <v>48</v>
      </c>
      <c r="L134" t="s">
        <v>422</v>
      </c>
    </row>
    <row r="135" spans="1:12" x14ac:dyDescent="0.25">
      <c r="A135" s="1">
        <v>45339</v>
      </c>
      <c r="B135" t="s">
        <v>372</v>
      </c>
      <c r="C135" t="s">
        <v>33</v>
      </c>
      <c r="D135" t="s">
        <v>373</v>
      </c>
      <c r="E135" t="s">
        <v>374</v>
      </c>
      <c r="F135" t="s">
        <v>15</v>
      </c>
      <c r="G135" t="s">
        <v>415</v>
      </c>
      <c r="H135">
        <v>171059</v>
      </c>
      <c r="I135" t="s">
        <v>23</v>
      </c>
      <c r="J135" t="s">
        <v>17</v>
      </c>
      <c r="K135" t="s">
        <v>85</v>
      </c>
      <c r="L135" t="s">
        <v>425</v>
      </c>
    </row>
    <row r="136" spans="1:12" x14ac:dyDescent="0.25">
      <c r="A136" s="1">
        <v>45608</v>
      </c>
      <c r="B136" t="s">
        <v>375</v>
      </c>
      <c r="C136" t="s">
        <v>33</v>
      </c>
      <c r="D136" t="s">
        <v>376</v>
      </c>
      <c r="E136" t="s">
        <v>377</v>
      </c>
      <c r="F136" t="s">
        <v>36</v>
      </c>
      <c r="G136" t="s">
        <v>415</v>
      </c>
      <c r="H136">
        <v>67576</v>
      </c>
      <c r="I136" t="s">
        <v>37</v>
      </c>
      <c r="J136" t="s">
        <v>53</v>
      </c>
      <c r="K136" t="s">
        <v>18</v>
      </c>
      <c r="L136" t="s">
        <v>425</v>
      </c>
    </row>
    <row r="137" spans="1:12" x14ac:dyDescent="0.25">
      <c r="A137" s="1">
        <v>45340</v>
      </c>
      <c r="B137" t="s">
        <v>378</v>
      </c>
      <c r="C137" t="s">
        <v>61</v>
      </c>
      <c r="D137" t="s">
        <v>182</v>
      </c>
      <c r="E137" t="s">
        <v>379</v>
      </c>
      <c r="F137" t="s">
        <v>15</v>
      </c>
      <c r="G137" t="s">
        <v>46</v>
      </c>
      <c r="H137">
        <v>111215</v>
      </c>
      <c r="I137" t="s">
        <v>69</v>
      </c>
      <c r="J137" t="s">
        <v>38</v>
      </c>
      <c r="K137" t="s">
        <v>42</v>
      </c>
      <c r="L137" t="s">
        <v>418</v>
      </c>
    </row>
    <row r="138" spans="1:12" x14ac:dyDescent="0.25">
      <c r="A138" s="1">
        <v>45456</v>
      </c>
      <c r="B138" t="s">
        <v>380</v>
      </c>
      <c r="C138" t="s">
        <v>12</v>
      </c>
      <c r="D138" t="s">
        <v>381</v>
      </c>
      <c r="E138" t="s">
        <v>382</v>
      </c>
      <c r="F138" t="s">
        <v>15</v>
      </c>
      <c r="G138" t="s">
        <v>415</v>
      </c>
      <c r="H138">
        <v>127910</v>
      </c>
      <c r="I138" t="s">
        <v>69</v>
      </c>
      <c r="J138" t="s">
        <v>38</v>
      </c>
      <c r="K138" t="s">
        <v>18</v>
      </c>
      <c r="L138" t="s">
        <v>424</v>
      </c>
    </row>
    <row r="139" spans="1:12" x14ac:dyDescent="0.25">
      <c r="A139" s="1">
        <v>45430</v>
      </c>
      <c r="B139" t="s">
        <v>383</v>
      </c>
      <c r="C139" t="s">
        <v>61</v>
      </c>
      <c r="D139" t="s">
        <v>315</v>
      </c>
      <c r="E139" t="s">
        <v>384</v>
      </c>
      <c r="F139" t="s">
        <v>15</v>
      </c>
      <c r="G139" t="s">
        <v>46</v>
      </c>
      <c r="H139">
        <v>43084</v>
      </c>
      <c r="I139" t="s">
        <v>47</v>
      </c>
      <c r="J139" t="s">
        <v>38</v>
      </c>
      <c r="K139" t="s">
        <v>42</v>
      </c>
      <c r="L139" t="s">
        <v>418</v>
      </c>
    </row>
    <row r="140" spans="1:12" x14ac:dyDescent="0.25">
      <c r="A140" s="1">
        <v>45432</v>
      </c>
      <c r="B140" t="s">
        <v>385</v>
      </c>
      <c r="C140" t="s">
        <v>12</v>
      </c>
      <c r="D140" t="s">
        <v>386</v>
      </c>
      <c r="E140" t="s">
        <v>387</v>
      </c>
      <c r="F140" t="s">
        <v>36</v>
      </c>
      <c r="G140" t="s">
        <v>22</v>
      </c>
      <c r="H140">
        <v>20301</v>
      </c>
      <c r="I140" t="s">
        <v>37</v>
      </c>
      <c r="J140" t="s">
        <v>53</v>
      </c>
      <c r="K140" t="s">
        <v>85</v>
      </c>
      <c r="L140" t="s">
        <v>425</v>
      </c>
    </row>
    <row r="141" spans="1:12" x14ac:dyDescent="0.25">
      <c r="A141" s="1">
        <v>45495</v>
      </c>
      <c r="B141" t="s">
        <v>388</v>
      </c>
      <c r="C141" t="s">
        <v>12</v>
      </c>
      <c r="D141" t="s">
        <v>389</v>
      </c>
      <c r="E141" t="s">
        <v>390</v>
      </c>
      <c r="F141" t="s">
        <v>15</v>
      </c>
      <c r="G141" t="s">
        <v>22</v>
      </c>
      <c r="H141">
        <v>114838</v>
      </c>
      <c r="I141" t="s">
        <v>37</v>
      </c>
      <c r="J141" t="s">
        <v>53</v>
      </c>
      <c r="K141" t="s">
        <v>18</v>
      </c>
      <c r="L141" t="s">
        <v>426</v>
      </c>
    </row>
    <row r="142" spans="1:12" x14ac:dyDescent="0.25">
      <c r="A142" s="1">
        <v>45563</v>
      </c>
      <c r="B142" t="s">
        <v>391</v>
      </c>
      <c r="C142" t="s">
        <v>61</v>
      </c>
      <c r="D142" t="s">
        <v>392</v>
      </c>
      <c r="E142" t="s">
        <v>282</v>
      </c>
      <c r="F142" t="s">
        <v>15</v>
      </c>
      <c r="G142" t="s">
        <v>416</v>
      </c>
      <c r="H142">
        <v>90007</v>
      </c>
      <c r="I142" t="s">
        <v>37</v>
      </c>
      <c r="J142" t="s">
        <v>17</v>
      </c>
      <c r="K142" t="s">
        <v>42</v>
      </c>
      <c r="L142" t="s">
        <v>427</v>
      </c>
    </row>
    <row r="143" spans="1:12" x14ac:dyDescent="0.25">
      <c r="A143" s="1">
        <v>45448</v>
      </c>
      <c r="B143" t="s">
        <v>393</v>
      </c>
      <c r="C143" t="s">
        <v>61</v>
      </c>
      <c r="D143" t="s">
        <v>394</v>
      </c>
      <c r="E143" t="s">
        <v>395</v>
      </c>
      <c r="F143" t="s">
        <v>36</v>
      </c>
      <c r="G143" t="s">
        <v>75</v>
      </c>
      <c r="H143">
        <v>27567</v>
      </c>
      <c r="I143" t="s">
        <v>37</v>
      </c>
      <c r="J143" t="s">
        <v>17</v>
      </c>
      <c r="K143" t="s">
        <v>18</v>
      </c>
      <c r="L143" t="s">
        <v>426</v>
      </c>
    </row>
    <row r="144" spans="1:12" x14ac:dyDescent="0.25">
      <c r="A144" s="1">
        <v>45598</v>
      </c>
      <c r="B144" t="s">
        <v>396</v>
      </c>
      <c r="C144" t="s">
        <v>27</v>
      </c>
      <c r="D144" t="s">
        <v>324</v>
      </c>
      <c r="E144" t="s">
        <v>397</v>
      </c>
      <c r="F144" t="s">
        <v>36</v>
      </c>
      <c r="G144" t="s">
        <v>22</v>
      </c>
      <c r="H144">
        <v>23584</v>
      </c>
      <c r="I144" t="s">
        <v>37</v>
      </c>
      <c r="J144" t="s">
        <v>53</v>
      </c>
      <c r="K144" t="s">
        <v>25</v>
      </c>
      <c r="L144" t="s">
        <v>418</v>
      </c>
    </row>
    <row r="145" spans="1:12" x14ac:dyDescent="0.25">
      <c r="A145" s="1">
        <v>45489</v>
      </c>
      <c r="B145" t="s">
        <v>398</v>
      </c>
      <c r="C145" t="s">
        <v>27</v>
      </c>
      <c r="D145" t="s">
        <v>339</v>
      </c>
      <c r="E145" t="s">
        <v>113</v>
      </c>
      <c r="F145" t="s">
        <v>15</v>
      </c>
      <c r="G145" t="s">
        <v>46</v>
      </c>
      <c r="H145">
        <v>50793</v>
      </c>
      <c r="I145" t="s">
        <v>16</v>
      </c>
      <c r="J145" t="s">
        <v>53</v>
      </c>
      <c r="K145" t="s">
        <v>18</v>
      </c>
      <c r="L145" t="s">
        <v>421</v>
      </c>
    </row>
    <row r="146" spans="1:12" x14ac:dyDescent="0.25">
      <c r="A146" s="1">
        <v>45613</v>
      </c>
      <c r="B146" t="s">
        <v>399</v>
      </c>
      <c r="C146" t="s">
        <v>50</v>
      </c>
      <c r="D146" t="s">
        <v>400</v>
      </c>
      <c r="E146" t="s">
        <v>171</v>
      </c>
      <c r="F146" t="s">
        <v>36</v>
      </c>
      <c r="G146" t="s">
        <v>46</v>
      </c>
      <c r="H146">
        <v>146484</v>
      </c>
      <c r="I146" t="s">
        <v>69</v>
      </c>
      <c r="J146" t="s">
        <v>17</v>
      </c>
      <c r="K146" t="s">
        <v>85</v>
      </c>
      <c r="L146" t="s">
        <v>418</v>
      </c>
    </row>
    <row r="147" spans="1:12" x14ac:dyDescent="0.25">
      <c r="A147" s="1">
        <v>45524</v>
      </c>
      <c r="B147" t="s">
        <v>401</v>
      </c>
      <c r="C147" t="s">
        <v>33</v>
      </c>
      <c r="D147" t="s">
        <v>402</v>
      </c>
      <c r="E147" t="s">
        <v>403</v>
      </c>
      <c r="F147" t="s">
        <v>15</v>
      </c>
      <c r="G147" t="s">
        <v>46</v>
      </c>
      <c r="H147">
        <v>69967</v>
      </c>
      <c r="I147" t="s">
        <v>37</v>
      </c>
      <c r="J147" t="s">
        <v>30</v>
      </c>
      <c r="K147" t="s">
        <v>18</v>
      </c>
      <c r="L147" t="s">
        <v>427</v>
      </c>
    </row>
    <row r="148" spans="1:12" x14ac:dyDescent="0.25">
      <c r="A148" s="1">
        <v>45388</v>
      </c>
      <c r="B148" t="s">
        <v>404</v>
      </c>
      <c r="C148" t="s">
        <v>27</v>
      </c>
      <c r="D148" t="s">
        <v>405</v>
      </c>
      <c r="E148" t="s">
        <v>406</v>
      </c>
      <c r="F148" t="s">
        <v>15</v>
      </c>
      <c r="G148" t="s">
        <v>415</v>
      </c>
      <c r="H148">
        <v>128774</v>
      </c>
      <c r="I148" t="s">
        <v>47</v>
      </c>
      <c r="J148" t="s">
        <v>30</v>
      </c>
      <c r="K148" t="s">
        <v>42</v>
      </c>
      <c r="L148" t="s">
        <v>425</v>
      </c>
    </row>
    <row r="149" spans="1:12" x14ac:dyDescent="0.25">
      <c r="A149" s="1">
        <v>45404</v>
      </c>
      <c r="B149" t="s">
        <v>407</v>
      </c>
      <c r="C149" t="s">
        <v>12</v>
      </c>
      <c r="D149" t="s">
        <v>408</v>
      </c>
      <c r="E149" t="s">
        <v>185</v>
      </c>
      <c r="F149" t="s">
        <v>36</v>
      </c>
      <c r="G149" t="s">
        <v>415</v>
      </c>
      <c r="H149">
        <v>173862</v>
      </c>
      <c r="I149" t="s">
        <v>37</v>
      </c>
      <c r="J149" t="s">
        <v>76</v>
      </c>
      <c r="K149" t="s">
        <v>85</v>
      </c>
      <c r="L149" t="s">
        <v>422</v>
      </c>
    </row>
    <row r="150" spans="1:12" x14ac:dyDescent="0.25">
      <c r="A150" s="1">
        <v>45399</v>
      </c>
      <c r="B150" t="s">
        <v>409</v>
      </c>
      <c r="C150" t="s">
        <v>27</v>
      </c>
      <c r="D150" t="s">
        <v>410</v>
      </c>
      <c r="E150" t="s">
        <v>411</v>
      </c>
      <c r="F150" t="s">
        <v>36</v>
      </c>
      <c r="G150" t="s">
        <v>22</v>
      </c>
      <c r="H150">
        <v>146967</v>
      </c>
      <c r="I150" t="s">
        <v>47</v>
      </c>
      <c r="J150" t="s">
        <v>38</v>
      </c>
      <c r="K150" t="s">
        <v>48</v>
      </c>
      <c r="L150" t="s">
        <v>423</v>
      </c>
    </row>
    <row r="151" spans="1:12" x14ac:dyDescent="0.25">
      <c r="A151" s="1">
        <v>45603</v>
      </c>
      <c r="B151" t="s">
        <v>412</v>
      </c>
      <c r="C151" t="s">
        <v>33</v>
      </c>
      <c r="D151" t="s">
        <v>413</v>
      </c>
      <c r="E151" t="s">
        <v>414</v>
      </c>
      <c r="F151" t="s">
        <v>36</v>
      </c>
      <c r="G151" t="s">
        <v>46</v>
      </c>
      <c r="H151">
        <v>104352</v>
      </c>
      <c r="I151" t="s">
        <v>16</v>
      </c>
      <c r="J151" t="s">
        <v>76</v>
      </c>
      <c r="K151" t="s">
        <v>31</v>
      </c>
      <c r="L151" t="s">
        <v>426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5B8F-69C5-4DF6-9F1D-6AB2D8176F32}">
  <dimension ref="A1:H49"/>
  <sheetViews>
    <sheetView topLeftCell="A34" workbookViewId="0">
      <selection activeCell="A38" sqref="A38"/>
    </sheetView>
  </sheetViews>
  <sheetFormatPr baseColWidth="10" defaultRowHeight="15" x14ac:dyDescent="0.25"/>
  <cols>
    <col min="1" max="1" width="17.85546875" bestFit="1" customWidth="1"/>
    <col min="2" max="2" width="22" bestFit="1" customWidth="1"/>
    <col min="3" max="3" width="21.85546875" bestFit="1" customWidth="1"/>
    <col min="4" max="4" width="17.85546875" bestFit="1" customWidth="1"/>
    <col min="5" max="5" width="22" bestFit="1" customWidth="1"/>
    <col min="6" max="6" width="6" bestFit="1" customWidth="1"/>
    <col min="7" max="7" width="15" bestFit="1" customWidth="1"/>
    <col min="8" max="8" width="13.140625" bestFit="1" customWidth="1"/>
    <col min="9" max="75" width="6" bestFit="1" customWidth="1"/>
    <col min="76" max="154" width="7" bestFit="1" customWidth="1"/>
    <col min="155" max="155" width="12.5703125" bestFit="1" customWidth="1"/>
  </cols>
  <sheetData>
    <row r="1" spans="1:3" x14ac:dyDescent="0.25">
      <c r="A1" t="s">
        <v>428</v>
      </c>
    </row>
    <row r="2" spans="1:3" x14ac:dyDescent="0.25">
      <c r="A2" s="3">
        <v>2983739</v>
      </c>
      <c r="B2" s="2">
        <f>GETPIVOTDATA("Monto pagado",$A$1)</f>
        <v>2983739</v>
      </c>
      <c r="C2" s="5">
        <f>B2/12</f>
        <v>248644.91666666666</v>
      </c>
    </row>
    <row r="7" spans="1:3" x14ac:dyDescent="0.25">
      <c r="A7" t="s">
        <v>429</v>
      </c>
    </row>
    <row r="8" spans="1:3" x14ac:dyDescent="0.25">
      <c r="A8" s="8">
        <v>31</v>
      </c>
      <c r="B8">
        <f>GETPIVOTDATA("Nombre cliente",$A$7)</f>
        <v>31</v>
      </c>
    </row>
    <row r="11" spans="1:3" x14ac:dyDescent="0.25">
      <c r="A11" s="6" t="s">
        <v>431</v>
      </c>
      <c r="B11" t="s">
        <v>428</v>
      </c>
    </row>
    <row r="12" spans="1:3" x14ac:dyDescent="0.25">
      <c r="A12" s="7" t="s">
        <v>75</v>
      </c>
      <c r="B12" s="8">
        <v>451492</v>
      </c>
    </row>
    <row r="13" spans="1:3" x14ac:dyDescent="0.25">
      <c r="A13" s="7" t="s">
        <v>416</v>
      </c>
      <c r="B13" s="8">
        <v>499986</v>
      </c>
    </row>
    <row r="14" spans="1:3" x14ac:dyDescent="0.25">
      <c r="A14" s="7" t="s">
        <v>415</v>
      </c>
      <c r="B14" s="8">
        <v>507656</v>
      </c>
    </row>
    <row r="15" spans="1:3" x14ac:dyDescent="0.25">
      <c r="A15" s="7" t="s">
        <v>22</v>
      </c>
      <c r="B15" s="8">
        <v>730392</v>
      </c>
    </row>
    <row r="16" spans="1:3" x14ac:dyDescent="0.25">
      <c r="A16" s="7" t="s">
        <v>46</v>
      </c>
      <c r="B16" s="8">
        <v>794213</v>
      </c>
    </row>
    <row r="17" spans="1:8" x14ac:dyDescent="0.25">
      <c r="A17" s="7" t="s">
        <v>432</v>
      </c>
      <c r="B17" s="8">
        <v>2983739</v>
      </c>
    </row>
    <row r="24" spans="1:8" x14ac:dyDescent="0.25">
      <c r="A24" s="6" t="s">
        <v>431</v>
      </c>
      <c r="B24" t="s">
        <v>428</v>
      </c>
      <c r="D24" s="6" t="s">
        <v>431</v>
      </c>
      <c r="E24" t="s">
        <v>428</v>
      </c>
    </row>
    <row r="25" spans="1:8" x14ac:dyDescent="0.25">
      <c r="A25" s="7" t="s">
        <v>331</v>
      </c>
      <c r="B25" s="8">
        <v>157530</v>
      </c>
      <c r="D25" s="7" t="s">
        <v>420</v>
      </c>
      <c r="E25" s="9">
        <v>323129</v>
      </c>
      <c r="G25" s="7" t="s">
        <v>420</v>
      </c>
      <c r="H25" s="9">
        <f>GETPIVOTDATA("Monto pagado",$D$24,"Region",D25)</f>
        <v>323129</v>
      </c>
    </row>
    <row r="26" spans="1:8" x14ac:dyDescent="0.25">
      <c r="A26" s="7" t="s">
        <v>167</v>
      </c>
      <c r="B26" s="8">
        <v>160937</v>
      </c>
      <c r="D26" s="7" t="s">
        <v>426</v>
      </c>
      <c r="E26" s="9">
        <v>71960</v>
      </c>
      <c r="G26" s="7" t="s">
        <v>426</v>
      </c>
      <c r="H26" s="9">
        <f t="shared" ref="H26:H35" si="0">GETPIVOTDATA("Monto pagado",$D$24,"Region",D26)</f>
        <v>71960</v>
      </c>
    </row>
    <row r="27" spans="1:8" x14ac:dyDescent="0.25">
      <c r="A27" s="7" t="s">
        <v>60</v>
      </c>
      <c r="B27" s="8">
        <v>186640</v>
      </c>
      <c r="D27" s="7" t="s">
        <v>419</v>
      </c>
      <c r="E27" s="9">
        <v>160047</v>
      </c>
      <c r="G27" s="7" t="s">
        <v>419</v>
      </c>
      <c r="H27" s="9">
        <f t="shared" si="0"/>
        <v>160047</v>
      </c>
    </row>
    <row r="28" spans="1:8" x14ac:dyDescent="0.25">
      <c r="A28" s="7" t="s">
        <v>251</v>
      </c>
      <c r="B28" s="8">
        <v>187159</v>
      </c>
      <c r="D28" s="7" t="s">
        <v>425</v>
      </c>
      <c r="E28" s="9">
        <v>279256</v>
      </c>
      <c r="G28" s="7" t="s">
        <v>425</v>
      </c>
      <c r="H28" s="9">
        <f t="shared" si="0"/>
        <v>279256</v>
      </c>
    </row>
    <row r="29" spans="1:8" x14ac:dyDescent="0.25">
      <c r="A29" s="7" t="s">
        <v>172</v>
      </c>
      <c r="B29" s="8">
        <v>191435</v>
      </c>
      <c r="D29" s="7" t="s">
        <v>427</v>
      </c>
      <c r="E29" s="9">
        <v>342313</v>
      </c>
      <c r="G29" s="7" t="s">
        <v>427</v>
      </c>
      <c r="H29" s="9">
        <f t="shared" si="0"/>
        <v>342313</v>
      </c>
    </row>
    <row r="30" spans="1:8" x14ac:dyDescent="0.25">
      <c r="A30" s="7" t="s">
        <v>432</v>
      </c>
      <c r="B30" s="8">
        <v>883701</v>
      </c>
      <c r="D30" s="7" t="s">
        <v>424</v>
      </c>
      <c r="E30" s="9">
        <v>415431</v>
      </c>
      <c r="G30" s="7" t="s">
        <v>424</v>
      </c>
      <c r="H30" s="9">
        <f t="shared" si="0"/>
        <v>415431</v>
      </c>
    </row>
    <row r="31" spans="1:8" x14ac:dyDescent="0.25">
      <c r="D31" s="7" t="s">
        <v>418</v>
      </c>
      <c r="E31" s="9">
        <v>432306</v>
      </c>
      <c r="G31" s="7" t="s">
        <v>418</v>
      </c>
      <c r="H31" s="9">
        <f t="shared" si="0"/>
        <v>432306</v>
      </c>
    </row>
    <row r="32" spans="1:8" x14ac:dyDescent="0.25">
      <c r="D32" s="7" t="s">
        <v>421</v>
      </c>
      <c r="E32" s="9">
        <v>221535</v>
      </c>
      <c r="G32" s="7" t="s">
        <v>421</v>
      </c>
      <c r="H32" s="9">
        <f t="shared" si="0"/>
        <v>221535</v>
      </c>
    </row>
    <row r="33" spans="1:8" x14ac:dyDescent="0.25">
      <c r="D33" s="7" t="s">
        <v>422</v>
      </c>
      <c r="E33" s="9">
        <v>619588</v>
      </c>
      <c r="G33" s="7" t="s">
        <v>422</v>
      </c>
      <c r="H33" s="9">
        <f t="shared" si="0"/>
        <v>619588</v>
      </c>
    </row>
    <row r="34" spans="1:8" x14ac:dyDescent="0.25">
      <c r="D34" s="7" t="s">
        <v>423</v>
      </c>
      <c r="E34" s="9">
        <v>118174</v>
      </c>
      <c r="G34" s="7" t="s">
        <v>423</v>
      </c>
      <c r="H34" s="9">
        <f t="shared" si="0"/>
        <v>118174</v>
      </c>
    </row>
    <row r="35" spans="1:8" x14ac:dyDescent="0.25">
      <c r="D35" s="7" t="s">
        <v>432</v>
      </c>
      <c r="E35" s="9">
        <v>2983739</v>
      </c>
    </row>
    <row r="38" spans="1:8" x14ac:dyDescent="0.25">
      <c r="A38" s="6" t="s">
        <v>431</v>
      </c>
      <c r="B38" t="s">
        <v>428</v>
      </c>
    </row>
    <row r="39" spans="1:8" x14ac:dyDescent="0.25">
      <c r="A39" s="7" t="s">
        <v>433</v>
      </c>
      <c r="B39" s="8">
        <v>70970</v>
      </c>
    </row>
    <row r="40" spans="1:8" x14ac:dyDescent="0.25">
      <c r="A40" s="7" t="s">
        <v>434</v>
      </c>
      <c r="B40" s="8">
        <v>272152</v>
      </c>
    </row>
    <row r="41" spans="1:8" x14ac:dyDescent="0.25">
      <c r="A41" s="7" t="s">
        <v>435</v>
      </c>
      <c r="B41" s="8">
        <v>920583</v>
      </c>
    </row>
    <row r="42" spans="1:8" x14ac:dyDescent="0.25">
      <c r="A42" s="7" t="s">
        <v>436</v>
      </c>
      <c r="B42" s="8">
        <v>253622</v>
      </c>
    </row>
    <row r="43" spans="1:8" x14ac:dyDescent="0.25">
      <c r="A43" s="7" t="s">
        <v>437</v>
      </c>
      <c r="B43" s="8">
        <v>277243</v>
      </c>
    </row>
    <row r="44" spans="1:8" x14ac:dyDescent="0.25">
      <c r="A44" s="7" t="s">
        <v>438</v>
      </c>
      <c r="B44" s="8">
        <v>462625</v>
      </c>
    </row>
    <row r="45" spans="1:8" x14ac:dyDescent="0.25">
      <c r="A45" s="7" t="s">
        <v>439</v>
      </c>
      <c r="B45" s="8">
        <v>144042</v>
      </c>
    </row>
    <row r="46" spans="1:8" x14ac:dyDescent="0.25">
      <c r="A46" s="7" t="s">
        <v>440</v>
      </c>
      <c r="B46" s="8">
        <v>143288</v>
      </c>
    </row>
    <row r="47" spans="1:8" x14ac:dyDescent="0.25">
      <c r="A47" s="7" t="s">
        <v>441</v>
      </c>
      <c r="B47" s="8">
        <v>222125</v>
      </c>
    </row>
    <row r="48" spans="1:8" x14ac:dyDescent="0.25">
      <c r="A48" s="7" t="s">
        <v>442</v>
      </c>
      <c r="B48" s="8">
        <v>217089</v>
      </c>
    </row>
    <row r="49" spans="1:2" x14ac:dyDescent="0.25">
      <c r="A49" s="7" t="s">
        <v>432</v>
      </c>
      <c r="B49" s="8">
        <v>2983739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D6C6-F44B-46DB-A371-C9F5A1C45522}">
  <dimension ref="F30"/>
  <sheetViews>
    <sheetView tabSelected="1" zoomScale="78" zoomScaleNormal="85" workbookViewId="0">
      <selection activeCell="O15" sqref="O15"/>
    </sheetView>
  </sheetViews>
  <sheetFormatPr baseColWidth="10" defaultRowHeight="15" x14ac:dyDescent="0.25"/>
  <cols>
    <col min="1" max="16384" width="11.42578125" style="4"/>
  </cols>
  <sheetData>
    <row r="30" spans="6:6" x14ac:dyDescent="0.25">
      <c r="F30" s="4" t="s">
        <v>430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X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Duarte</dc:creator>
  <cp:lastModifiedBy>nicolas palomino</cp:lastModifiedBy>
  <dcterms:created xsi:type="dcterms:W3CDTF">2025-05-29T18:03:56Z</dcterms:created>
  <dcterms:modified xsi:type="dcterms:W3CDTF">2025-09-02T13:17:00Z</dcterms:modified>
</cp:coreProperties>
</file>