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ocuments\"/>
    </mc:Choice>
  </mc:AlternateContent>
  <xr:revisionPtr revIDLastSave="0" documentId="8_{D304999E-DD6E-4B4F-A3FC-4DED85E04886}" xr6:coauthVersionLast="44" xr6:coauthVersionMax="44" xr10:uidLastSave="{00000000-0000-0000-0000-000000000000}"/>
  <bookViews>
    <workbookView xWindow="-108" yWindow="-108" windowWidth="23256" windowHeight="12576" tabRatio="384" xr2:uid="{9A1D993A-3C37-48C9-BDC8-7F94A467DF90}"/>
  </bookViews>
  <sheets>
    <sheet name="Dur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  <c r="E57" i="1"/>
  <c r="F57" i="1"/>
  <c r="G57" i="1" s="1"/>
  <c r="F71" i="1" l="1"/>
  <c r="G71" i="1" s="1"/>
  <c r="B72" i="1"/>
  <c r="F2" i="1"/>
  <c r="F3" i="1"/>
  <c r="F4" i="1"/>
  <c r="F5" i="1"/>
  <c r="G5" i="1" s="1"/>
  <c r="F6" i="1"/>
  <c r="G6" i="1" s="1"/>
  <c r="F7" i="1"/>
  <c r="G7" i="1" s="1"/>
  <c r="F8" i="1"/>
  <c r="G8" i="1" s="1"/>
  <c r="F9" i="1"/>
  <c r="F10" i="1"/>
  <c r="G10" i="1" s="1"/>
  <c r="F11" i="1"/>
  <c r="G11" i="1" s="1"/>
  <c r="F12" i="1"/>
  <c r="F13" i="1"/>
  <c r="G13" i="1" s="1"/>
  <c r="F14" i="1"/>
  <c r="G14" i="1" s="1"/>
  <c r="F15" i="1"/>
  <c r="F16" i="1"/>
  <c r="F17" i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F53" i="1"/>
  <c r="G53" i="1" s="1"/>
  <c r="F54" i="1"/>
  <c r="G54" i="1" s="1"/>
  <c r="F56" i="1"/>
  <c r="G56" i="1" s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G67" i="1" s="1"/>
  <c r="F68" i="1"/>
  <c r="G68" i="1" s="1"/>
  <c r="F69" i="1"/>
  <c r="G69" i="1" s="1"/>
  <c r="F70" i="1"/>
  <c r="G70" i="1" s="1"/>
  <c r="G66" i="1"/>
  <c r="G58" i="1"/>
  <c r="G52" i="1"/>
  <c r="G41" i="1"/>
  <c r="G37" i="1"/>
  <c r="G36" i="1"/>
  <c r="G28" i="1"/>
  <c r="G25" i="1"/>
  <c r="G24" i="1"/>
  <c r="G20" i="1"/>
  <c r="G17" i="1"/>
  <c r="G16" i="1"/>
  <c r="G15" i="1"/>
  <c r="G12" i="1"/>
  <c r="G9" i="1"/>
  <c r="G4" i="1"/>
  <c r="G78" i="1" l="1"/>
  <c r="G72" i="1"/>
  <c r="E5" i="1"/>
  <c r="E7" i="1"/>
  <c r="E8" i="1"/>
  <c r="E10" i="1"/>
  <c r="E11" i="1"/>
  <c r="E13" i="1"/>
  <c r="E14" i="1"/>
  <c r="E17" i="1"/>
  <c r="E18" i="1"/>
  <c r="E19" i="1"/>
  <c r="E21" i="1"/>
  <c r="E22" i="1"/>
  <c r="E24" i="1"/>
  <c r="E25" i="1"/>
  <c r="E28" i="1"/>
  <c r="E29" i="1"/>
  <c r="E30" i="1"/>
  <c r="E31" i="1"/>
  <c r="E32" i="1"/>
  <c r="E34" i="1"/>
  <c r="E35" i="1"/>
  <c r="E37" i="1"/>
  <c r="E38" i="1"/>
  <c r="E39" i="1"/>
  <c r="E40" i="1"/>
  <c r="E42" i="1"/>
  <c r="E43" i="1"/>
  <c r="E44" i="1"/>
  <c r="E47" i="1"/>
  <c r="E48" i="1"/>
  <c r="E49" i="1"/>
  <c r="E50" i="1"/>
  <c r="E52" i="1"/>
  <c r="E53" i="1"/>
  <c r="E54" i="1"/>
  <c r="E56" i="1"/>
  <c r="E59" i="1"/>
  <c r="E60" i="1"/>
  <c r="E62" i="1"/>
  <c r="E64" i="1"/>
  <c r="E65" i="1"/>
  <c r="E67" i="1"/>
  <c r="E68" i="1"/>
  <c r="E69" i="1"/>
  <c r="E4" i="1"/>
  <c r="E78" i="1" l="1"/>
  <c r="G94" i="1" s="1"/>
  <c r="E72" i="1"/>
  <c r="G95" i="1" l="1"/>
  <c r="E86" i="1"/>
  <c r="E82" i="1"/>
  <c r="G96" i="1"/>
  <c r="G97" i="1"/>
  <c r="E85" i="1"/>
  <c r="E83" i="1"/>
  <c r="E84" i="1" s="1"/>
</calcChain>
</file>

<file path=xl/sharedStrings.xml><?xml version="1.0" encoding="utf-8"?>
<sst xmlns="http://schemas.openxmlformats.org/spreadsheetml/2006/main" count="90" uniqueCount="85">
  <si>
    <t>Task Name</t>
  </si>
  <si>
    <t>Most Probable Duration (days)</t>
  </si>
  <si>
    <t>Optimistic Duration</t>
  </si>
  <si>
    <t>Pessimistic Duration</t>
  </si>
  <si>
    <t>Expected Time</t>
  </si>
  <si>
    <t>Variance</t>
  </si>
  <si>
    <t>Insurance</t>
  </si>
  <si>
    <t>Insurance Broker</t>
  </si>
  <si>
    <t>Negotiate with Insurance broker</t>
  </si>
  <si>
    <t>Find Insurance broker</t>
  </si>
  <si>
    <t>Storage Space Insurance</t>
  </si>
  <si>
    <t>Define terms needed for simulation of a Storage Space Insurance</t>
  </si>
  <si>
    <t>Evaluate and select a plan from the broker's simulations of a Storage Space Insurance</t>
  </si>
  <si>
    <t>Equipment Insurance</t>
  </si>
  <si>
    <t>Define terms needed for simulation of a Equipment Insurance</t>
  </si>
  <si>
    <t>Evaluate and select a plan from the broker's simulations of a Equipment Insurance</t>
  </si>
  <si>
    <t>Employees Insurance</t>
  </si>
  <si>
    <t>Define terms needed for simulation of a Employees Insurance</t>
  </si>
  <si>
    <t>Evaluate and select a plan from the broker's simulations of a Employees Insurance</t>
  </si>
  <si>
    <t>Equipment</t>
  </si>
  <si>
    <t>Equipment Provider</t>
  </si>
  <si>
    <t>Search for an Equipment Provider</t>
  </si>
  <si>
    <t>Negotiate Contracts with a Equipment Provider</t>
  </si>
  <si>
    <t>Transport Equipment to Storage</t>
  </si>
  <si>
    <t>Equipment Transport</t>
  </si>
  <si>
    <t xml:space="preserve">Search and Evaluate Equipment Transport Services </t>
  </si>
  <si>
    <t>Negotiate Contracts with a Equipment Transport Service</t>
  </si>
  <si>
    <t>Equipment Maintenance</t>
  </si>
  <si>
    <t xml:space="preserve">Search and Evaluate Equipment Maintenance Services </t>
  </si>
  <si>
    <t>Negotiate Contracts with a Equipment Maintenance</t>
  </si>
  <si>
    <t>Platform</t>
  </si>
  <si>
    <t>Website Development</t>
  </si>
  <si>
    <t>Search for a Web Development Team</t>
  </si>
  <si>
    <t>Negotiate Contracts with a Web Development Team</t>
  </si>
  <si>
    <t>Requirement Definition with the Web Development Team</t>
  </si>
  <si>
    <t>Developing the Platform</t>
  </si>
  <si>
    <t xml:space="preserve">Website Development deliverables evaluation </t>
  </si>
  <si>
    <t>Hosting Service</t>
  </si>
  <si>
    <t>Find a good hosting Service plan</t>
  </si>
  <si>
    <t>Negotiate contract with the Hosting service plan</t>
  </si>
  <si>
    <t>Storage</t>
  </si>
  <si>
    <t xml:space="preserve">Search for a storage rental Service </t>
  </si>
  <si>
    <t>Negotiate storage rental contract</t>
  </si>
  <si>
    <t>Prepare storage space</t>
  </si>
  <si>
    <t>Storage Space maintenance</t>
  </si>
  <si>
    <t>Finances and Human Storage</t>
  </si>
  <si>
    <t>Search for a Finance and Human resources team</t>
  </si>
  <si>
    <t>Negotiate contract with the Finances and Human resources team</t>
  </si>
  <si>
    <t>Provide the Finance and Human resources team data</t>
  </si>
  <si>
    <t>Marketing</t>
  </si>
  <si>
    <t>Advertisement</t>
  </si>
  <si>
    <t xml:space="preserve">Create Adds </t>
  </si>
  <si>
    <t>Manage Social Network Pages</t>
  </si>
  <si>
    <t>Buy spaces for advertisement</t>
  </si>
  <si>
    <t>Create logos and mottos</t>
  </si>
  <si>
    <t>Establish the company's Orientation</t>
  </si>
  <si>
    <t>Create vision</t>
  </si>
  <si>
    <t>Create mission</t>
  </si>
  <si>
    <t>Create values</t>
  </si>
  <si>
    <t>Investors</t>
  </si>
  <si>
    <t>Search for investors</t>
  </si>
  <si>
    <t>Negotiate investment plans</t>
  </si>
  <si>
    <t>Project Management</t>
  </si>
  <si>
    <t>Financial Management</t>
  </si>
  <si>
    <t>Risk Management</t>
  </si>
  <si>
    <t>Risk Evaluation</t>
  </si>
  <si>
    <t>Make risk reports</t>
  </si>
  <si>
    <t>Quality Assurance</t>
  </si>
  <si>
    <t>Make test report</t>
  </si>
  <si>
    <t>Make marketing report</t>
  </si>
  <si>
    <t xml:space="preserve">Make deliverable reports </t>
  </si>
  <si>
    <t>Observation Phase</t>
  </si>
  <si>
    <t>Conclusion Phase</t>
  </si>
  <si>
    <t xml:space="preserve">Z </t>
  </si>
  <si>
    <t>P(-Z)</t>
  </si>
  <si>
    <t>Total</t>
  </si>
  <si>
    <t>1 - P(-Z)</t>
  </si>
  <si>
    <t>Critical Path</t>
  </si>
  <si>
    <t>D2</t>
  </si>
  <si>
    <t>D3</t>
  </si>
  <si>
    <t>Estimated time</t>
  </si>
  <si>
    <t>Lawyer</t>
  </si>
  <si>
    <t>Contract Lawyer</t>
  </si>
  <si>
    <t>critical path:  58 - 59 - 56 - 27- 28 - 29 - 30 - 69 - 70</t>
  </si>
  <si>
    <t>Search for a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</si>
</sst>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4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0" xfId="0" applyFill="1" applyAlignment="1"/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0" fillId="5" borderId="2" xfId="0" applyFill="1" applyBorder="1"/>
    <xf numFmtId="0" fontId="0" fillId="5" borderId="3" xfId="0" applyFill="1" applyBorder="1" applyAlignment="1"/>
    <xf numFmtId="0" fontId="0" fillId="5" borderId="3" xfId="0" applyFill="1" applyBorder="1"/>
    <xf numFmtId="0" fontId="0" fillId="5" borderId="4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CDCD-221F-4D88-B286-20E3A7935A78}">
  <dimension ref="A1:G100"/>
  <sheetViews>
    <sheetView tabSelected="1" topLeftCell="A50" zoomScale="85" zoomScaleNormal="85" workbookViewId="0">
      <selection activeCell="D32" sqref="D32"/>
    </sheetView>
  </sheetViews>
  <sheetFormatPr defaultRowHeight="14.4" x14ac:dyDescent="0.3"/>
  <cols>
    <col min="1" max="1" width="72.88671875" customWidth="1"/>
    <col min="2" max="2" width="35.6640625" style="3" customWidth="1"/>
    <col min="3" max="3" width="23.33203125" customWidth="1"/>
    <col min="4" max="4" width="19" customWidth="1"/>
    <col min="5" max="5" width="19.88671875" customWidth="1"/>
    <col min="6" max="7" width="16.33203125" customWidth="1"/>
    <col min="8" max="8" width="41.21875" customWidth="1"/>
  </cols>
  <sheetData>
    <row r="1" spans="1:7" ht="15" thickBot="1" x14ac:dyDescent="0.35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/>
      <c r="G1" s="17" t="s">
        <v>5</v>
      </c>
    </row>
    <row r="2" spans="1:7" x14ac:dyDescent="0.3">
      <c r="A2" s="1" t="s">
        <v>6</v>
      </c>
      <c r="B2" s="4">
        <v>0</v>
      </c>
      <c r="C2" s="1"/>
      <c r="D2" s="1"/>
      <c r="E2" s="1"/>
      <c r="F2" s="1">
        <f t="shared" ref="F2:F68" si="0">(D2-C2)/6</f>
        <v>0</v>
      </c>
      <c r="G2" s="1">
        <v>0</v>
      </c>
    </row>
    <row r="3" spans="1:7" x14ac:dyDescent="0.3">
      <c r="A3" s="1" t="s">
        <v>7</v>
      </c>
      <c r="B3" s="4">
        <v>0</v>
      </c>
      <c r="C3" s="1"/>
      <c r="D3" s="1"/>
      <c r="E3" s="1"/>
      <c r="F3" s="1">
        <f t="shared" si="0"/>
        <v>0</v>
      </c>
      <c r="G3" s="1">
        <v>0</v>
      </c>
    </row>
    <row r="4" spans="1:7" s="2" customFormat="1" x14ac:dyDescent="0.3">
      <c r="A4" t="s">
        <v>8</v>
      </c>
      <c r="B4" s="3">
        <v>5</v>
      </c>
      <c r="C4" s="2">
        <v>3</v>
      </c>
      <c r="D4" s="2">
        <v>7</v>
      </c>
      <c r="E4" s="2">
        <f>(C4 + 4*B4 + D4)/6</f>
        <v>5</v>
      </c>
      <c r="F4" s="2">
        <f t="shared" si="0"/>
        <v>0.66666666666666663</v>
      </c>
      <c r="G4" s="2">
        <f>F4^2</f>
        <v>0.44444444444444442</v>
      </c>
    </row>
    <row r="5" spans="1:7" x14ac:dyDescent="0.3">
      <c r="A5" t="s">
        <v>9</v>
      </c>
      <c r="B5" s="3">
        <v>2</v>
      </c>
      <c r="C5">
        <v>1</v>
      </c>
      <c r="D5">
        <v>3</v>
      </c>
      <c r="E5" s="2">
        <f t="shared" ref="E5:E69" si="1">(C5 + 4*B5 + D5)/6</f>
        <v>2</v>
      </c>
      <c r="F5" s="2">
        <f t="shared" si="0"/>
        <v>0.33333333333333331</v>
      </c>
      <c r="G5" s="2">
        <f>F5^2</f>
        <v>0.1111111111111111</v>
      </c>
    </row>
    <row r="6" spans="1:7" x14ac:dyDescent="0.3">
      <c r="A6" s="1" t="s">
        <v>10</v>
      </c>
      <c r="B6" s="4">
        <v>0</v>
      </c>
      <c r="C6" s="1"/>
      <c r="D6" s="1"/>
      <c r="E6" s="1"/>
      <c r="F6" s="1">
        <f t="shared" si="0"/>
        <v>0</v>
      </c>
      <c r="G6" s="2">
        <f>F6^2</f>
        <v>0</v>
      </c>
    </row>
    <row r="7" spans="1:7" x14ac:dyDescent="0.3">
      <c r="A7" t="s">
        <v>11</v>
      </c>
      <c r="B7" s="3">
        <v>2</v>
      </c>
      <c r="C7" s="2">
        <v>0.5</v>
      </c>
      <c r="D7" s="2">
        <v>5</v>
      </c>
      <c r="E7" s="2">
        <f t="shared" si="1"/>
        <v>2.25</v>
      </c>
      <c r="F7" s="2">
        <f t="shared" si="0"/>
        <v>0.75</v>
      </c>
      <c r="G7" s="2">
        <f t="shared" ref="G7:G71" si="2">F7^2</f>
        <v>0.5625</v>
      </c>
    </row>
    <row r="8" spans="1:7" x14ac:dyDescent="0.3">
      <c r="A8" t="s">
        <v>12</v>
      </c>
      <c r="B8" s="3">
        <v>2</v>
      </c>
      <c r="C8" s="2">
        <v>0.5</v>
      </c>
      <c r="D8" s="2">
        <v>2</v>
      </c>
      <c r="E8" s="2">
        <f t="shared" si="1"/>
        <v>1.75</v>
      </c>
      <c r="F8" s="2">
        <f t="shared" si="0"/>
        <v>0.25</v>
      </c>
      <c r="G8" s="2">
        <f t="shared" si="2"/>
        <v>6.25E-2</v>
      </c>
    </row>
    <row r="9" spans="1:7" x14ac:dyDescent="0.3">
      <c r="A9" s="1" t="s">
        <v>13</v>
      </c>
      <c r="B9" s="4">
        <v>0</v>
      </c>
      <c r="C9" s="1"/>
      <c r="D9" s="1"/>
      <c r="E9" s="1"/>
      <c r="F9" s="1">
        <f t="shared" si="0"/>
        <v>0</v>
      </c>
      <c r="G9" s="2">
        <f t="shared" si="2"/>
        <v>0</v>
      </c>
    </row>
    <row r="10" spans="1:7" x14ac:dyDescent="0.3">
      <c r="A10" t="s">
        <v>14</v>
      </c>
      <c r="B10" s="3">
        <v>7</v>
      </c>
      <c r="C10" s="2">
        <v>4</v>
      </c>
      <c r="D10" s="2">
        <v>10</v>
      </c>
      <c r="E10" s="2">
        <f t="shared" si="1"/>
        <v>7</v>
      </c>
      <c r="F10" s="2">
        <f t="shared" si="0"/>
        <v>1</v>
      </c>
      <c r="G10" s="2">
        <f t="shared" si="2"/>
        <v>1</v>
      </c>
    </row>
    <row r="11" spans="1:7" x14ac:dyDescent="0.3">
      <c r="A11" t="s">
        <v>15</v>
      </c>
      <c r="B11" s="3">
        <v>1</v>
      </c>
      <c r="C11" s="2">
        <v>0.5</v>
      </c>
      <c r="D11" s="2">
        <v>3</v>
      </c>
      <c r="E11" s="2">
        <f t="shared" si="1"/>
        <v>1.25</v>
      </c>
      <c r="F11" s="2">
        <f t="shared" si="0"/>
        <v>0.41666666666666669</v>
      </c>
      <c r="G11" s="2">
        <f t="shared" si="2"/>
        <v>0.17361111111111113</v>
      </c>
    </row>
    <row r="12" spans="1:7" x14ac:dyDescent="0.3">
      <c r="A12" s="1" t="s">
        <v>16</v>
      </c>
      <c r="B12" s="4">
        <v>0</v>
      </c>
      <c r="C12" s="1"/>
      <c r="D12" s="1"/>
      <c r="E12" s="1"/>
      <c r="F12" s="1">
        <f t="shared" si="0"/>
        <v>0</v>
      </c>
      <c r="G12" s="2">
        <f t="shared" si="2"/>
        <v>0</v>
      </c>
    </row>
    <row r="13" spans="1:7" x14ac:dyDescent="0.3">
      <c r="A13" t="s">
        <v>17</v>
      </c>
      <c r="B13" s="3">
        <v>1</v>
      </c>
      <c r="C13" s="2">
        <v>0.5</v>
      </c>
      <c r="D13" s="2">
        <v>3</v>
      </c>
      <c r="E13" s="2">
        <f t="shared" si="1"/>
        <v>1.25</v>
      </c>
      <c r="F13" s="2">
        <f t="shared" si="0"/>
        <v>0.41666666666666669</v>
      </c>
      <c r="G13" s="2">
        <f t="shared" si="2"/>
        <v>0.17361111111111113</v>
      </c>
    </row>
    <row r="14" spans="1:7" x14ac:dyDescent="0.3">
      <c r="A14" t="s">
        <v>18</v>
      </c>
      <c r="B14" s="3">
        <v>1</v>
      </c>
      <c r="C14" s="2">
        <v>0.5</v>
      </c>
      <c r="D14" s="2">
        <v>3</v>
      </c>
      <c r="E14" s="2">
        <f t="shared" si="1"/>
        <v>1.25</v>
      </c>
      <c r="F14" s="2">
        <f t="shared" si="0"/>
        <v>0.41666666666666669</v>
      </c>
      <c r="G14" s="2">
        <f t="shared" si="2"/>
        <v>0.17361111111111113</v>
      </c>
    </row>
    <row r="15" spans="1:7" x14ac:dyDescent="0.3">
      <c r="A15" s="1" t="s">
        <v>19</v>
      </c>
      <c r="B15" s="4">
        <v>0</v>
      </c>
      <c r="C15" s="1"/>
      <c r="D15" s="1"/>
      <c r="E15" s="1"/>
      <c r="F15" s="1">
        <f t="shared" si="0"/>
        <v>0</v>
      </c>
      <c r="G15" s="2">
        <f t="shared" si="2"/>
        <v>0</v>
      </c>
    </row>
    <row r="16" spans="1:7" x14ac:dyDescent="0.3">
      <c r="A16" s="1" t="s">
        <v>20</v>
      </c>
      <c r="B16" s="4">
        <v>0</v>
      </c>
      <c r="C16" s="1"/>
      <c r="D16" s="1"/>
      <c r="E16" s="1"/>
      <c r="F16" s="1">
        <f t="shared" si="0"/>
        <v>0</v>
      </c>
      <c r="G16" s="2">
        <f t="shared" si="2"/>
        <v>0</v>
      </c>
    </row>
    <row r="17" spans="1:7" x14ac:dyDescent="0.3">
      <c r="A17" t="s">
        <v>21</v>
      </c>
      <c r="B17" s="3">
        <v>1</v>
      </c>
      <c r="C17">
        <v>0.5</v>
      </c>
      <c r="D17">
        <v>3</v>
      </c>
      <c r="E17" s="2">
        <f t="shared" si="1"/>
        <v>1.25</v>
      </c>
      <c r="F17" s="2">
        <f t="shared" si="0"/>
        <v>0.41666666666666669</v>
      </c>
      <c r="G17" s="2">
        <f t="shared" si="2"/>
        <v>0.17361111111111113</v>
      </c>
    </row>
    <row r="18" spans="1:7" x14ac:dyDescent="0.3">
      <c r="A18" t="s">
        <v>22</v>
      </c>
      <c r="B18" s="3">
        <v>6</v>
      </c>
      <c r="C18">
        <v>3</v>
      </c>
      <c r="D18">
        <v>12</v>
      </c>
      <c r="E18" s="2">
        <f t="shared" si="1"/>
        <v>6.5</v>
      </c>
      <c r="F18" s="2">
        <f t="shared" si="0"/>
        <v>1.5</v>
      </c>
      <c r="G18" s="2">
        <f t="shared" si="2"/>
        <v>2.25</v>
      </c>
    </row>
    <row r="19" spans="1:7" x14ac:dyDescent="0.3">
      <c r="A19" t="s">
        <v>23</v>
      </c>
      <c r="B19" s="3">
        <v>4</v>
      </c>
      <c r="C19">
        <v>1</v>
      </c>
      <c r="D19">
        <v>7</v>
      </c>
      <c r="E19" s="2">
        <f t="shared" si="1"/>
        <v>4</v>
      </c>
      <c r="F19" s="2">
        <f t="shared" si="0"/>
        <v>1</v>
      </c>
      <c r="G19" s="2">
        <f t="shared" si="2"/>
        <v>1</v>
      </c>
    </row>
    <row r="20" spans="1:7" x14ac:dyDescent="0.3">
      <c r="A20" s="1" t="s">
        <v>24</v>
      </c>
      <c r="B20" s="4">
        <v>0</v>
      </c>
      <c r="C20" s="1"/>
      <c r="D20" s="1"/>
      <c r="E20" s="1"/>
      <c r="F20" s="1">
        <f t="shared" si="0"/>
        <v>0</v>
      </c>
      <c r="G20" s="2">
        <f t="shared" si="2"/>
        <v>0</v>
      </c>
    </row>
    <row r="21" spans="1:7" x14ac:dyDescent="0.3">
      <c r="A21" t="s">
        <v>25</v>
      </c>
      <c r="B21" s="3">
        <v>1</v>
      </c>
      <c r="C21">
        <v>0.5</v>
      </c>
      <c r="D21">
        <v>3</v>
      </c>
      <c r="E21" s="2">
        <f t="shared" si="1"/>
        <v>1.25</v>
      </c>
      <c r="F21" s="2">
        <f t="shared" si="0"/>
        <v>0.41666666666666669</v>
      </c>
      <c r="G21" s="2">
        <f t="shared" si="2"/>
        <v>0.17361111111111113</v>
      </c>
    </row>
    <row r="22" spans="1:7" x14ac:dyDescent="0.3">
      <c r="A22" t="s">
        <v>26</v>
      </c>
      <c r="B22" s="3">
        <v>7</v>
      </c>
      <c r="C22">
        <v>1</v>
      </c>
      <c r="D22">
        <v>10</v>
      </c>
      <c r="E22" s="2">
        <f t="shared" si="1"/>
        <v>6.5</v>
      </c>
      <c r="F22" s="2">
        <f t="shared" si="0"/>
        <v>1.5</v>
      </c>
      <c r="G22" s="2">
        <f t="shared" si="2"/>
        <v>2.25</v>
      </c>
    </row>
    <row r="23" spans="1:7" x14ac:dyDescent="0.3">
      <c r="A23" s="1" t="s">
        <v>27</v>
      </c>
      <c r="B23" s="4">
        <v>0</v>
      </c>
      <c r="C23" s="1"/>
      <c r="D23" s="1"/>
      <c r="E23" s="1"/>
      <c r="F23" s="1">
        <f t="shared" si="0"/>
        <v>0</v>
      </c>
      <c r="G23" s="2">
        <f t="shared" si="2"/>
        <v>0</v>
      </c>
    </row>
    <row r="24" spans="1:7" x14ac:dyDescent="0.3">
      <c r="A24" t="s">
        <v>28</v>
      </c>
      <c r="B24" s="3">
        <v>1</v>
      </c>
      <c r="C24">
        <v>0.5</v>
      </c>
      <c r="D24">
        <v>3</v>
      </c>
      <c r="E24" s="2">
        <f t="shared" si="1"/>
        <v>1.25</v>
      </c>
      <c r="F24" s="2">
        <f t="shared" si="0"/>
        <v>0.41666666666666669</v>
      </c>
      <c r="G24" s="2">
        <f t="shared" si="2"/>
        <v>0.17361111111111113</v>
      </c>
    </row>
    <row r="25" spans="1:7" x14ac:dyDescent="0.3">
      <c r="A25" t="s">
        <v>29</v>
      </c>
      <c r="B25" s="3">
        <v>7</v>
      </c>
      <c r="C25">
        <v>4</v>
      </c>
      <c r="D25">
        <v>10</v>
      </c>
      <c r="E25" s="2">
        <f t="shared" si="1"/>
        <v>7</v>
      </c>
      <c r="F25" s="2">
        <f t="shared" si="0"/>
        <v>1</v>
      </c>
      <c r="G25" s="2">
        <f t="shared" si="2"/>
        <v>1</v>
      </c>
    </row>
    <row r="26" spans="1:7" x14ac:dyDescent="0.3">
      <c r="A26" s="1" t="s">
        <v>30</v>
      </c>
      <c r="B26" s="4">
        <v>0</v>
      </c>
      <c r="C26" s="1"/>
      <c r="D26" s="1"/>
      <c r="E26" s="1"/>
      <c r="F26" s="1">
        <f t="shared" si="0"/>
        <v>0</v>
      </c>
      <c r="G26" s="2">
        <f t="shared" si="2"/>
        <v>0</v>
      </c>
    </row>
    <row r="27" spans="1:7" x14ac:dyDescent="0.3">
      <c r="A27" s="1" t="s">
        <v>31</v>
      </c>
      <c r="B27" s="4">
        <v>0</v>
      </c>
      <c r="C27" s="1"/>
      <c r="D27" s="1"/>
      <c r="E27" s="1"/>
      <c r="F27" s="1">
        <f t="shared" si="0"/>
        <v>0</v>
      </c>
      <c r="G27" s="2">
        <f t="shared" si="2"/>
        <v>0</v>
      </c>
    </row>
    <row r="28" spans="1:7" x14ac:dyDescent="0.3">
      <c r="A28" t="s">
        <v>32</v>
      </c>
      <c r="B28" s="3">
        <v>9</v>
      </c>
      <c r="C28">
        <v>6</v>
      </c>
      <c r="D28">
        <v>15</v>
      </c>
      <c r="E28" s="2">
        <f t="shared" si="1"/>
        <v>9.5</v>
      </c>
      <c r="F28" s="2">
        <f t="shared" si="0"/>
        <v>1.5</v>
      </c>
      <c r="G28" s="2">
        <f t="shared" si="2"/>
        <v>2.25</v>
      </c>
    </row>
    <row r="29" spans="1:7" x14ac:dyDescent="0.3">
      <c r="A29" t="s">
        <v>33</v>
      </c>
      <c r="B29" s="3">
        <v>6</v>
      </c>
      <c r="C29">
        <v>5</v>
      </c>
      <c r="D29">
        <v>10</v>
      </c>
      <c r="E29" s="2">
        <f t="shared" si="1"/>
        <v>6.5</v>
      </c>
      <c r="F29" s="2">
        <f t="shared" si="0"/>
        <v>0.83333333333333337</v>
      </c>
      <c r="G29" s="2">
        <f t="shared" si="2"/>
        <v>0.69444444444444453</v>
      </c>
    </row>
    <row r="30" spans="1:7" x14ac:dyDescent="0.3">
      <c r="A30" t="s">
        <v>34</v>
      </c>
      <c r="B30" s="3">
        <v>5</v>
      </c>
      <c r="C30" s="18">
        <v>3</v>
      </c>
      <c r="D30">
        <v>7</v>
      </c>
      <c r="E30" s="2">
        <f t="shared" si="1"/>
        <v>5</v>
      </c>
      <c r="F30" s="2">
        <f t="shared" si="0"/>
        <v>0.66666666666666663</v>
      </c>
      <c r="G30" s="2">
        <f t="shared" si="2"/>
        <v>0.44444444444444442</v>
      </c>
    </row>
    <row r="31" spans="1:7" x14ac:dyDescent="0.3">
      <c r="A31" t="s">
        <v>35</v>
      </c>
      <c r="B31" s="3">
        <v>120</v>
      </c>
      <c r="C31">
        <v>110</v>
      </c>
      <c r="D31">
        <v>130</v>
      </c>
      <c r="E31" s="2">
        <f t="shared" si="1"/>
        <v>120</v>
      </c>
      <c r="F31" s="2">
        <f t="shared" si="0"/>
        <v>3.3333333333333335</v>
      </c>
      <c r="G31" s="2">
        <f t="shared" si="2"/>
        <v>11.111111111111112</v>
      </c>
    </row>
    <row r="32" spans="1:7" x14ac:dyDescent="0.3">
      <c r="A32" t="s">
        <v>36</v>
      </c>
      <c r="B32" s="3">
        <v>11</v>
      </c>
      <c r="C32">
        <v>7</v>
      </c>
      <c r="D32">
        <v>15</v>
      </c>
      <c r="E32" s="2">
        <f t="shared" si="1"/>
        <v>11</v>
      </c>
      <c r="F32" s="2">
        <f t="shared" si="0"/>
        <v>1.3333333333333333</v>
      </c>
      <c r="G32" s="2">
        <f t="shared" si="2"/>
        <v>1.7777777777777777</v>
      </c>
    </row>
    <row r="33" spans="1:7" x14ac:dyDescent="0.3">
      <c r="A33" s="1" t="s">
        <v>37</v>
      </c>
      <c r="B33" s="4">
        <v>0</v>
      </c>
      <c r="C33" s="1"/>
      <c r="D33" s="1"/>
      <c r="E33" s="1"/>
      <c r="F33" s="1">
        <f t="shared" si="0"/>
        <v>0</v>
      </c>
      <c r="G33" s="2">
        <f t="shared" si="2"/>
        <v>0</v>
      </c>
    </row>
    <row r="34" spans="1:7" x14ac:dyDescent="0.3">
      <c r="A34" t="s">
        <v>38</v>
      </c>
      <c r="B34" s="3">
        <v>4</v>
      </c>
      <c r="C34">
        <v>2</v>
      </c>
      <c r="D34">
        <v>9</v>
      </c>
      <c r="E34" s="2">
        <f t="shared" si="1"/>
        <v>4.5</v>
      </c>
      <c r="F34" s="2">
        <f t="shared" si="0"/>
        <v>1.1666666666666667</v>
      </c>
      <c r="G34" s="2">
        <f t="shared" si="2"/>
        <v>1.3611111111111114</v>
      </c>
    </row>
    <row r="35" spans="1:7" x14ac:dyDescent="0.3">
      <c r="A35" t="s">
        <v>39</v>
      </c>
      <c r="B35" s="3">
        <v>7</v>
      </c>
      <c r="C35">
        <v>4</v>
      </c>
      <c r="D35">
        <v>10</v>
      </c>
      <c r="E35" s="2">
        <f t="shared" si="1"/>
        <v>7</v>
      </c>
      <c r="F35" s="2">
        <f t="shared" si="0"/>
        <v>1</v>
      </c>
      <c r="G35" s="2">
        <f t="shared" si="2"/>
        <v>1</v>
      </c>
    </row>
    <row r="36" spans="1:7" x14ac:dyDescent="0.3">
      <c r="A36" s="1" t="s">
        <v>40</v>
      </c>
      <c r="B36" s="4">
        <v>0</v>
      </c>
      <c r="C36" s="1"/>
      <c r="D36" s="1"/>
      <c r="E36" s="1"/>
      <c r="F36" s="1">
        <f t="shared" si="0"/>
        <v>0</v>
      </c>
      <c r="G36" s="2">
        <f t="shared" si="2"/>
        <v>0</v>
      </c>
    </row>
    <row r="37" spans="1:7" x14ac:dyDescent="0.3">
      <c r="A37" t="s">
        <v>41</v>
      </c>
      <c r="B37" s="3">
        <v>1</v>
      </c>
      <c r="C37">
        <v>0.5</v>
      </c>
      <c r="D37">
        <v>3</v>
      </c>
      <c r="E37" s="2">
        <f t="shared" si="1"/>
        <v>1.25</v>
      </c>
      <c r="F37" s="2">
        <f t="shared" si="0"/>
        <v>0.41666666666666669</v>
      </c>
      <c r="G37" s="2">
        <f t="shared" si="2"/>
        <v>0.17361111111111113</v>
      </c>
    </row>
    <row r="38" spans="1:7" x14ac:dyDescent="0.3">
      <c r="A38" t="s">
        <v>42</v>
      </c>
      <c r="B38" s="3">
        <v>7</v>
      </c>
      <c r="C38">
        <v>4</v>
      </c>
      <c r="D38">
        <v>10</v>
      </c>
      <c r="E38" s="2">
        <f t="shared" si="1"/>
        <v>7</v>
      </c>
      <c r="F38" s="2">
        <f t="shared" si="0"/>
        <v>1</v>
      </c>
      <c r="G38" s="2">
        <f t="shared" si="2"/>
        <v>1</v>
      </c>
    </row>
    <row r="39" spans="1:7" x14ac:dyDescent="0.3">
      <c r="A39" t="s">
        <v>43</v>
      </c>
      <c r="B39" s="3">
        <v>14</v>
      </c>
      <c r="C39">
        <v>10</v>
      </c>
      <c r="D39">
        <v>18</v>
      </c>
      <c r="E39" s="2">
        <f t="shared" si="1"/>
        <v>14</v>
      </c>
      <c r="F39" s="2">
        <f t="shared" si="0"/>
        <v>1.3333333333333333</v>
      </c>
      <c r="G39" s="2">
        <f t="shared" si="2"/>
        <v>1.7777777777777777</v>
      </c>
    </row>
    <row r="40" spans="1:7" x14ac:dyDescent="0.3">
      <c r="A40" t="s">
        <v>44</v>
      </c>
      <c r="B40" s="3">
        <v>17</v>
      </c>
      <c r="C40">
        <v>12</v>
      </c>
      <c r="D40">
        <v>22</v>
      </c>
      <c r="E40" s="2">
        <f t="shared" si="1"/>
        <v>17</v>
      </c>
      <c r="F40" s="2">
        <f t="shared" si="0"/>
        <v>1.6666666666666667</v>
      </c>
      <c r="G40" s="2">
        <f t="shared" si="2"/>
        <v>2.7777777777777781</v>
      </c>
    </row>
    <row r="41" spans="1:7" x14ac:dyDescent="0.3">
      <c r="A41" s="1" t="s">
        <v>45</v>
      </c>
      <c r="B41" s="4">
        <v>0</v>
      </c>
      <c r="C41" s="1"/>
      <c r="D41" s="1"/>
      <c r="E41" s="1"/>
      <c r="F41" s="1">
        <f t="shared" si="0"/>
        <v>0</v>
      </c>
      <c r="G41" s="2">
        <f t="shared" si="2"/>
        <v>0</v>
      </c>
    </row>
    <row r="42" spans="1:7" x14ac:dyDescent="0.3">
      <c r="A42" t="s">
        <v>46</v>
      </c>
      <c r="B42" s="3">
        <v>4</v>
      </c>
      <c r="C42">
        <v>2</v>
      </c>
      <c r="D42">
        <v>9</v>
      </c>
      <c r="E42" s="2">
        <f t="shared" si="1"/>
        <v>4.5</v>
      </c>
      <c r="F42" s="2">
        <f t="shared" si="0"/>
        <v>1.1666666666666667</v>
      </c>
      <c r="G42" s="2">
        <f t="shared" si="2"/>
        <v>1.3611111111111114</v>
      </c>
    </row>
    <row r="43" spans="1:7" x14ac:dyDescent="0.3">
      <c r="A43" t="s">
        <v>47</v>
      </c>
      <c r="B43" s="3">
        <v>7</v>
      </c>
      <c r="C43">
        <v>4</v>
      </c>
      <c r="D43">
        <v>10</v>
      </c>
      <c r="E43" s="2">
        <f t="shared" si="1"/>
        <v>7</v>
      </c>
      <c r="F43" s="2">
        <f t="shared" si="0"/>
        <v>1</v>
      </c>
      <c r="G43" s="2">
        <f t="shared" si="2"/>
        <v>1</v>
      </c>
    </row>
    <row r="44" spans="1:7" x14ac:dyDescent="0.3">
      <c r="A44" t="s">
        <v>48</v>
      </c>
      <c r="B44" s="3">
        <v>15</v>
      </c>
      <c r="C44">
        <v>2</v>
      </c>
      <c r="D44">
        <v>7</v>
      </c>
      <c r="E44" s="2">
        <f t="shared" si="1"/>
        <v>11.5</v>
      </c>
      <c r="F44" s="2">
        <f t="shared" si="0"/>
        <v>0.83333333333333337</v>
      </c>
      <c r="G44" s="2">
        <f t="shared" si="2"/>
        <v>0.69444444444444453</v>
      </c>
    </row>
    <row r="45" spans="1:7" x14ac:dyDescent="0.3">
      <c r="A45" s="1" t="s">
        <v>49</v>
      </c>
      <c r="B45" s="4">
        <v>0</v>
      </c>
      <c r="C45" s="1"/>
      <c r="D45" s="1"/>
      <c r="E45" s="1"/>
      <c r="F45" s="1">
        <f t="shared" si="0"/>
        <v>0</v>
      </c>
      <c r="G45" s="2">
        <f t="shared" si="2"/>
        <v>0</v>
      </c>
    </row>
    <row r="46" spans="1:7" x14ac:dyDescent="0.3">
      <c r="A46" s="1" t="s">
        <v>50</v>
      </c>
      <c r="B46" s="4">
        <v>0</v>
      </c>
      <c r="C46" s="1"/>
      <c r="D46" s="1"/>
      <c r="E46" s="1"/>
      <c r="F46" s="1">
        <f t="shared" si="0"/>
        <v>0</v>
      </c>
      <c r="G46" s="2">
        <f t="shared" si="2"/>
        <v>0</v>
      </c>
    </row>
    <row r="47" spans="1:7" x14ac:dyDescent="0.3">
      <c r="A47" t="s">
        <v>51</v>
      </c>
      <c r="B47" s="3">
        <v>30</v>
      </c>
      <c r="C47">
        <v>24</v>
      </c>
      <c r="D47">
        <v>36</v>
      </c>
      <c r="E47" s="2">
        <f t="shared" si="1"/>
        <v>30</v>
      </c>
      <c r="F47" s="2">
        <f t="shared" si="0"/>
        <v>2</v>
      </c>
      <c r="G47" s="2">
        <f t="shared" si="2"/>
        <v>4</v>
      </c>
    </row>
    <row r="48" spans="1:7" x14ac:dyDescent="0.3">
      <c r="A48" t="s">
        <v>52</v>
      </c>
      <c r="B48" s="3">
        <v>30</v>
      </c>
      <c r="C48">
        <v>26</v>
      </c>
      <c r="D48">
        <v>34</v>
      </c>
      <c r="E48" s="2">
        <f t="shared" si="1"/>
        <v>30</v>
      </c>
      <c r="F48" s="2">
        <f t="shared" si="0"/>
        <v>1.3333333333333333</v>
      </c>
      <c r="G48" s="2">
        <f t="shared" si="2"/>
        <v>1.7777777777777777</v>
      </c>
    </row>
    <row r="49" spans="1:7" x14ac:dyDescent="0.3">
      <c r="A49" t="s">
        <v>53</v>
      </c>
      <c r="B49" s="3">
        <v>1</v>
      </c>
      <c r="C49">
        <v>0.5</v>
      </c>
      <c r="D49">
        <v>3</v>
      </c>
      <c r="E49" s="2">
        <f t="shared" si="1"/>
        <v>1.25</v>
      </c>
      <c r="F49" s="2">
        <f t="shared" si="0"/>
        <v>0.41666666666666669</v>
      </c>
      <c r="G49" s="2">
        <f t="shared" si="2"/>
        <v>0.17361111111111113</v>
      </c>
    </row>
    <row r="50" spans="1:7" x14ac:dyDescent="0.3">
      <c r="A50" t="s">
        <v>54</v>
      </c>
      <c r="B50" s="3">
        <v>7</v>
      </c>
      <c r="C50">
        <v>4</v>
      </c>
      <c r="D50">
        <v>10</v>
      </c>
      <c r="E50" s="2">
        <f t="shared" si="1"/>
        <v>7</v>
      </c>
      <c r="F50" s="2">
        <f t="shared" si="0"/>
        <v>1</v>
      </c>
      <c r="G50" s="2">
        <f t="shared" si="2"/>
        <v>1</v>
      </c>
    </row>
    <row r="51" spans="1:7" x14ac:dyDescent="0.3">
      <c r="A51" s="1" t="s">
        <v>55</v>
      </c>
      <c r="B51" s="4">
        <v>0</v>
      </c>
      <c r="C51" s="1"/>
      <c r="D51" s="1"/>
      <c r="E51" s="1"/>
      <c r="F51" s="1">
        <f t="shared" si="0"/>
        <v>0</v>
      </c>
      <c r="G51" s="2">
        <f t="shared" si="2"/>
        <v>0</v>
      </c>
    </row>
    <row r="52" spans="1:7" x14ac:dyDescent="0.3">
      <c r="A52" t="s">
        <v>56</v>
      </c>
      <c r="B52" s="3">
        <v>3</v>
      </c>
      <c r="C52">
        <v>1</v>
      </c>
      <c r="D52">
        <v>5</v>
      </c>
      <c r="E52" s="2">
        <f t="shared" si="1"/>
        <v>3</v>
      </c>
      <c r="F52" s="2">
        <f t="shared" si="0"/>
        <v>0.66666666666666663</v>
      </c>
      <c r="G52" s="2">
        <f t="shared" si="2"/>
        <v>0.44444444444444442</v>
      </c>
    </row>
    <row r="53" spans="1:7" x14ac:dyDescent="0.3">
      <c r="A53" t="s">
        <v>57</v>
      </c>
      <c r="B53" s="3">
        <v>3</v>
      </c>
      <c r="C53">
        <v>1</v>
      </c>
      <c r="D53">
        <v>5</v>
      </c>
      <c r="E53" s="2">
        <f t="shared" si="1"/>
        <v>3</v>
      </c>
      <c r="F53" s="2">
        <f t="shared" si="0"/>
        <v>0.66666666666666663</v>
      </c>
      <c r="G53" s="2">
        <f t="shared" si="2"/>
        <v>0.44444444444444442</v>
      </c>
    </row>
    <row r="54" spans="1:7" x14ac:dyDescent="0.3">
      <c r="A54" t="s">
        <v>58</v>
      </c>
      <c r="B54" s="3">
        <v>3</v>
      </c>
      <c r="C54">
        <v>1</v>
      </c>
      <c r="D54">
        <v>5</v>
      </c>
      <c r="E54" s="2">
        <f t="shared" si="1"/>
        <v>3</v>
      </c>
      <c r="F54" s="2">
        <f t="shared" si="0"/>
        <v>0.66666666666666663</v>
      </c>
      <c r="G54" s="2">
        <f t="shared" si="2"/>
        <v>0.44444444444444442</v>
      </c>
    </row>
    <row r="55" spans="1:7" x14ac:dyDescent="0.3">
      <c r="A55" s="1" t="s">
        <v>81</v>
      </c>
      <c r="B55" s="4"/>
      <c r="C55" s="1"/>
      <c r="D55" s="1"/>
      <c r="E55" s="1"/>
      <c r="F55" s="1"/>
      <c r="G55" s="2"/>
    </row>
    <row r="56" spans="1:7" x14ac:dyDescent="0.3">
      <c r="A56" t="s">
        <v>82</v>
      </c>
      <c r="B56" s="3">
        <v>2</v>
      </c>
      <c r="C56">
        <v>0.5</v>
      </c>
      <c r="D56">
        <v>5</v>
      </c>
      <c r="E56" s="2">
        <f>(C56 + 4*B56 + D56)/6</f>
        <v>2.25</v>
      </c>
      <c r="F56" s="2">
        <f>(D56-C56)/6</f>
        <v>0.75</v>
      </c>
      <c r="G56" s="2">
        <f>F56^2</f>
        <v>0.5625</v>
      </c>
    </row>
    <row r="57" spans="1:7" x14ac:dyDescent="0.3">
      <c r="A57" t="s">
        <v>84</v>
      </c>
      <c r="B57" s="3">
        <v>5</v>
      </c>
      <c r="C57">
        <v>2</v>
      </c>
      <c r="D57">
        <v>8</v>
      </c>
      <c r="E57" s="2">
        <f>(C57 + 4*B57 + D57)/6</f>
        <v>5</v>
      </c>
      <c r="F57" s="2">
        <f>(D57-C57)/6</f>
        <v>1</v>
      </c>
      <c r="G57" s="2">
        <f>F57^2</f>
        <v>1</v>
      </c>
    </row>
    <row r="58" spans="1:7" x14ac:dyDescent="0.3">
      <c r="A58" s="1" t="s">
        <v>59</v>
      </c>
      <c r="B58" s="4">
        <v>0</v>
      </c>
      <c r="C58" s="1"/>
      <c r="D58" s="1"/>
      <c r="E58" s="1"/>
      <c r="F58" s="1">
        <f t="shared" si="0"/>
        <v>0</v>
      </c>
      <c r="G58" s="2">
        <f t="shared" si="2"/>
        <v>0</v>
      </c>
    </row>
    <row r="59" spans="1:7" x14ac:dyDescent="0.3">
      <c r="A59" t="s">
        <v>60</v>
      </c>
      <c r="B59" s="3">
        <v>30</v>
      </c>
      <c r="C59">
        <v>26</v>
      </c>
      <c r="D59">
        <v>34</v>
      </c>
      <c r="E59" s="2">
        <f t="shared" si="1"/>
        <v>30</v>
      </c>
      <c r="F59" s="2">
        <f t="shared" si="0"/>
        <v>1.3333333333333333</v>
      </c>
      <c r="G59" s="2">
        <f t="shared" si="2"/>
        <v>1.7777777777777777</v>
      </c>
    </row>
    <row r="60" spans="1:7" x14ac:dyDescent="0.3">
      <c r="A60" t="s">
        <v>61</v>
      </c>
      <c r="B60" s="3">
        <v>7</v>
      </c>
      <c r="C60">
        <v>4</v>
      </c>
      <c r="D60">
        <v>10</v>
      </c>
      <c r="E60" s="2">
        <f t="shared" si="1"/>
        <v>7</v>
      </c>
      <c r="F60" s="2">
        <f t="shared" si="0"/>
        <v>1</v>
      </c>
      <c r="G60" s="2">
        <f t="shared" si="2"/>
        <v>1</v>
      </c>
    </row>
    <row r="61" spans="1:7" x14ac:dyDescent="0.3">
      <c r="A61" s="1" t="s">
        <v>62</v>
      </c>
      <c r="B61" s="4">
        <v>0</v>
      </c>
      <c r="C61" s="1"/>
      <c r="D61" s="1"/>
      <c r="E61" s="1"/>
      <c r="F61" s="1">
        <f t="shared" si="0"/>
        <v>0</v>
      </c>
      <c r="G61" s="2">
        <f t="shared" si="2"/>
        <v>0</v>
      </c>
    </row>
    <row r="62" spans="1:7" x14ac:dyDescent="0.3">
      <c r="A62" t="s">
        <v>63</v>
      </c>
      <c r="B62" s="3">
        <v>17</v>
      </c>
      <c r="C62">
        <v>15</v>
      </c>
      <c r="D62">
        <v>21</v>
      </c>
      <c r="E62" s="2">
        <f t="shared" si="1"/>
        <v>17.333333333333332</v>
      </c>
      <c r="F62" s="2">
        <f t="shared" si="0"/>
        <v>1</v>
      </c>
      <c r="G62" s="2">
        <f t="shared" si="2"/>
        <v>1</v>
      </c>
    </row>
    <row r="63" spans="1:7" x14ac:dyDescent="0.3">
      <c r="A63" s="1" t="s">
        <v>64</v>
      </c>
      <c r="B63" s="4">
        <v>0</v>
      </c>
      <c r="C63" s="1"/>
      <c r="D63" s="1"/>
      <c r="E63" s="1"/>
      <c r="F63" s="1">
        <f t="shared" si="0"/>
        <v>0</v>
      </c>
      <c r="G63" s="2">
        <f t="shared" si="2"/>
        <v>0</v>
      </c>
    </row>
    <row r="64" spans="1:7" x14ac:dyDescent="0.3">
      <c r="A64" t="s">
        <v>65</v>
      </c>
      <c r="B64" s="3">
        <v>18</v>
      </c>
      <c r="C64">
        <v>16</v>
      </c>
      <c r="D64">
        <v>22</v>
      </c>
      <c r="E64" s="2">
        <f t="shared" si="1"/>
        <v>18.333333333333332</v>
      </c>
      <c r="F64" s="2">
        <f t="shared" si="0"/>
        <v>1</v>
      </c>
      <c r="G64" s="2">
        <f t="shared" si="2"/>
        <v>1</v>
      </c>
    </row>
    <row r="65" spans="1:7" x14ac:dyDescent="0.3">
      <c r="A65" t="s">
        <v>66</v>
      </c>
      <c r="B65" s="3">
        <v>18</v>
      </c>
      <c r="C65" s="2">
        <v>16</v>
      </c>
      <c r="D65">
        <v>22</v>
      </c>
      <c r="E65" s="2">
        <f t="shared" si="1"/>
        <v>18.333333333333332</v>
      </c>
      <c r="F65" s="2">
        <f t="shared" si="0"/>
        <v>1</v>
      </c>
      <c r="G65" s="2">
        <f t="shared" si="2"/>
        <v>1</v>
      </c>
    </row>
    <row r="66" spans="1:7" x14ac:dyDescent="0.3">
      <c r="A66" s="1" t="s">
        <v>67</v>
      </c>
      <c r="B66" s="4">
        <v>0</v>
      </c>
      <c r="C66" s="1"/>
      <c r="D66" s="1"/>
      <c r="E66" s="1"/>
      <c r="F66" s="1">
        <f t="shared" si="0"/>
        <v>0</v>
      </c>
      <c r="G66" s="2">
        <f t="shared" si="2"/>
        <v>0</v>
      </c>
    </row>
    <row r="67" spans="1:7" x14ac:dyDescent="0.3">
      <c r="A67" t="s">
        <v>68</v>
      </c>
      <c r="B67" s="3">
        <v>7</v>
      </c>
      <c r="C67" s="2">
        <v>5</v>
      </c>
      <c r="D67">
        <v>12</v>
      </c>
      <c r="E67" s="2">
        <f t="shared" si="1"/>
        <v>7.5</v>
      </c>
      <c r="F67" s="2">
        <f t="shared" si="0"/>
        <v>1.1666666666666667</v>
      </c>
      <c r="G67" s="2">
        <f t="shared" si="2"/>
        <v>1.3611111111111114</v>
      </c>
    </row>
    <row r="68" spans="1:7" x14ac:dyDescent="0.3">
      <c r="A68" t="s">
        <v>69</v>
      </c>
      <c r="B68" s="3">
        <v>6</v>
      </c>
      <c r="C68" s="2">
        <v>4</v>
      </c>
      <c r="D68">
        <v>8</v>
      </c>
      <c r="E68" s="2">
        <f t="shared" si="1"/>
        <v>6</v>
      </c>
      <c r="F68" s="2">
        <f t="shared" si="0"/>
        <v>0.66666666666666663</v>
      </c>
      <c r="G68" s="2">
        <f t="shared" si="2"/>
        <v>0.44444444444444442</v>
      </c>
    </row>
    <row r="69" spans="1:7" x14ac:dyDescent="0.3">
      <c r="A69" t="s">
        <v>70</v>
      </c>
      <c r="B69" s="3">
        <v>19</v>
      </c>
      <c r="C69" s="2">
        <v>17</v>
      </c>
      <c r="D69">
        <v>25</v>
      </c>
      <c r="E69" s="2">
        <f t="shared" si="1"/>
        <v>19.666666666666668</v>
      </c>
      <c r="F69" s="2">
        <f t="shared" ref="F69" si="3">(D69-C69)/6</f>
        <v>1.3333333333333333</v>
      </c>
      <c r="G69" s="2">
        <f t="shared" si="2"/>
        <v>1.7777777777777777</v>
      </c>
    </row>
    <row r="70" spans="1:7" x14ac:dyDescent="0.3">
      <c r="A70" s="1" t="s">
        <v>71</v>
      </c>
      <c r="B70" s="4">
        <v>131</v>
      </c>
      <c r="C70" s="1">
        <v>131</v>
      </c>
      <c r="D70" s="1">
        <v>131</v>
      </c>
      <c r="E70" s="1">
        <v>131</v>
      </c>
      <c r="F70" s="1">
        <f>(D70-C70)/6</f>
        <v>0</v>
      </c>
      <c r="G70" s="2">
        <f t="shared" si="2"/>
        <v>0</v>
      </c>
    </row>
    <row r="71" spans="1:7" x14ac:dyDescent="0.3">
      <c r="A71" t="s">
        <v>72</v>
      </c>
      <c r="B71" s="3">
        <v>64</v>
      </c>
      <c r="C71" s="3">
        <v>64</v>
      </c>
      <c r="D71" s="3">
        <v>64</v>
      </c>
      <c r="E71" s="3">
        <v>64</v>
      </c>
      <c r="F71" s="1">
        <f>(D71-C71)/6</f>
        <v>0</v>
      </c>
      <c r="G71" s="2">
        <f t="shared" si="2"/>
        <v>0</v>
      </c>
    </row>
    <row r="72" spans="1:7" x14ac:dyDescent="0.3">
      <c r="A72" s="9" t="s">
        <v>75</v>
      </c>
      <c r="B72" s="10">
        <f>SUM(B2:B71)</f>
        <v>676</v>
      </c>
      <c r="C72" s="9"/>
      <c r="D72" s="9"/>
      <c r="E72" s="9">
        <f>SUM(E2:E71)</f>
        <v>678.91666666666663</v>
      </c>
      <c r="F72" s="9"/>
      <c r="G72" s="9">
        <f>SUM(G2:G71)</f>
        <v>56.354166666666671</v>
      </c>
    </row>
    <row r="78" spans="1:7" x14ac:dyDescent="0.3">
      <c r="A78" s="5" t="s">
        <v>83</v>
      </c>
      <c r="B78" s="6">
        <f xml:space="preserve"> B59 + B60 + B56 + B28 + B29 + B30 + B31 +  B70 + B71</f>
        <v>374</v>
      </c>
      <c r="E78" s="5">
        <f xml:space="preserve"> E59 + E60 + E56 + E28 + E29 + E30 + E31 +  E70 + E71</f>
        <v>375.25</v>
      </c>
      <c r="G78" s="5">
        <f xml:space="preserve"> G59 + G60 + G56 + G28 + G29 + G30 + G31 +  G70 + G71</f>
        <v>17.840277777777779</v>
      </c>
    </row>
    <row r="81" spans="4:7" x14ac:dyDescent="0.3">
      <c r="D81" t="s">
        <v>75</v>
      </c>
    </row>
    <row r="82" spans="4:7" x14ac:dyDescent="0.3">
      <c r="D82" s="7" t="s">
        <v>73</v>
      </c>
      <c r="E82" s="7">
        <f xml:space="preserve"> (B72 - E72)/SQRT(G72)</f>
        <v>-0.38852930592813606</v>
      </c>
    </row>
    <row r="83" spans="4:7" x14ac:dyDescent="0.3">
      <c r="D83" s="7" t="s">
        <v>74</v>
      </c>
      <c r="E83" s="7">
        <f>_xlfn.NORM.DIST(B72,E72,SQRT(G72),TRUE)</f>
        <v>0.34881218555230126</v>
      </c>
    </row>
    <row r="84" spans="4:7" x14ac:dyDescent="0.3">
      <c r="D84" s="7" t="s">
        <v>76</v>
      </c>
      <c r="E84" s="7">
        <f xml:space="preserve"> 1 - E83</f>
        <v>0.6511878144476988</v>
      </c>
    </row>
    <row r="85" spans="4:7" x14ac:dyDescent="0.3">
      <c r="D85" s="7" t="s">
        <v>78</v>
      </c>
      <c r="E85" s="7">
        <f>_xlfn.NORM.DIST(905.3,E72,SQRT(G72),TRUE)</f>
        <v>1</v>
      </c>
    </row>
    <row r="86" spans="4:7" x14ac:dyDescent="0.3">
      <c r="D86" s="7" t="s">
        <v>79</v>
      </c>
      <c r="E86" s="7">
        <f>_xlfn.NORM.DIST(987.6,E72,SQRT(G72),TRUE)</f>
        <v>1</v>
      </c>
    </row>
    <row r="89" spans="4:7" x14ac:dyDescent="0.3">
      <c r="F89" s="11"/>
      <c r="G89" s="11"/>
    </row>
    <row r="90" spans="4:7" x14ac:dyDescent="0.3">
      <c r="F90" s="13" t="s">
        <v>80</v>
      </c>
      <c r="G90" s="13">
        <v>377</v>
      </c>
    </row>
    <row r="91" spans="4:7" x14ac:dyDescent="0.3">
      <c r="F91" s="11"/>
      <c r="G91" s="11"/>
    </row>
    <row r="92" spans="4:7" x14ac:dyDescent="0.3">
      <c r="F92" s="11"/>
      <c r="G92" s="11"/>
    </row>
    <row r="93" spans="4:7" x14ac:dyDescent="0.3">
      <c r="F93" s="11" t="s">
        <v>77</v>
      </c>
      <c r="G93" s="11"/>
    </row>
    <row r="94" spans="4:7" x14ac:dyDescent="0.3">
      <c r="F94" s="8" t="s">
        <v>73</v>
      </c>
      <c r="G94" s="8">
        <f xml:space="preserve"> (G90- E78)/SQRT(G78)</f>
        <v>0.4143212827511995</v>
      </c>
    </row>
    <row r="95" spans="4:7" x14ac:dyDescent="0.3">
      <c r="F95" s="8" t="s">
        <v>74</v>
      </c>
      <c r="G95" s="8">
        <f>_xlfn.NORM.DIST(G90,E78,SQRT(G78),TRUE)</f>
        <v>0.66068058533781104</v>
      </c>
    </row>
    <row r="96" spans="4:7" x14ac:dyDescent="0.3">
      <c r="F96" s="8" t="s">
        <v>78</v>
      </c>
      <c r="G96" s="8">
        <f>_xlfn.NORM.DIST(G90*1.1,E78,SQRT(G78),TRUE)</f>
        <v>1</v>
      </c>
    </row>
    <row r="97" spans="6:7" x14ac:dyDescent="0.3">
      <c r="F97" s="8" t="s">
        <v>79</v>
      </c>
      <c r="G97" s="8">
        <f>_xlfn.NORM.DIST(G90*1.2,E78,SQRT(G78),TRUE)</f>
        <v>1</v>
      </c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2"/>
      <c r="G10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Duration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Silvana Graça</dc:creator>
  <cp:keywords/>
  <dc:description/>
  <cp:lastModifiedBy>Silvana Graça</cp:lastModifiedBy>
  <cp:revision/>
  <dcterms:created xsi:type="dcterms:W3CDTF">2019-12-11T16:59:59Z</dcterms:created>
  <dcterms:modified xsi:type="dcterms:W3CDTF">2019-12-27T22:26:01Z</dcterms:modified>
  <cp:category/>
  <cp:contentStatus/>
</cp:coreProperties>
</file>