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8_{723ED3BB-263B-4356-9F1D-8DD07DD4FE36}" xr6:coauthVersionLast="46" xr6:coauthVersionMax="46" xr10:uidLastSave="{00000000-0000-0000-0000-000000000000}"/>
  <bookViews>
    <workbookView xWindow="28680" yWindow="-120" windowWidth="38640" windowHeight="15840" xr2:uid="{00000000-000D-0000-FFFF-FFFF00000000}"/>
  </bookViews>
  <sheets>
    <sheet name="ProjectSchedule" sheetId="11" r:id="rId1"/>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6" i="11" l="1"/>
  <c r="J7" i="11"/>
  <c r="K5" i="11" l="1"/>
  <c r="J43" i="11"/>
  <c r="J42" i="11"/>
  <c r="J20" i="11"/>
  <c r="J8" i="11"/>
  <c r="J27" i="11" l="1"/>
  <c r="J28" i="11"/>
  <c r="J9" i="11"/>
  <c r="K6" i="11"/>
  <c r="J38" i="11" l="1"/>
  <c r="J29" i="11"/>
  <c r="J16" i="11"/>
  <c r="J21" i="11"/>
  <c r="L5" i="11"/>
  <c r="M5" i="11" s="1"/>
  <c r="N5" i="11" s="1"/>
  <c r="O5" i="11" s="1"/>
  <c r="P5" i="11" s="1"/>
  <c r="Q5" i="11" s="1"/>
  <c r="R5" i="11" s="1"/>
  <c r="K4" i="11"/>
  <c r="J23" i="11" l="1"/>
  <c r="R4" i="11"/>
  <c r="S5" i="11"/>
  <c r="T5" i="11" s="1"/>
  <c r="U5" i="11" s="1"/>
  <c r="L6" i="11"/>
  <c r="V5" i="11" l="1"/>
  <c r="W5" i="11" s="1"/>
  <c r="X5" i="11" s="1"/>
  <c r="Y5" i="11" s="1"/>
  <c r="Y4" i="11" s="1"/>
  <c r="U6" i="11"/>
  <c r="J31" i="11"/>
  <c r="J30" i="11"/>
  <c r="J24" i="11"/>
  <c r="M6" i="11"/>
  <c r="Z5" i="11" l="1"/>
  <c r="AA5" i="11" s="1"/>
  <c r="AB5" i="11" s="1"/>
  <c r="AC5" i="11" s="1"/>
  <c r="AD5" i="11" s="1"/>
  <c r="AE5" i="11" s="1"/>
  <c r="AF5" i="11" s="1"/>
  <c r="AG5" i="11" s="1"/>
  <c r="AH5" i="11" s="1"/>
  <c r="AI5" i="11" s="1"/>
  <c r="AJ5" i="11" s="1"/>
  <c r="AK5" i="11" s="1"/>
  <c r="AL5" i="11" s="1"/>
  <c r="J39" i="11"/>
  <c r="N6" i="11"/>
  <c r="AF4" i="11" l="1"/>
  <c r="AM5" i="1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BA6" i="11" l="1"/>
  <c r="BB5" i="11"/>
  <c r="BA4" i="11"/>
  <c r="AZ6" i="11"/>
  <c r="V6" i="11"/>
  <c r="BC5" i="11" l="1"/>
  <c r="BB6" i="11"/>
  <c r="W6" i="11"/>
  <c r="BC6" i="11" l="1"/>
  <c r="BD5" i="11"/>
  <c r="X6" i="11"/>
  <c r="BD6" i="11" l="1"/>
  <c r="BE5" i="11"/>
  <c r="Y6" i="11"/>
  <c r="BE6" i="11" l="1"/>
  <c r="BF5" i="11"/>
  <c r="Z6" i="11"/>
  <c r="BG5" i="11" l="1"/>
  <c r="BF6" i="11"/>
  <c r="AA6" i="11"/>
  <c r="BG6" i="11" l="1"/>
  <c r="BH5" i="11"/>
  <c r="BH4" i="11" s="1"/>
  <c r="AB6" i="11"/>
  <c r="BH6" i="11" l="1"/>
  <c r="BI5" i="11"/>
  <c r="AC6" i="11"/>
  <c r="BI6" i="11" l="1"/>
  <c r="BJ5" i="11"/>
  <c r="AD6" i="11"/>
  <c r="BK5" i="11" l="1"/>
  <c r="BJ6" i="11"/>
  <c r="AE6" i="11"/>
  <c r="BL5" i="11" l="1"/>
  <c r="BK6" i="11"/>
  <c r="AF6" i="11"/>
  <c r="BM5" i="11" l="1"/>
  <c r="BL6" i="11"/>
  <c r="AG6" i="11"/>
  <c r="BN5" i="11" l="1"/>
  <c r="BO5" i="11" s="1"/>
  <c r="BM6" i="11"/>
  <c r="AH6" i="11"/>
  <c r="BP5" i="11" l="1"/>
  <c r="BO6" i="11"/>
  <c r="BO4" i="11"/>
  <c r="BN6" i="11"/>
  <c r="AI6" i="11"/>
  <c r="BQ5" i="11" l="1"/>
  <c r="BP6" i="11"/>
  <c r="AJ6" i="11"/>
  <c r="BQ6" i="11" l="1"/>
  <c r="BR5" i="11"/>
  <c r="AK6" i="11"/>
  <c r="BR6" i="11" l="1"/>
  <c r="BS5" i="11"/>
  <c r="AL6" i="11"/>
  <c r="BS6" i="11" l="1"/>
  <c r="BT5" i="11"/>
  <c r="AM6" i="11"/>
  <c r="BU5" i="11" l="1"/>
  <c r="BT6" i="11"/>
  <c r="AN6" i="11"/>
  <c r="BU6" i="11" l="1"/>
  <c r="BV5" i="11"/>
  <c r="AO6" i="11"/>
  <c r="BW5" i="11" l="1"/>
  <c r="BV6" i="11"/>
  <c r="BV4" i="11"/>
  <c r="AP6" i="11"/>
  <c r="BX5" i="11" l="1"/>
  <c r="BW6" i="11"/>
  <c r="AQ6" i="11"/>
  <c r="BY5" i="11" l="1"/>
  <c r="BX6" i="11"/>
  <c r="AR6" i="11"/>
  <c r="BZ5" i="11" l="1"/>
  <c r="BY6" i="11"/>
  <c r="AS6" i="11"/>
  <c r="BZ6" i="11" l="1"/>
  <c r="CA5" i="11"/>
  <c r="AT6" i="11"/>
  <c r="CB5" i="11" l="1"/>
  <c r="CA6" i="11"/>
  <c r="CB6" i="11" l="1"/>
  <c r="CC5" i="11"/>
  <c r="CD5" i="11" l="1"/>
  <c r="CC6" i="11"/>
  <c r="CC4" i="11"/>
  <c r="CE5" i="11" l="1"/>
  <c r="CD6" i="11"/>
  <c r="CF5" i="11" l="1"/>
  <c r="CE6" i="11"/>
  <c r="CG5" i="11" l="1"/>
  <c r="CF6" i="11"/>
  <c r="CG6" i="11" l="1"/>
  <c r="CH5" i="11"/>
  <c r="CH6" i="11" l="1"/>
  <c r="CI5" i="11"/>
  <c r="CI6" i="11" l="1"/>
  <c r="CJ5" i="11"/>
  <c r="CK5" i="11" l="1"/>
  <c r="CJ6" i="11"/>
  <c r="CJ4" i="11"/>
  <c r="CK6" i="11" l="1"/>
  <c r="CL5" i="11"/>
  <c r="CL6" i="11" l="1"/>
  <c r="CM5" i="11"/>
  <c r="CN5" i="11" l="1"/>
  <c r="CM6" i="11"/>
  <c r="CO5" i="11" l="1"/>
  <c r="CN6" i="11"/>
  <c r="CP5" i="11" l="1"/>
  <c r="CP6" i="11" s="1"/>
  <c r="CO6" i="11"/>
</calcChain>
</file>

<file path=xl/sharedStrings.xml><?xml version="1.0" encoding="utf-8"?>
<sst xmlns="http://schemas.openxmlformats.org/spreadsheetml/2006/main" count="91" uniqueCount="71">
  <si>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</si>
  <si>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</si>
  <si>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Intel</t>
  </si>
  <si>
    <t>Penang holiday</t>
  </si>
  <si>
    <t>Enter the name of the Project Lead in cell B3. Enter the Project Start date in cell E3. Pooject Start: label is in cell C3.</t>
  </si>
  <si>
    <t>Oong, Tatt Hee</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</si>
  <si>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</si>
  <si>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</si>
  <si>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</si>
  <si>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</si>
  <si>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</si>
  <si>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</si>
  <si>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TASK SIZE</t>
  </si>
  <si>
    <t>ACCEPTANCE CRITERIA</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</si>
  <si>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</si>
  <si>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</si>
  <si>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</si>
  <si>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</si>
  <si>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</si>
  <si>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</si>
  <si>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</si>
  <si>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</si>
  <si>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</si>
  <si>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</si>
  <si>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</si>
  <si>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Buffer</t>
  </si>
  <si>
    <t>This is an empty row</t>
  </si>
  <si>
    <t>This row marks the end of the Project Schedule. DO NOT enter anything in this row. 
Insert new rows ABOVE this one to continue building out your Project Schedule.</t>
  </si>
  <si>
    <t>Insert new rows ABOVE this one</t>
  </si>
  <si>
    <t>Data Preparation</t>
  </si>
  <si>
    <r>
      <t>XS/</t>
    </r>
    <r>
      <rPr>
        <b/>
        <sz val="11"/>
        <color theme="1"/>
        <rFont val="Calibri"/>
        <family val="2"/>
        <scheme val="minor"/>
      </rPr>
      <t>S</t>
    </r>
    <r>
      <rPr>
        <sz val="11"/>
        <color theme="1"/>
        <rFont val="Calibri"/>
        <family val="2"/>
        <scheme val="minor"/>
      </rPr>
      <t>/M/L/XL</t>
    </r>
  </si>
  <si>
    <r>
      <t>XS/S/</t>
    </r>
    <r>
      <rPr>
        <b/>
        <sz val="11"/>
        <color theme="1"/>
        <rFont val="Calibri"/>
        <family val="2"/>
        <scheme val="minor"/>
      </rPr>
      <t>M</t>
    </r>
    <r>
      <rPr>
        <sz val="11"/>
        <color theme="1"/>
        <rFont val="Calibri"/>
        <family val="2"/>
        <scheme val="minor"/>
      </rPr>
      <t>/L/XL</t>
    </r>
  </si>
  <si>
    <t>a) Whole dataset</t>
  </si>
  <si>
    <t>b) Split dataset into speckle/non-speckle first</t>
  </si>
  <si>
    <t>Nicole</t>
  </si>
  <si>
    <t>Parvin</t>
  </si>
  <si>
    <t>Feature Selection</t>
  </si>
  <si>
    <t>Model Building and Validation</t>
  </si>
  <si>
    <t xml:space="preserve">1) Check for VID duplicates (Unique VID) - give feedback on the duplicates </t>
  </si>
  <si>
    <t xml:space="preserve">2) NA handling (NA removal/imputation) </t>
  </si>
  <si>
    <t>a) Boruta</t>
  </si>
  <si>
    <t>b) Anova</t>
  </si>
  <si>
    <t>c) Random Forest</t>
  </si>
  <si>
    <t>1) Explore various algorithms with optimization - Compare the top features and give feedback</t>
  </si>
  <si>
    <t>d) XGBoost</t>
  </si>
  <si>
    <r>
      <t>XS/S/M/</t>
    </r>
    <r>
      <rPr>
        <b/>
        <sz val="11"/>
        <color theme="1"/>
        <rFont val="Calibri"/>
        <family val="2"/>
        <scheme val="minor"/>
      </rPr>
      <t>L</t>
    </r>
    <r>
      <rPr>
        <sz val="11"/>
        <color theme="1"/>
        <rFont val="Calibri"/>
        <family val="2"/>
        <scheme val="minor"/>
      </rPr>
      <t>/XL</t>
    </r>
  </si>
  <si>
    <t>2) Ensemble feature selection</t>
  </si>
  <si>
    <t>Nicole/Parvin</t>
  </si>
  <si>
    <t>a) XGBoost</t>
  </si>
  <si>
    <t>b) Random Forest</t>
  </si>
  <si>
    <t>c) SVM</t>
  </si>
  <si>
    <t xml:space="preserve">1) Explore various ML algorithms together with hyperparameter tuning/grid search: </t>
  </si>
  <si>
    <t>2) Deep Learning algorithms</t>
  </si>
  <si>
    <t>a) Research on deep learning methods</t>
  </si>
  <si>
    <t>b) Implementation</t>
  </si>
  <si>
    <t>3)  Model Fairness Evaluation</t>
  </si>
  <si>
    <t>a) LIME</t>
  </si>
  <si>
    <t>b) SHAP</t>
  </si>
  <si>
    <t xml:space="preserve">Sampling to address class imbalance (on train data only) </t>
  </si>
  <si>
    <t>Non-synthetic: random oversampling/random undersampling/COU</t>
  </si>
  <si>
    <t xml:space="preserve">Synthetic data: SMOTE, Borderline SMOTE, ADASYN with or without undersampling </t>
  </si>
  <si>
    <r>
      <t>XS/S/M</t>
    </r>
    <r>
      <rPr>
        <sz val="11"/>
        <color theme="1"/>
        <rFont val="Calibri"/>
        <family val="2"/>
        <scheme val="minor"/>
      </rPr>
      <t>/</t>
    </r>
    <r>
      <rPr>
        <b/>
        <sz val="11"/>
        <color theme="1"/>
        <rFont val="Calibri"/>
        <family val="2"/>
        <scheme val="minor"/>
      </rPr>
      <t>L</t>
    </r>
    <r>
      <rPr>
        <sz val="11"/>
        <color theme="1"/>
        <rFont val="Calibri"/>
        <family val="2"/>
        <scheme val="minor"/>
      </rPr>
      <t>/XL</t>
    </r>
  </si>
  <si>
    <t>3) Convert negative to positive values if needed</t>
  </si>
  <si>
    <t xml:space="preserve">4) Split data into train and validation datasets </t>
  </si>
  <si>
    <t>5) Scaling the data (Standardization/Normalization)</t>
  </si>
  <si>
    <t>6) Remove highly correlated features and give feedback on the highly correlated features</t>
  </si>
  <si>
    <t>Run the test data (latest data) on the best model</t>
  </si>
  <si>
    <t>Model Testing and Deployment</t>
  </si>
  <si>
    <t>Deployment</t>
  </si>
  <si>
    <t>ML based Speckle POC</t>
  </si>
  <si>
    <t>OOP (Nicole)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</si>
</sst>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7030A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11" fillId="14" borderId="0" xfId="0" applyNumberFormat="1" applyFont="1" applyFill="1" applyAlignment="1">
      <alignment horizontal="center" vertical="center"/>
    </xf>
    <xf numFmtId="0" fontId="0" fillId="14" borderId="0" xfId="0" applyFill="1"/>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6" fillId="11" borderId="2" xfId="12" applyFont="1" applyFill="1">
      <alignment horizontal="left" vertical="center" indent="2"/>
    </xf>
    <xf numFmtId="0" fontId="6" fillId="11" borderId="2" xfId="12" applyFont="1" applyFill="1" applyAlignment="1">
      <alignment horizontal="left" vertical="center" wrapText="1" indent="2"/>
    </xf>
    <xf numFmtId="0" fontId="6" fillId="4" borderId="2" xfId="12" applyFont="1" applyFill="1">
      <alignment horizontal="left" vertical="center" indent="2"/>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5" fontId="0" fillId="15" borderId="2" xfId="0" applyNumberFormat="1" applyFill="1" applyBorder="1" applyAlignment="1">
      <alignment horizontal="center" vertical="center"/>
    </xf>
    <xf numFmtId="165" fontId="5" fillId="15" borderId="2" xfId="0" applyNumberFormat="1" applyFont="1" applyFill="1" applyBorder="1" applyAlignment="1">
      <alignment horizontal="center" vertical="center"/>
    </xf>
    <xf numFmtId="0" fontId="9" fillId="16" borderId="2" xfId="12" applyFill="1">
      <alignment horizontal="left" vertical="center" indent="2"/>
    </xf>
    <xf numFmtId="0" fontId="9" fillId="16" borderId="2" xfId="11" applyFill="1">
      <alignment horizontal="center" vertical="center"/>
    </xf>
    <xf numFmtId="9" fontId="5" fillId="16" borderId="2" xfId="2" applyFont="1" applyFill="1" applyBorder="1" applyAlignment="1">
      <alignment horizontal="center" vertical="center"/>
    </xf>
    <xf numFmtId="165" fontId="9" fillId="16" borderId="2" xfId="10" applyFill="1">
      <alignment horizontal="center" vertical="center"/>
    </xf>
    <xf numFmtId="168" fontId="11" fillId="14" borderId="6" xfId="0" applyNumberFormat="1" applyFont="1" applyFill="1" applyBorder="1" applyAlignment="1">
      <alignment horizontal="center" vertical="center"/>
    </xf>
    <xf numFmtId="0" fontId="0" fillId="17" borderId="0" xfId="0" applyFill="1"/>
    <xf numFmtId="168" fontId="11" fillId="17" borderId="6" xfId="0" applyNumberFormat="1" applyFont="1" applyFill="1" applyBorder="1" applyAlignment="1">
      <alignment horizontal="center" vertical="center"/>
    </xf>
    <xf numFmtId="0" fontId="0" fillId="18" borderId="11" xfId="0" applyFill="1" applyBorder="1" applyAlignment="1">
      <alignment horizontal="center" vertical="center"/>
    </xf>
    <xf numFmtId="0" fontId="0" fillId="18" borderId="2" xfId="0" applyFill="1" applyBorder="1" applyAlignment="1">
      <alignment horizontal="center" vertical="center"/>
    </xf>
    <xf numFmtId="0" fontId="0" fillId="18" borderId="12"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FF505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P46"/>
  <sheetViews>
    <sheetView showGridLines="0" tabSelected="1" showRuler="0" zoomScale="140" zoomScaleNormal="140" zoomScalePageLayoutView="70" workbookViewId="0">
      <pane ySplit="6" topLeftCell="A7" activePane="bottomLeft" state="frozen"/>
      <selection pane="bottomLeft" activeCell="B2" sqref="B2"/>
    </sheetView>
  </sheetViews>
  <sheetFormatPr defaultRowHeight="30" customHeight="1" x14ac:dyDescent="0.35"/>
  <cols>
    <col min="1" max="1" width="2.7265625" style="46" customWidth="1"/>
    <col min="2" max="2" width="90.453125" customWidth="1"/>
    <col min="3" max="3" width="17.7265625" customWidth="1"/>
    <col min="4" max="4" width="18.1796875" customWidth="1"/>
    <col min="5" max="5" width="20" customWidth="1"/>
    <col min="6" max="6" width="10.7265625" customWidth="1"/>
    <col min="7" max="7" width="10.453125" style="5" customWidth="1"/>
    <col min="8" max="8" width="10.453125" customWidth="1"/>
    <col min="9" max="9" width="2.7265625" customWidth="1"/>
    <col min="10" max="10" width="6.1796875" hidden="1" customWidth="1"/>
    <col min="11" max="94" width="2.54296875" customWidth="1"/>
  </cols>
  <sheetData>
    <row r="1" spans="1:94" ht="30" customHeight="1" x14ac:dyDescent="0.65">
      <c r="A1" s="47" t="s">
        <v>0</v>
      </c>
      <c r="B1" s="51" t="s">
        <v>69</v>
      </c>
      <c r="C1" s="51"/>
      <c r="D1" s="51"/>
      <c r="E1" s="1"/>
      <c r="F1" s="2"/>
      <c r="G1" s="4"/>
      <c r="H1" s="45"/>
      <c r="J1" s="2"/>
      <c r="K1" s="14"/>
    </row>
    <row r="2" spans="1:94" ht="30" customHeight="1" x14ac:dyDescent="0.45">
      <c r="A2" s="46" t="s">
        <v>1</v>
      </c>
      <c r="B2" s="52" t="s">
        <v>2</v>
      </c>
      <c r="C2" s="52"/>
      <c r="D2" s="52"/>
      <c r="K2" s="49"/>
      <c r="Z2" s="74" t="s">
        <v>3</v>
      </c>
      <c r="AA2" s="74"/>
      <c r="AB2" s="74"/>
      <c r="AC2" s="74"/>
      <c r="AD2" s="74"/>
      <c r="AE2" s="74"/>
    </row>
    <row r="3" spans="1:94" ht="30" customHeight="1" x14ac:dyDescent="0.35">
      <c r="A3" s="46" t="s">
        <v>4</v>
      </c>
      <c r="B3" s="53" t="s">
        <v>5</v>
      </c>
      <c r="C3" s="53"/>
      <c r="D3" s="53"/>
      <c r="E3" s="77" t="s">
        <v>6</v>
      </c>
      <c r="F3" s="78"/>
      <c r="G3" s="83">
        <v>44529</v>
      </c>
      <c r="H3" s="83"/>
      <c r="Z3" s="99" t="s">
        <v>70</v>
      </c>
      <c r="AA3" s="99"/>
      <c r="AB3" s="99"/>
      <c r="AC3" s="99"/>
      <c r="AD3" s="99"/>
    </row>
    <row r="4" spans="1:94" ht="30" customHeight="1" x14ac:dyDescent="0.35">
      <c r="A4" s="47" t="s">
        <v>7</v>
      </c>
      <c r="E4" s="77" t="s">
        <v>8</v>
      </c>
      <c r="F4" s="78"/>
      <c r="G4" s="7">
        <v>1</v>
      </c>
      <c r="K4" s="80">
        <f>K5</f>
        <v>44529</v>
      </c>
      <c r="L4" s="81"/>
      <c r="M4" s="81"/>
      <c r="N4" s="81"/>
      <c r="O4" s="81"/>
      <c r="P4" s="81"/>
      <c r="Q4" s="82"/>
      <c r="R4" s="80">
        <f>R5</f>
        <v>44536</v>
      </c>
      <c r="S4" s="81"/>
      <c r="T4" s="81"/>
      <c r="U4" s="81"/>
      <c r="V4" s="81"/>
      <c r="W4" s="81"/>
      <c r="X4" s="82"/>
      <c r="Y4" s="80">
        <f>Y5</f>
        <v>44543</v>
      </c>
      <c r="Z4" s="81"/>
      <c r="AA4" s="81"/>
      <c r="AB4" s="81"/>
      <c r="AC4" s="81"/>
      <c r="AD4" s="81"/>
      <c r="AE4" s="82"/>
      <c r="AF4" s="80">
        <f>AF5</f>
        <v>44550</v>
      </c>
      <c r="AG4" s="81"/>
      <c r="AH4" s="81"/>
      <c r="AI4" s="81"/>
      <c r="AJ4" s="81"/>
      <c r="AK4" s="81"/>
      <c r="AL4" s="82"/>
      <c r="AM4" s="80">
        <f>AM5</f>
        <v>44557</v>
      </c>
      <c r="AN4" s="81"/>
      <c r="AO4" s="81"/>
      <c r="AP4" s="81"/>
      <c r="AQ4" s="81"/>
      <c r="AR4" s="81"/>
      <c r="AS4" s="82"/>
      <c r="AT4" s="80">
        <f>AT5</f>
        <v>44564</v>
      </c>
      <c r="AU4" s="81"/>
      <c r="AV4" s="81"/>
      <c r="AW4" s="81"/>
      <c r="AX4" s="81"/>
      <c r="AY4" s="81"/>
      <c r="AZ4" s="82"/>
      <c r="BA4" s="80">
        <f>BA5</f>
        <v>44571</v>
      </c>
      <c r="BB4" s="81"/>
      <c r="BC4" s="81"/>
      <c r="BD4" s="81"/>
      <c r="BE4" s="81"/>
      <c r="BF4" s="81"/>
      <c r="BG4" s="82"/>
      <c r="BH4" s="80">
        <f>BH5</f>
        <v>44578</v>
      </c>
      <c r="BI4" s="81"/>
      <c r="BJ4" s="81"/>
      <c r="BK4" s="81"/>
      <c r="BL4" s="81"/>
      <c r="BM4" s="81"/>
      <c r="BN4" s="82"/>
      <c r="BO4" s="80">
        <f>BO5</f>
        <v>44585</v>
      </c>
      <c r="BP4" s="81"/>
      <c r="BQ4" s="81"/>
      <c r="BR4" s="81"/>
      <c r="BS4" s="81"/>
      <c r="BT4" s="81"/>
      <c r="BU4" s="82"/>
      <c r="BV4" s="80">
        <f>BV5</f>
        <v>44592</v>
      </c>
      <c r="BW4" s="81"/>
      <c r="BX4" s="81"/>
      <c r="BY4" s="81"/>
      <c r="BZ4" s="81"/>
      <c r="CA4" s="81"/>
      <c r="CB4" s="82"/>
      <c r="CC4" s="80">
        <f>CC5</f>
        <v>44599</v>
      </c>
      <c r="CD4" s="81"/>
      <c r="CE4" s="81"/>
      <c r="CF4" s="81"/>
      <c r="CG4" s="81"/>
      <c r="CH4" s="81"/>
      <c r="CI4" s="82"/>
      <c r="CJ4" s="80">
        <f>CJ5</f>
        <v>44606</v>
      </c>
      <c r="CK4" s="81"/>
      <c r="CL4" s="81"/>
      <c r="CM4" s="81"/>
      <c r="CN4" s="81"/>
      <c r="CO4" s="81"/>
      <c r="CP4" s="82"/>
    </row>
    <row r="5" spans="1:94" ht="15" customHeight="1" x14ac:dyDescent="0.35">
      <c r="A5" s="47" t="s">
        <v>9</v>
      </c>
      <c r="B5" s="79"/>
      <c r="C5" s="79"/>
      <c r="D5" s="79"/>
      <c r="E5" s="79"/>
      <c r="F5" s="79"/>
      <c r="G5" s="79"/>
      <c r="H5" s="79"/>
      <c r="I5" s="79"/>
      <c r="K5" s="11">
        <f>Project_Start-WEEKDAY(Project_Start,1)+2+7*(Display_Week-1)</f>
        <v>44529</v>
      </c>
      <c r="L5" s="10">
        <f>K5+1</f>
        <v>44530</v>
      </c>
      <c r="M5" s="10">
        <f t="shared" ref="M5:AZ5" si="0">L5+1</f>
        <v>44531</v>
      </c>
      <c r="N5" s="10">
        <f t="shared" si="0"/>
        <v>44532</v>
      </c>
      <c r="O5" s="10">
        <f t="shared" si="0"/>
        <v>44533</v>
      </c>
      <c r="P5" s="10">
        <f t="shared" si="0"/>
        <v>44534</v>
      </c>
      <c r="Q5" s="12">
        <f t="shared" si="0"/>
        <v>44535</v>
      </c>
      <c r="R5" s="11">
        <f>Q5+1</f>
        <v>44536</v>
      </c>
      <c r="S5" s="10">
        <f>R5+1</f>
        <v>44537</v>
      </c>
      <c r="T5" s="10">
        <f t="shared" si="0"/>
        <v>44538</v>
      </c>
      <c r="U5" s="10">
        <f t="shared" si="0"/>
        <v>44539</v>
      </c>
      <c r="V5" s="10">
        <f t="shared" si="0"/>
        <v>44540</v>
      </c>
      <c r="W5" s="10">
        <f t="shared" si="0"/>
        <v>44541</v>
      </c>
      <c r="X5" s="12">
        <f t="shared" si="0"/>
        <v>44542</v>
      </c>
      <c r="Y5" s="100">
        <f>X5+1</f>
        <v>44543</v>
      </c>
      <c r="Z5" s="10">
        <f>Y5+1</f>
        <v>44544</v>
      </c>
      <c r="AA5" s="10">
        <f t="shared" si="0"/>
        <v>44545</v>
      </c>
      <c r="AB5" s="10">
        <f t="shared" si="0"/>
        <v>44546</v>
      </c>
      <c r="AC5" s="10">
        <f t="shared" si="0"/>
        <v>44547</v>
      </c>
      <c r="AD5" s="10">
        <f t="shared" si="0"/>
        <v>44548</v>
      </c>
      <c r="AE5" s="12">
        <f t="shared" si="0"/>
        <v>44549</v>
      </c>
      <c r="AF5" s="11">
        <f>AE5+1</f>
        <v>44550</v>
      </c>
      <c r="AG5" s="10">
        <f>AF5+1</f>
        <v>44551</v>
      </c>
      <c r="AH5" s="10">
        <f t="shared" si="0"/>
        <v>44552</v>
      </c>
      <c r="AI5" s="10">
        <f t="shared" si="0"/>
        <v>44553</v>
      </c>
      <c r="AJ5" s="10">
        <f t="shared" si="0"/>
        <v>44554</v>
      </c>
      <c r="AK5" s="10">
        <f t="shared" si="0"/>
        <v>44555</v>
      </c>
      <c r="AL5" s="12">
        <f t="shared" si="0"/>
        <v>44556</v>
      </c>
      <c r="AM5" s="98">
        <f>AL5+1</f>
        <v>44557</v>
      </c>
      <c r="AN5" s="10">
        <f>AM5+1</f>
        <v>44558</v>
      </c>
      <c r="AO5" s="10">
        <f t="shared" si="0"/>
        <v>44559</v>
      </c>
      <c r="AP5" s="10">
        <f t="shared" si="0"/>
        <v>44560</v>
      </c>
      <c r="AQ5" s="10">
        <f t="shared" si="0"/>
        <v>44561</v>
      </c>
      <c r="AR5" s="73">
        <f t="shared" si="0"/>
        <v>44562</v>
      </c>
      <c r="AS5" s="12">
        <f t="shared" si="0"/>
        <v>44563</v>
      </c>
      <c r="AT5" s="11">
        <f>AS5+1</f>
        <v>44564</v>
      </c>
      <c r="AU5" s="10">
        <f>AT5+1</f>
        <v>44565</v>
      </c>
      <c r="AV5" s="10">
        <f t="shared" si="0"/>
        <v>44566</v>
      </c>
      <c r="AW5" s="10">
        <f t="shared" si="0"/>
        <v>44567</v>
      </c>
      <c r="AX5" s="10">
        <f t="shared" si="0"/>
        <v>44568</v>
      </c>
      <c r="AY5" s="10">
        <f t="shared" si="0"/>
        <v>44569</v>
      </c>
      <c r="AZ5" s="12">
        <f t="shared" si="0"/>
        <v>44570</v>
      </c>
      <c r="BA5" s="11">
        <f>AZ5+1</f>
        <v>44571</v>
      </c>
      <c r="BB5" s="10">
        <f>BA5+1</f>
        <v>44572</v>
      </c>
      <c r="BC5" s="10">
        <f t="shared" ref="BC5:BG5" si="1">BB5+1</f>
        <v>44573</v>
      </c>
      <c r="BD5" s="10">
        <f t="shared" si="1"/>
        <v>44574</v>
      </c>
      <c r="BE5" s="10">
        <f t="shared" si="1"/>
        <v>44575</v>
      </c>
      <c r="BF5" s="10">
        <f t="shared" si="1"/>
        <v>44576</v>
      </c>
      <c r="BG5" s="12">
        <f t="shared" si="1"/>
        <v>44577</v>
      </c>
      <c r="BH5" s="11">
        <f>BG5+1</f>
        <v>44578</v>
      </c>
      <c r="BI5" s="73">
        <f>BH5+1</f>
        <v>44579</v>
      </c>
      <c r="BJ5" s="10">
        <f t="shared" ref="BJ5:BN5" si="2">BI5+1</f>
        <v>44580</v>
      </c>
      <c r="BK5" s="10">
        <f t="shared" si="2"/>
        <v>44581</v>
      </c>
      <c r="BL5" s="10">
        <f t="shared" si="2"/>
        <v>44582</v>
      </c>
      <c r="BM5" s="10">
        <f t="shared" si="2"/>
        <v>44583</v>
      </c>
      <c r="BN5" s="12">
        <f t="shared" si="2"/>
        <v>44584</v>
      </c>
      <c r="BO5" s="11">
        <f>BN5+1</f>
        <v>44585</v>
      </c>
      <c r="BP5" s="10">
        <f>BO5+1</f>
        <v>44586</v>
      </c>
      <c r="BQ5" s="10">
        <f t="shared" ref="BQ5" si="3">BP5+1</f>
        <v>44587</v>
      </c>
      <c r="BR5" s="73">
        <f t="shared" ref="BR5" si="4">BQ5+1</f>
        <v>44588</v>
      </c>
      <c r="BS5" s="10">
        <f t="shared" ref="BS5" si="5">BR5+1</f>
        <v>44589</v>
      </c>
      <c r="BT5" s="10">
        <f t="shared" ref="BT5" si="6">BS5+1</f>
        <v>44590</v>
      </c>
      <c r="BU5" s="12">
        <f t="shared" ref="BU5" si="7">BT5+1</f>
        <v>44591</v>
      </c>
      <c r="BV5" s="11">
        <f>BU5+1</f>
        <v>44592</v>
      </c>
      <c r="BW5" s="73">
        <f>BV5+1</f>
        <v>44593</v>
      </c>
      <c r="BX5" s="73">
        <f t="shared" ref="BX5" si="8">BW5+1</f>
        <v>44594</v>
      </c>
      <c r="BY5" s="10">
        <f t="shared" ref="BY5" si="9">BX5+1</f>
        <v>44595</v>
      </c>
      <c r="BZ5" s="10">
        <f t="shared" ref="BZ5" si="10">BY5+1</f>
        <v>44596</v>
      </c>
      <c r="CA5" s="10">
        <f t="shared" ref="CA5" si="11">BZ5+1</f>
        <v>44597</v>
      </c>
      <c r="CB5" s="12">
        <f t="shared" ref="CB5" si="12">CA5+1</f>
        <v>44598</v>
      </c>
      <c r="CC5" s="11">
        <f>CB5+1</f>
        <v>44599</v>
      </c>
      <c r="CD5" s="10">
        <f>CC5+1</f>
        <v>44600</v>
      </c>
      <c r="CE5" s="10">
        <f t="shared" ref="CE5" si="13">CD5+1</f>
        <v>44601</v>
      </c>
      <c r="CF5" s="10">
        <f t="shared" ref="CF5" si="14">CE5+1</f>
        <v>44602</v>
      </c>
      <c r="CG5" s="10">
        <f t="shared" ref="CG5" si="15">CF5+1</f>
        <v>44603</v>
      </c>
      <c r="CH5" s="10">
        <f t="shared" ref="CH5" si="16">CG5+1</f>
        <v>44604</v>
      </c>
      <c r="CI5" s="12">
        <f t="shared" ref="CI5" si="17">CH5+1</f>
        <v>44605</v>
      </c>
      <c r="CJ5" s="11">
        <f>CI5+1</f>
        <v>44606</v>
      </c>
      <c r="CK5" s="10">
        <f>CJ5+1</f>
        <v>44607</v>
      </c>
      <c r="CL5" s="10">
        <f t="shared" ref="CL5" si="18">CK5+1</f>
        <v>44608</v>
      </c>
      <c r="CM5" s="10">
        <f t="shared" ref="CM5" si="19">CL5+1</f>
        <v>44609</v>
      </c>
      <c r="CN5" s="10">
        <f t="shared" ref="CN5" si="20">CM5+1</f>
        <v>44610</v>
      </c>
      <c r="CO5" s="10">
        <f t="shared" ref="CO5" si="21">CN5+1</f>
        <v>44611</v>
      </c>
      <c r="CP5" s="12">
        <f t="shared" ref="CP5" si="22">CO5+1</f>
        <v>44612</v>
      </c>
    </row>
    <row r="6" spans="1:94" ht="30" customHeight="1" thickBot="1" x14ac:dyDescent="0.4">
      <c r="A6" s="47" t="s">
        <v>10</v>
      </c>
      <c r="B6" s="8" t="s">
        <v>11</v>
      </c>
      <c r="C6" s="8" t="s">
        <v>12</v>
      </c>
      <c r="D6" s="8" t="s">
        <v>13</v>
      </c>
      <c r="E6" s="9" t="s">
        <v>14</v>
      </c>
      <c r="F6" s="9" t="s">
        <v>15</v>
      </c>
      <c r="G6" s="9" t="s">
        <v>16</v>
      </c>
      <c r="H6" s="9" t="s">
        <v>17</v>
      </c>
      <c r="I6" s="9"/>
      <c r="J6" s="9" t="s">
        <v>18</v>
      </c>
      <c r="K6" s="13" t="str">
        <f t="shared" ref="K6" si="23">LEFT(TEXT(K5,"ddd"),1)</f>
        <v>M</v>
      </c>
      <c r="L6" s="13" t="str">
        <f t="shared" ref="L6:AT6" si="24">LEFT(TEXT(L5,"ddd"),1)</f>
        <v>T</v>
      </c>
      <c r="M6" s="13" t="str">
        <f t="shared" si="24"/>
        <v>W</v>
      </c>
      <c r="N6" s="13" t="str">
        <f t="shared" si="24"/>
        <v>T</v>
      </c>
      <c r="O6" s="13" t="str">
        <f t="shared" si="24"/>
        <v>F</v>
      </c>
      <c r="P6" s="13" t="str">
        <f t="shared" si="24"/>
        <v>S</v>
      </c>
      <c r="Q6" s="13" t="str">
        <f t="shared" si="24"/>
        <v>S</v>
      </c>
      <c r="R6" s="13" t="str">
        <f t="shared" si="24"/>
        <v>M</v>
      </c>
      <c r="S6" s="13" t="str">
        <f t="shared" si="24"/>
        <v>T</v>
      </c>
      <c r="T6" s="13" t="str">
        <f t="shared" si="24"/>
        <v>W</v>
      </c>
      <c r="U6" s="13" t="str">
        <f t="shared" si="24"/>
        <v>T</v>
      </c>
      <c r="V6" s="13" t="str">
        <f t="shared" si="24"/>
        <v>F</v>
      </c>
      <c r="W6" s="13" t="str">
        <f t="shared" si="24"/>
        <v>S</v>
      </c>
      <c r="X6" s="13" t="str">
        <f t="shared" si="24"/>
        <v>S</v>
      </c>
      <c r="Y6" s="13" t="str">
        <f t="shared" si="24"/>
        <v>M</v>
      </c>
      <c r="Z6" s="13" t="str">
        <f t="shared" si="24"/>
        <v>T</v>
      </c>
      <c r="AA6" s="13" t="str">
        <f t="shared" si="24"/>
        <v>W</v>
      </c>
      <c r="AB6" s="13" t="str">
        <f t="shared" si="24"/>
        <v>T</v>
      </c>
      <c r="AC6" s="13" t="str">
        <f t="shared" si="24"/>
        <v>F</v>
      </c>
      <c r="AD6" s="13" t="str">
        <f t="shared" si="24"/>
        <v>S</v>
      </c>
      <c r="AE6" s="13" t="str">
        <f t="shared" si="24"/>
        <v>S</v>
      </c>
      <c r="AF6" s="13" t="str">
        <f t="shared" si="24"/>
        <v>M</v>
      </c>
      <c r="AG6" s="13" t="str">
        <f t="shared" si="24"/>
        <v>T</v>
      </c>
      <c r="AH6" s="13" t="str">
        <f t="shared" si="24"/>
        <v>W</v>
      </c>
      <c r="AI6" s="13" t="str">
        <f t="shared" si="24"/>
        <v>T</v>
      </c>
      <c r="AJ6" s="13" t="str">
        <f t="shared" si="24"/>
        <v>F</v>
      </c>
      <c r="AK6" s="13" t="str">
        <f t="shared" si="24"/>
        <v>S</v>
      </c>
      <c r="AL6" s="13" t="str">
        <f t="shared" si="24"/>
        <v>S</v>
      </c>
      <c r="AM6" s="13" t="str">
        <f t="shared" si="24"/>
        <v>M</v>
      </c>
      <c r="AN6" s="13" t="str">
        <f t="shared" si="24"/>
        <v>T</v>
      </c>
      <c r="AO6" s="13" t="str">
        <f t="shared" si="24"/>
        <v>W</v>
      </c>
      <c r="AP6" s="13" t="str">
        <f t="shared" si="24"/>
        <v>T</v>
      </c>
      <c r="AQ6" s="13" t="str">
        <f t="shared" si="24"/>
        <v>F</v>
      </c>
      <c r="AR6" s="13" t="str">
        <f t="shared" si="24"/>
        <v>S</v>
      </c>
      <c r="AS6" s="13" t="str">
        <f t="shared" si="24"/>
        <v>S</v>
      </c>
      <c r="AT6" s="13" t="str">
        <f t="shared" si="24"/>
        <v>M</v>
      </c>
      <c r="AU6" s="13" t="str">
        <f t="shared" ref="AU6:BN6" si="25">LEFT(TEXT(AU5,"ddd"),1)</f>
        <v>T</v>
      </c>
      <c r="AV6" s="13" t="str">
        <f t="shared" si="25"/>
        <v>W</v>
      </c>
      <c r="AW6" s="13" t="str">
        <f t="shared" si="25"/>
        <v>T</v>
      </c>
      <c r="AX6" s="13" t="str">
        <f t="shared" si="25"/>
        <v>F</v>
      </c>
      <c r="AY6" s="13" t="str">
        <f t="shared" si="25"/>
        <v>S</v>
      </c>
      <c r="AZ6" s="13" t="str">
        <f t="shared" si="25"/>
        <v>S</v>
      </c>
      <c r="BA6" s="13" t="str">
        <f t="shared" si="25"/>
        <v>M</v>
      </c>
      <c r="BB6" s="13" t="str">
        <f t="shared" si="25"/>
        <v>T</v>
      </c>
      <c r="BC6" s="13" t="str">
        <f t="shared" si="25"/>
        <v>W</v>
      </c>
      <c r="BD6" s="13" t="str">
        <f t="shared" si="25"/>
        <v>T</v>
      </c>
      <c r="BE6" s="13" t="str">
        <f t="shared" si="25"/>
        <v>F</v>
      </c>
      <c r="BF6" s="13" t="str">
        <f t="shared" si="25"/>
        <v>S</v>
      </c>
      <c r="BG6" s="13" t="str">
        <f t="shared" si="25"/>
        <v>S</v>
      </c>
      <c r="BH6" s="13" t="str">
        <f t="shared" si="25"/>
        <v>M</v>
      </c>
      <c r="BI6" s="13" t="str">
        <f t="shared" si="25"/>
        <v>T</v>
      </c>
      <c r="BJ6" s="13" t="str">
        <f t="shared" si="25"/>
        <v>W</v>
      </c>
      <c r="BK6" s="13" t="str">
        <f t="shared" si="25"/>
        <v>T</v>
      </c>
      <c r="BL6" s="13" t="str">
        <f t="shared" si="25"/>
        <v>F</v>
      </c>
      <c r="BM6" s="13" t="str">
        <f t="shared" si="25"/>
        <v>S</v>
      </c>
      <c r="BN6" s="13" t="str">
        <f t="shared" si="25"/>
        <v>S</v>
      </c>
      <c r="BO6" s="13" t="str">
        <f t="shared" ref="BO6:BU6" si="26">LEFT(TEXT(BO5,"ddd"),1)</f>
        <v>M</v>
      </c>
      <c r="BP6" s="13" t="str">
        <f t="shared" si="26"/>
        <v>T</v>
      </c>
      <c r="BQ6" s="13" t="str">
        <f t="shared" si="26"/>
        <v>W</v>
      </c>
      <c r="BR6" s="13" t="str">
        <f t="shared" si="26"/>
        <v>T</v>
      </c>
      <c r="BS6" s="13" t="str">
        <f t="shared" si="26"/>
        <v>F</v>
      </c>
      <c r="BT6" s="13" t="str">
        <f t="shared" si="26"/>
        <v>S</v>
      </c>
      <c r="BU6" s="13" t="str">
        <f t="shared" si="26"/>
        <v>S</v>
      </c>
      <c r="BV6" s="13" t="str">
        <f t="shared" ref="BV6:CP6" si="27">LEFT(TEXT(BV5,"ddd"),1)</f>
        <v>M</v>
      </c>
      <c r="BW6" s="13" t="str">
        <f t="shared" si="27"/>
        <v>T</v>
      </c>
      <c r="BX6" s="13" t="str">
        <f t="shared" si="27"/>
        <v>W</v>
      </c>
      <c r="BY6" s="13" t="str">
        <f t="shared" si="27"/>
        <v>T</v>
      </c>
      <c r="BZ6" s="13" t="str">
        <f t="shared" si="27"/>
        <v>F</v>
      </c>
      <c r="CA6" s="13" t="str">
        <f t="shared" si="27"/>
        <v>S</v>
      </c>
      <c r="CB6" s="13" t="str">
        <f t="shared" si="27"/>
        <v>S</v>
      </c>
      <c r="CC6" s="13" t="str">
        <f t="shared" si="27"/>
        <v>M</v>
      </c>
      <c r="CD6" s="13" t="str">
        <f t="shared" si="27"/>
        <v>T</v>
      </c>
      <c r="CE6" s="13" t="str">
        <f t="shared" si="27"/>
        <v>W</v>
      </c>
      <c r="CF6" s="13" t="str">
        <f t="shared" si="27"/>
        <v>T</v>
      </c>
      <c r="CG6" s="13" t="str">
        <f t="shared" si="27"/>
        <v>F</v>
      </c>
      <c r="CH6" s="13" t="str">
        <f t="shared" si="27"/>
        <v>S</v>
      </c>
      <c r="CI6" s="13" t="str">
        <f t="shared" si="27"/>
        <v>S</v>
      </c>
      <c r="CJ6" s="13" t="str">
        <f t="shared" si="27"/>
        <v>M</v>
      </c>
      <c r="CK6" s="13" t="str">
        <f t="shared" si="27"/>
        <v>T</v>
      </c>
      <c r="CL6" s="13" t="str">
        <f t="shared" si="27"/>
        <v>W</v>
      </c>
      <c r="CM6" s="13" t="str">
        <f t="shared" si="27"/>
        <v>T</v>
      </c>
      <c r="CN6" s="13" t="str">
        <f t="shared" si="27"/>
        <v>F</v>
      </c>
      <c r="CO6" s="13" t="str">
        <f t="shared" si="27"/>
        <v>S</v>
      </c>
      <c r="CP6" s="13" t="str">
        <f t="shared" si="27"/>
        <v>S</v>
      </c>
    </row>
    <row r="7" spans="1:94" ht="15" hidden="1" customHeight="1" thickBot="1" x14ac:dyDescent="0.4">
      <c r="A7" s="46" t="s">
        <v>19</v>
      </c>
      <c r="E7" s="50"/>
      <c r="G7"/>
      <c r="J7" t="str">
        <f>IF(OR(ISBLANK(task_start),ISBLANK(task_end)),"",task_end-task_start+1)</f>
        <v/>
      </c>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row>
    <row r="8" spans="1:94" s="3" customFormat="1" ht="30" customHeight="1" thickBot="1" x14ac:dyDescent="0.4">
      <c r="A8" s="47" t="s">
        <v>20</v>
      </c>
      <c r="B8" s="18" t="s">
        <v>29</v>
      </c>
      <c r="C8" s="18"/>
      <c r="D8" s="18"/>
      <c r="E8" s="59"/>
      <c r="F8" s="19"/>
      <c r="G8" s="20">
        <v>44529</v>
      </c>
      <c r="H8" s="20">
        <v>44533</v>
      </c>
      <c r="I8" s="17"/>
      <c r="J8" s="17">
        <f t="shared" ref="J8:J43" si="28">IF(OR(ISBLANK(task_start),ISBLANK(task_end)),"",task_end-task_start+1)</f>
        <v>5</v>
      </c>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row>
    <row r="9" spans="1:94" s="3" customFormat="1" ht="30" customHeight="1" thickBot="1" x14ac:dyDescent="0.4">
      <c r="A9" s="47" t="s">
        <v>21</v>
      </c>
      <c r="B9" s="68" t="s">
        <v>38</v>
      </c>
      <c r="C9" s="84" t="s">
        <v>30</v>
      </c>
      <c r="D9" s="68"/>
      <c r="E9" s="60" t="s">
        <v>34</v>
      </c>
      <c r="F9" s="21">
        <v>0</v>
      </c>
      <c r="G9" s="54"/>
      <c r="H9" s="54"/>
      <c r="I9" s="17"/>
      <c r="J9" s="17" t="str">
        <f t="shared" si="28"/>
        <v/>
      </c>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row>
    <row r="10" spans="1:94" s="3" customFormat="1" ht="30" customHeight="1" thickBot="1" x14ac:dyDescent="0.4">
      <c r="A10" s="47"/>
      <c r="B10" s="68" t="s">
        <v>39</v>
      </c>
      <c r="C10" s="84" t="s">
        <v>31</v>
      </c>
      <c r="D10" s="68"/>
      <c r="E10" s="60" t="s">
        <v>34</v>
      </c>
      <c r="F10" s="21">
        <v>0</v>
      </c>
      <c r="G10" s="54"/>
      <c r="H10" s="54"/>
      <c r="I10" s="17"/>
      <c r="J10" s="17"/>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row>
    <row r="11" spans="1:94" s="3" customFormat="1" ht="30" customHeight="1" thickBot="1" x14ac:dyDescent="0.4">
      <c r="A11" s="47"/>
      <c r="B11" s="68" t="s">
        <v>62</v>
      </c>
      <c r="C11" s="84" t="s">
        <v>30</v>
      </c>
      <c r="D11" s="68"/>
      <c r="E11" s="60" t="s">
        <v>35</v>
      </c>
      <c r="F11" s="21">
        <v>0</v>
      </c>
      <c r="G11" s="54"/>
      <c r="H11" s="54"/>
      <c r="I11" s="17"/>
      <c r="J11" s="17"/>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row>
    <row r="12" spans="1:94" s="3" customFormat="1" ht="30" customHeight="1" thickBot="1" x14ac:dyDescent="0.4">
      <c r="A12" s="47"/>
      <c r="B12" s="68" t="s">
        <v>63</v>
      </c>
      <c r="C12" s="84" t="s">
        <v>31</v>
      </c>
      <c r="D12" s="68"/>
      <c r="E12" s="60" t="s">
        <v>34</v>
      </c>
      <c r="F12" s="21">
        <v>0</v>
      </c>
      <c r="G12" s="54"/>
      <c r="H12" s="54"/>
      <c r="I12" s="17"/>
      <c r="J12" s="17"/>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row>
    <row r="13" spans="1:94" s="3" customFormat="1" ht="30" customHeight="1" thickBot="1" x14ac:dyDescent="0.4">
      <c r="A13" s="47"/>
      <c r="B13" s="68" t="s">
        <v>32</v>
      </c>
      <c r="C13" s="68"/>
      <c r="D13" s="68"/>
      <c r="E13" s="60"/>
      <c r="F13" s="21"/>
      <c r="G13" s="54"/>
      <c r="H13" s="54"/>
      <c r="I13" s="17"/>
      <c r="J13" s="17"/>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row>
    <row r="14" spans="1:94" s="3" customFormat="1" ht="30" customHeight="1" thickBot="1" x14ac:dyDescent="0.4">
      <c r="A14" s="47"/>
      <c r="B14" s="68" t="s">
        <v>33</v>
      </c>
      <c r="C14" s="68"/>
      <c r="D14" s="68"/>
      <c r="E14" s="60"/>
      <c r="F14" s="21"/>
      <c r="G14" s="54"/>
      <c r="H14" s="54"/>
      <c r="I14" s="17"/>
      <c r="J14" s="17"/>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row>
    <row r="15" spans="1:94" s="3" customFormat="1" ht="30" customHeight="1" thickBot="1" x14ac:dyDescent="0.4">
      <c r="A15" s="47"/>
      <c r="B15" s="68" t="s">
        <v>64</v>
      </c>
      <c r="C15" s="84" t="s">
        <v>31</v>
      </c>
      <c r="D15" s="68"/>
      <c r="E15" s="60" t="s">
        <v>35</v>
      </c>
      <c r="F15" s="21">
        <v>0</v>
      </c>
      <c r="G15" s="54"/>
      <c r="H15" s="54"/>
      <c r="I15" s="17"/>
      <c r="J15" s="17"/>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row>
    <row r="16" spans="1:94" s="3" customFormat="1" ht="30" customHeight="1" thickBot="1" x14ac:dyDescent="0.4">
      <c r="A16" s="47" t="s">
        <v>22</v>
      </c>
      <c r="B16" s="68" t="s">
        <v>65</v>
      </c>
      <c r="C16" s="84" t="s">
        <v>31</v>
      </c>
      <c r="D16" s="68"/>
      <c r="E16" s="60" t="s">
        <v>35</v>
      </c>
      <c r="F16" s="21">
        <v>0</v>
      </c>
      <c r="G16" s="54"/>
      <c r="H16" s="54"/>
      <c r="I16" s="17"/>
      <c r="J16" s="17" t="str">
        <f t="shared" si="28"/>
        <v/>
      </c>
      <c r="K16" s="42"/>
      <c r="L16" s="42"/>
      <c r="M16" s="42"/>
      <c r="N16" s="42"/>
      <c r="O16" s="42"/>
      <c r="P16" s="42"/>
      <c r="Q16" s="42"/>
      <c r="R16" s="42"/>
      <c r="S16" s="42"/>
      <c r="T16" s="42"/>
      <c r="U16" s="42"/>
      <c r="V16" s="42"/>
      <c r="W16" s="43"/>
      <c r="X16" s="43"/>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row>
    <row r="17" spans="1:94" s="3" customFormat="1" ht="30" customHeight="1" thickBot="1" x14ac:dyDescent="0.4">
      <c r="A17" s="47"/>
      <c r="B17" s="31" t="s">
        <v>58</v>
      </c>
      <c r="C17" s="31"/>
      <c r="D17" s="31"/>
      <c r="E17" s="65"/>
      <c r="F17" s="32"/>
      <c r="G17" s="33">
        <v>44536</v>
      </c>
      <c r="H17" s="34">
        <v>44540</v>
      </c>
      <c r="I17" s="17"/>
      <c r="J17" s="17"/>
      <c r="K17" s="42"/>
      <c r="L17" s="42"/>
      <c r="M17" s="42"/>
      <c r="N17" s="42"/>
      <c r="O17" s="42"/>
      <c r="P17" s="42"/>
      <c r="Q17" s="42"/>
      <c r="R17" s="42"/>
      <c r="S17" s="42"/>
      <c r="T17" s="42"/>
      <c r="U17" s="42"/>
      <c r="V17" s="42"/>
      <c r="W17" s="43"/>
      <c r="X17" s="43"/>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row>
    <row r="18" spans="1:94" s="3" customFormat="1" ht="30" customHeight="1" thickBot="1" x14ac:dyDescent="0.4">
      <c r="A18" s="47"/>
      <c r="B18" s="71" t="s">
        <v>59</v>
      </c>
      <c r="C18" s="76" t="s">
        <v>61</v>
      </c>
      <c r="D18" s="71"/>
      <c r="E18" s="66" t="s">
        <v>35</v>
      </c>
      <c r="F18" s="35">
        <v>0</v>
      </c>
      <c r="G18" s="57"/>
      <c r="H18" s="57"/>
      <c r="I18" s="17"/>
      <c r="J18" s="17"/>
      <c r="K18" s="42"/>
      <c r="L18" s="42"/>
      <c r="M18" s="42"/>
      <c r="N18" s="42"/>
      <c r="O18" s="42"/>
      <c r="P18" s="42"/>
      <c r="Q18" s="42"/>
      <c r="R18" s="42"/>
      <c r="S18" s="42"/>
      <c r="T18" s="42"/>
      <c r="U18" s="42"/>
      <c r="V18" s="42"/>
      <c r="W18" s="43"/>
      <c r="X18" s="43"/>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row>
    <row r="19" spans="1:94" s="3" customFormat="1" ht="30" customHeight="1" thickBot="1" x14ac:dyDescent="0.4">
      <c r="A19" s="47"/>
      <c r="B19" s="71" t="s">
        <v>60</v>
      </c>
      <c r="C19" s="76" t="s">
        <v>45</v>
      </c>
      <c r="D19" s="71"/>
      <c r="E19" s="66" t="s">
        <v>34</v>
      </c>
      <c r="F19" s="35">
        <v>0</v>
      </c>
      <c r="G19" s="57"/>
      <c r="H19" s="57"/>
      <c r="I19" s="17"/>
      <c r="J19" s="17"/>
      <c r="K19" s="42"/>
      <c r="L19" s="42"/>
      <c r="M19" s="42"/>
      <c r="N19" s="42"/>
      <c r="O19" s="42"/>
      <c r="P19" s="42"/>
      <c r="Q19" s="42"/>
      <c r="R19" s="42"/>
      <c r="S19" s="42"/>
      <c r="T19" s="42"/>
      <c r="U19" s="42"/>
      <c r="V19" s="42"/>
      <c r="W19" s="43"/>
      <c r="X19" s="43"/>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row>
    <row r="20" spans="1:94" s="3" customFormat="1" ht="30" customHeight="1" thickBot="1" x14ac:dyDescent="0.4">
      <c r="A20" s="47" t="s">
        <v>23</v>
      </c>
      <c r="B20" s="22" t="s">
        <v>36</v>
      </c>
      <c r="C20" s="22"/>
      <c r="D20" s="22"/>
      <c r="E20" s="61"/>
      <c r="F20" s="22"/>
      <c r="G20" s="23">
        <v>44543</v>
      </c>
      <c r="H20" s="24">
        <v>44554</v>
      </c>
      <c r="I20" s="17"/>
      <c r="J20" s="17">
        <f t="shared" si="28"/>
        <v>12</v>
      </c>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row>
    <row r="21" spans="1:94" s="3" customFormat="1" ht="30" customHeight="1" thickBot="1" x14ac:dyDescent="0.4">
      <c r="A21" s="47"/>
      <c r="B21" s="88" t="s">
        <v>43</v>
      </c>
      <c r="C21" s="69"/>
      <c r="D21" s="69"/>
      <c r="E21" s="62"/>
      <c r="F21" s="25">
        <v>0</v>
      </c>
      <c r="G21" s="55"/>
      <c r="H21" s="55"/>
      <c r="I21" s="17"/>
      <c r="J21" s="17" t="str">
        <f t="shared" si="28"/>
        <v/>
      </c>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row>
    <row r="22" spans="1:94" s="3" customFormat="1" ht="30" customHeight="1" thickBot="1" x14ac:dyDescent="0.4">
      <c r="A22" s="47"/>
      <c r="B22" s="69" t="s">
        <v>40</v>
      </c>
      <c r="C22" s="85" t="s">
        <v>45</v>
      </c>
      <c r="D22" s="69"/>
      <c r="E22" s="62" t="s">
        <v>34</v>
      </c>
      <c r="F22" s="25">
        <v>0</v>
      </c>
      <c r="G22" s="55"/>
      <c r="H22" s="55"/>
      <c r="I22" s="17"/>
      <c r="J22" s="17"/>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row>
    <row r="23" spans="1:94" s="3" customFormat="1" ht="30" customHeight="1" thickBot="1" x14ac:dyDescent="0.4">
      <c r="A23" s="46"/>
      <c r="B23" s="69" t="s">
        <v>41</v>
      </c>
      <c r="C23" s="85" t="s">
        <v>45</v>
      </c>
      <c r="D23" s="69"/>
      <c r="E23" s="62" t="s">
        <v>34</v>
      </c>
      <c r="F23" s="25">
        <v>0</v>
      </c>
      <c r="G23" s="55"/>
      <c r="H23" s="55"/>
      <c r="I23" s="17"/>
      <c r="J23" s="17" t="str">
        <f t="shared" si="28"/>
        <v/>
      </c>
      <c r="K23" s="42"/>
      <c r="L23" s="42"/>
      <c r="M23" s="42"/>
      <c r="N23" s="42"/>
      <c r="O23" s="42"/>
      <c r="P23" s="42"/>
      <c r="Q23" s="42"/>
      <c r="R23" s="42"/>
      <c r="S23" s="42"/>
      <c r="T23" s="42"/>
      <c r="U23" s="42"/>
      <c r="V23" s="42"/>
      <c r="W23" s="43"/>
      <c r="X23" s="43"/>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row>
    <row r="24" spans="1:94" s="3" customFormat="1" ht="30" customHeight="1" thickBot="1" x14ac:dyDescent="0.4">
      <c r="A24" s="46"/>
      <c r="B24" s="69" t="s">
        <v>42</v>
      </c>
      <c r="C24" s="85" t="s">
        <v>45</v>
      </c>
      <c r="D24" s="69"/>
      <c r="E24" s="62" t="s">
        <v>35</v>
      </c>
      <c r="F24" s="25">
        <v>0</v>
      </c>
      <c r="G24" s="55"/>
      <c r="H24" s="55"/>
      <c r="I24" s="17"/>
      <c r="J24" s="17" t="str">
        <f t="shared" si="28"/>
        <v/>
      </c>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row>
    <row r="25" spans="1:94" s="3" customFormat="1" ht="30" customHeight="1" thickBot="1" x14ac:dyDescent="0.4">
      <c r="A25" s="46"/>
      <c r="B25" s="69" t="s">
        <v>44</v>
      </c>
      <c r="C25" s="85" t="s">
        <v>45</v>
      </c>
      <c r="D25" s="69"/>
      <c r="E25" s="62" t="s">
        <v>35</v>
      </c>
      <c r="F25" s="25">
        <v>0</v>
      </c>
      <c r="G25" s="55"/>
      <c r="H25" s="55"/>
      <c r="I25" s="17"/>
      <c r="J25" s="17"/>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row>
    <row r="26" spans="1:94" s="3" customFormat="1" ht="30" customHeight="1" thickBot="1" x14ac:dyDescent="0.4">
      <c r="A26" s="46"/>
      <c r="B26" s="88" t="s">
        <v>46</v>
      </c>
      <c r="C26" s="85" t="s">
        <v>45</v>
      </c>
      <c r="D26" s="69"/>
      <c r="E26" s="62" t="s">
        <v>47</v>
      </c>
      <c r="F26" s="25">
        <v>0</v>
      </c>
      <c r="G26" s="55"/>
      <c r="H26" s="55"/>
      <c r="I26" s="17"/>
      <c r="J26" s="17" t="str">
        <f t="shared" si="28"/>
        <v/>
      </c>
      <c r="K26" s="42"/>
      <c r="L26" s="42"/>
      <c r="M26" s="42"/>
      <c r="N26" s="42"/>
      <c r="O26" s="42"/>
      <c r="P26" s="42"/>
      <c r="Q26" s="42"/>
      <c r="R26" s="42"/>
      <c r="S26" s="42"/>
      <c r="T26" s="42"/>
      <c r="U26" s="42"/>
      <c r="V26" s="42"/>
      <c r="W26" s="42"/>
      <c r="X26" s="42"/>
      <c r="Y26" s="42"/>
      <c r="Z26" s="42"/>
      <c r="AA26" s="43"/>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row>
    <row r="27" spans="1:94" s="3" customFormat="1" ht="30" customHeight="1" thickBot="1" x14ac:dyDescent="0.4">
      <c r="A27" s="46" t="s">
        <v>24</v>
      </c>
      <c r="B27" s="26" t="s">
        <v>37</v>
      </c>
      <c r="C27" s="26"/>
      <c r="D27" s="26"/>
      <c r="E27" s="63"/>
      <c r="F27" s="27">
        <v>0</v>
      </c>
      <c r="G27" s="28">
        <v>44557</v>
      </c>
      <c r="H27" s="29">
        <v>44217</v>
      </c>
      <c r="I27" s="17"/>
      <c r="J27" s="17">
        <f t="shared" si="28"/>
        <v>-339</v>
      </c>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101"/>
      <c r="AN27" s="102"/>
      <c r="AO27" s="102"/>
      <c r="AP27" s="102"/>
      <c r="AQ27" s="102"/>
      <c r="AR27" s="102"/>
      <c r="AS27" s="102"/>
      <c r="AT27" s="102"/>
      <c r="AU27" s="102"/>
      <c r="AV27" s="102"/>
      <c r="AW27" s="102"/>
      <c r="AX27" s="102"/>
      <c r="AY27" s="102"/>
      <c r="AZ27" s="102"/>
      <c r="BA27" s="102"/>
      <c r="BB27" s="102"/>
      <c r="BC27" s="102"/>
      <c r="BD27" s="102"/>
      <c r="BE27" s="102"/>
      <c r="BF27" s="102"/>
      <c r="BG27" s="102"/>
      <c r="BH27" s="102"/>
      <c r="BI27" s="102"/>
      <c r="BJ27" s="102"/>
      <c r="BK27" s="102"/>
      <c r="BL27" s="103"/>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row>
    <row r="28" spans="1:94" s="3" customFormat="1" ht="30" customHeight="1" thickBot="1" x14ac:dyDescent="0.4">
      <c r="A28" s="46"/>
      <c r="B28" s="86" t="s">
        <v>51</v>
      </c>
      <c r="C28" s="70"/>
      <c r="D28" s="70"/>
      <c r="E28" s="64"/>
      <c r="F28" s="30">
        <v>0</v>
      </c>
      <c r="G28" s="56"/>
      <c r="H28" s="56"/>
      <c r="I28" s="17"/>
      <c r="J28" s="17" t="str">
        <f t="shared" si="28"/>
        <v/>
      </c>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row>
    <row r="29" spans="1:94" s="3" customFormat="1" ht="30" customHeight="1" thickBot="1" x14ac:dyDescent="0.4">
      <c r="A29" s="46"/>
      <c r="B29" s="70" t="s">
        <v>48</v>
      </c>
      <c r="C29" s="75"/>
      <c r="D29" s="70"/>
      <c r="E29" s="64"/>
      <c r="F29" s="30">
        <v>0</v>
      </c>
      <c r="G29" s="56"/>
      <c r="H29" s="56"/>
      <c r="I29" s="17"/>
      <c r="J29" s="17" t="str">
        <f t="shared" si="28"/>
        <v/>
      </c>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row>
    <row r="30" spans="1:94" s="3" customFormat="1" ht="30" customHeight="1" thickBot="1" x14ac:dyDescent="0.4">
      <c r="A30" s="46"/>
      <c r="B30" s="70" t="s">
        <v>49</v>
      </c>
      <c r="C30" s="75"/>
      <c r="D30" s="70"/>
      <c r="E30" s="64"/>
      <c r="F30" s="30">
        <v>0</v>
      </c>
      <c r="G30" s="56"/>
      <c r="H30" s="56"/>
      <c r="I30" s="17"/>
      <c r="J30" s="17" t="str">
        <f t="shared" si="28"/>
        <v/>
      </c>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row>
    <row r="31" spans="1:94" s="3" customFormat="1" ht="30" customHeight="1" thickBot="1" x14ac:dyDescent="0.4">
      <c r="A31" s="46"/>
      <c r="B31" s="70" t="s">
        <v>50</v>
      </c>
      <c r="C31" s="75"/>
      <c r="D31" s="75"/>
      <c r="E31" s="64"/>
      <c r="F31" s="30">
        <v>0</v>
      </c>
      <c r="G31" s="56"/>
      <c r="H31" s="56"/>
      <c r="I31" s="17"/>
      <c r="J31" s="17" t="str">
        <f t="shared" si="28"/>
        <v/>
      </c>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42"/>
      <c r="CP31" s="42"/>
    </row>
    <row r="32" spans="1:94" s="3" customFormat="1" ht="30" customHeight="1" thickBot="1" x14ac:dyDescent="0.4">
      <c r="A32" s="46"/>
      <c r="B32" s="87" t="s">
        <v>52</v>
      </c>
      <c r="C32" s="75"/>
      <c r="D32" s="75"/>
      <c r="E32" s="64"/>
      <c r="F32" s="30">
        <v>0</v>
      </c>
      <c r="G32" s="56"/>
      <c r="H32" s="56"/>
      <c r="I32" s="17"/>
      <c r="J32" s="17"/>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row>
    <row r="33" spans="1:94" s="3" customFormat="1" ht="30" customHeight="1" thickBot="1" x14ac:dyDescent="0.4">
      <c r="A33" s="46"/>
      <c r="B33" s="70" t="s">
        <v>53</v>
      </c>
      <c r="C33" s="75"/>
      <c r="D33" s="75"/>
      <c r="E33" s="64"/>
      <c r="F33" s="30">
        <v>0</v>
      </c>
      <c r="G33" s="56"/>
      <c r="H33" s="56"/>
      <c r="I33" s="17"/>
      <c r="J33" s="17"/>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42"/>
      <c r="CP33" s="42"/>
    </row>
    <row r="34" spans="1:94" s="3" customFormat="1" ht="30" customHeight="1" thickBot="1" x14ac:dyDescent="0.4">
      <c r="A34" s="46"/>
      <c r="B34" s="70" t="s">
        <v>54</v>
      </c>
      <c r="C34" s="75"/>
      <c r="D34" s="75"/>
      <c r="E34" s="64"/>
      <c r="F34" s="30">
        <v>0</v>
      </c>
      <c r="G34" s="56"/>
      <c r="H34" s="56"/>
      <c r="I34" s="17"/>
      <c r="J34" s="17"/>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row>
    <row r="35" spans="1:94" s="3" customFormat="1" ht="30" customHeight="1" thickBot="1" x14ac:dyDescent="0.4">
      <c r="A35" s="46"/>
      <c r="B35" s="86" t="s">
        <v>55</v>
      </c>
      <c r="C35" s="70"/>
      <c r="D35" s="70"/>
      <c r="E35" s="64"/>
      <c r="F35" s="30">
        <v>0</v>
      </c>
      <c r="G35" s="56"/>
      <c r="H35" s="56"/>
      <c r="I35" s="17"/>
      <c r="J35" s="17"/>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row>
    <row r="36" spans="1:94" s="3" customFormat="1" ht="30" customHeight="1" thickBot="1" x14ac:dyDescent="0.4">
      <c r="A36" s="46"/>
      <c r="B36" s="70" t="s">
        <v>56</v>
      </c>
      <c r="C36" s="75"/>
      <c r="D36" s="75"/>
      <c r="E36" s="64"/>
      <c r="F36" s="30">
        <v>0</v>
      </c>
      <c r="G36" s="56"/>
      <c r="H36" s="56"/>
      <c r="I36" s="17"/>
      <c r="J36" s="17"/>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row>
    <row r="37" spans="1:94" s="3" customFormat="1" ht="30" customHeight="1" thickBot="1" x14ac:dyDescent="0.4">
      <c r="A37" s="46"/>
      <c r="B37" s="70" t="s">
        <v>57</v>
      </c>
      <c r="C37" s="75"/>
      <c r="D37" s="75"/>
      <c r="E37" s="64"/>
      <c r="F37" s="30">
        <v>0</v>
      </c>
      <c r="G37" s="56"/>
      <c r="H37" s="56"/>
      <c r="I37" s="17"/>
      <c r="J37" s="17"/>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row>
    <row r="38" spans="1:94" s="3" customFormat="1" ht="30" customHeight="1" thickBot="1" x14ac:dyDescent="0.4">
      <c r="A38" s="46" t="s">
        <v>24</v>
      </c>
      <c r="B38" s="89" t="s">
        <v>67</v>
      </c>
      <c r="C38" s="89"/>
      <c r="D38" s="89"/>
      <c r="E38" s="90"/>
      <c r="F38" s="91"/>
      <c r="G38" s="92">
        <v>44220</v>
      </c>
      <c r="H38" s="93">
        <v>44238</v>
      </c>
      <c r="I38" s="17"/>
      <c r="J38" s="17">
        <f t="shared" si="28"/>
        <v>19</v>
      </c>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row>
    <row r="39" spans="1:94" s="3" customFormat="1" ht="30" customHeight="1" thickBot="1" x14ac:dyDescent="0.4">
      <c r="A39" s="46"/>
      <c r="B39" s="94" t="s">
        <v>66</v>
      </c>
      <c r="C39" s="94"/>
      <c r="D39" s="94"/>
      <c r="E39" s="95"/>
      <c r="F39" s="96">
        <v>0</v>
      </c>
      <c r="G39" s="97"/>
      <c r="H39" s="97"/>
      <c r="I39" s="17"/>
      <c r="J39" s="17" t="str">
        <f t="shared" si="28"/>
        <v/>
      </c>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101"/>
      <c r="BP39" s="102"/>
      <c r="BQ39" s="102"/>
      <c r="BR39" s="102"/>
      <c r="BS39" s="102"/>
      <c r="BT39" s="102"/>
      <c r="BU39" s="102"/>
      <c r="BV39" s="102"/>
      <c r="BW39" s="102"/>
      <c r="BX39" s="102"/>
      <c r="BY39" s="102"/>
      <c r="BZ39" s="102"/>
      <c r="CA39" s="102"/>
      <c r="CB39" s="102"/>
      <c r="CC39" s="102"/>
      <c r="CD39" s="102"/>
      <c r="CE39" s="102"/>
      <c r="CF39" s="102"/>
      <c r="CG39" s="102"/>
      <c r="CH39" s="103"/>
      <c r="CI39" s="42"/>
      <c r="CJ39" s="42"/>
      <c r="CK39" s="42"/>
      <c r="CL39" s="42"/>
      <c r="CM39" s="42"/>
      <c r="CN39" s="42"/>
      <c r="CO39" s="42"/>
      <c r="CP39" s="42"/>
    </row>
    <row r="40" spans="1:94" s="3" customFormat="1" ht="30" customHeight="1" thickBot="1" x14ac:dyDescent="0.4">
      <c r="A40" s="46"/>
      <c r="B40" s="94" t="s">
        <v>68</v>
      </c>
      <c r="C40" s="94"/>
      <c r="D40" s="94"/>
      <c r="E40" s="95"/>
      <c r="F40" s="96">
        <v>0</v>
      </c>
      <c r="G40" s="97"/>
      <c r="H40" s="97"/>
      <c r="I40" s="17"/>
      <c r="J40" s="17"/>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row>
    <row r="41" spans="1:94" s="3" customFormat="1" ht="30" customHeight="1" thickBot="1" x14ac:dyDescent="0.4">
      <c r="A41" s="46"/>
      <c r="B41" s="94" t="s">
        <v>25</v>
      </c>
      <c r="C41" s="94"/>
      <c r="D41" s="94"/>
      <c r="E41" s="95"/>
      <c r="F41" s="96">
        <v>0</v>
      </c>
      <c r="G41" s="97"/>
      <c r="H41" s="97"/>
      <c r="I41" s="17"/>
      <c r="J41" s="17"/>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row>
    <row r="42" spans="1:94" s="3" customFormat="1" ht="30" customHeight="1" thickBot="1" x14ac:dyDescent="0.4">
      <c r="A42" s="46" t="s">
        <v>26</v>
      </c>
      <c r="B42" s="72"/>
      <c r="C42" s="72"/>
      <c r="D42" s="72"/>
      <c r="E42" s="67"/>
      <c r="F42" s="16"/>
      <c r="G42" s="58"/>
      <c r="H42" s="58"/>
      <c r="I42" s="17"/>
      <c r="J42" s="17" t="str">
        <f t="shared" si="28"/>
        <v/>
      </c>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row>
    <row r="43" spans="1:94" s="3" customFormat="1" ht="30" customHeight="1" thickBot="1" x14ac:dyDescent="0.4">
      <c r="A43" s="47" t="s">
        <v>27</v>
      </c>
      <c r="B43" s="36" t="s">
        <v>28</v>
      </c>
      <c r="C43" s="36"/>
      <c r="D43" s="36"/>
      <c r="E43" s="37"/>
      <c r="F43" s="38"/>
      <c r="G43" s="39"/>
      <c r="H43" s="40"/>
      <c r="I43" s="41"/>
      <c r="J43" s="41" t="str">
        <f t="shared" si="28"/>
        <v/>
      </c>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row>
    <row r="44" spans="1:94" ht="30" customHeight="1" x14ac:dyDescent="0.35">
      <c r="I44" s="6"/>
    </row>
    <row r="45" spans="1:94" ht="30" customHeight="1" x14ac:dyDescent="0.35">
      <c r="E45" s="14"/>
      <c r="H45" s="48"/>
    </row>
    <row r="46" spans="1:94" ht="30" customHeight="1" x14ac:dyDescent="0.35">
      <c r="E46" s="15"/>
    </row>
  </sheetData>
  <mergeCells count="18">
    <mergeCell ref="AM27:BL27"/>
    <mergeCell ref="BO39:CH39"/>
    <mergeCell ref="BO4:BU4"/>
    <mergeCell ref="BV4:CB4"/>
    <mergeCell ref="CC4:CI4"/>
    <mergeCell ref="CJ4:CP4"/>
    <mergeCell ref="BA4:BG4"/>
    <mergeCell ref="BH4:BN4"/>
    <mergeCell ref="E3:F3"/>
    <mergeCell ref="E4:F4"/>
    <mergeCell ref="B5:I5"/>
    <mergeCell ref="AM4:AS4"/>
    <mergeCell ref="AT4:AZ4"/>
    <mergeCell ref="G3:H3"/>
    <mergeCell ref="K4:Q4"/>
    <mergeCell ref="R4:X4"/>
    <mergeCell ref="Y4:AE4"/>
    <mergeCell ref="AF4:AL4"/>
  </mergeCells>
  <conditionalFormatting sqref="F7:F16 F21:F43">
    <cfRule type="dataBar" priority="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CP26 K28:CP38 K27:AM27 BM27:CP27 K40:CP43 K39:BO39 CI39:CP39">
    <cfRule type="expression" dxfId="2" priority="49">
      <formula>AND(TODAY()&gt;=K$5,TODAY()&lt;L$5)</formula>
    </cfRule>
  </conditionalFormatting>
  <conditionalFormatting sqref="K7:CP26 K28:CP38 K27:AM27 BM27:CP27 K40:CP43 K39:BO39 CI39:CP39">
    <cfRule type="expression" dxfId="1" priority="43">
      <formula>AND(task_start&lt;=K$5,ROUNDDOWN((task_end-task_start+1)*task_progress,0)+task_start-1&gt;=K$5)</formula>
    </cfRule>
    <cfRule type="expression" dxfId="0" priority="44" stopIfTrue="1">
      <formula>AND(task_end&gt;=K$5,task_start&lt;L$5)</formula>
    </cfRule>
  </conditionalFormatting>
  <conditionalFormatting sqref="F17">
    <cfRule type="dataBar" priority="4">
      <dataBar>
        <cfvo type="num" val="0"/>
        <cfvo type="num" val="1"/>
        <color theme="0" tint="-0.249977111117893"/>
      </dataBar>
      <extLst>
        <ext xmlns:x14="http://schemas.microsoft.com/office/spreadsheetml/2009/9/main" uri="{B025F937-C7B1-47D3-B67F-A62EFF666E3E}">
          <x14:id>{9D7F8E6D-4EA8-47DF-B5F5-6978EF52919C}</x14:id>
        </ext>
      </extLst>
    </cfRule>
  </conditionalFormatting>
  <conditionalFormatting sqref="F18:F19">
    <cfRule type="dataBar" priority="2">
      <dataBar>
        <cfvo type="num" val="0"/>
        <cfvo type="num" val="1"/>
        <color theme="0" tint="-0.249977111117893"/>
      </dataBar>
      <extLst>
        <ext xmlns:x14="http://schemas.microsoft.com/office/spreadsheetml/2009/9/main" uri="{B025F937-C7B1-47D3-B67F-A62EFF666E3E}">
          <x14:id>{2D52EEC5-13E0-4171-B390-508CEFADD734}</x14:id>
        </ext>
      </extLst>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F7:F16 F21:F43</xm:sqref>
        </x14:conditionalFormatting>
        <x14:conditionalFormatting xmlns:xm="http://schemas.microsoft.com/office/excel/2006/main">
          <x14:cfRule type="dataBar" id="{9D7F8E6D-4EA8-47DF-B5F5-6978EF52919C}">
            <x14:dataBar minLength="0" maxLength="100" gradient="0">
              <x14:cfvo type="num">
                <xm:f>0</xm:f>
              </x14:cfvo>
              <x14:cfvo type="num">
                <xm:f>1</xm:f>
              </x14:cfvo>
              <x14:negativeFillColor rgb="FFFF0000"/>
              <x14:axisColor rgb="FF000000"/>
            </x14:dataBar>
          </x14:cfRule>
          <xm:sqref>F17</xm:sqref>
        </x14:conditionalFormatting>
        <x14:conditionalFormatting xmlns:xm="http://schemas.microsoft.com/office/excel/2006/main">
          <x14:cfRule type="dataBar" id="{2D52EEC5-13E0-4171-B390-508CEFADD734}">
            <x14:dataBar minLength="0" maxLength="100" gradient="0">
              <x14:cfvo type="num">
                <xm:f>0</xm:f>
              </x14:cfvo>
              <x14:cfvo type="num">
                <xm:f>1</xm:f>
              </x14:cfvo>
              <x14:negativeFillColor rgb="FFFF0000"/>
              <x14:axisColor rgb="FF000000"/>
            </x14:dataBar>
          </x14:cfRule>
          <xm:sqref>F18:F19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E6A20390255DE4B84DE13F7DB1F0C75" ma:contentTypeVersion="4" ma:contentTypeDescription="Create a new document." ma:contentTypeScope="" ma:versionID="c22ba7915fb427c02b30d10510756012">
  <xsd:schema xmlns:xsd="http://www.w3.org/2001/XMLSchema" xmlns:xs="http://www.w3.org/2001/XMLSchema" xmlns:p="http://schemas.microsoft.com/office/2006/metadata/properties" xmlns:ns2="3228749c-f84d-4f09-8d3d-dd846dfdc302" targetNamespace="http://schemas.microsoft.com/office/2006/metadata/properties" ma:root="true" ma:fieldsID="ac50e8e5e95f50e8502bfe2d9b13d614" ns2:_="">
    <xsd:import namespace="3228749c-f84d-4f09-8d3d-dd846dfdc30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28749c-f84d-4f09-8d3d-dd846dfdc3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02F4E6-19B9-4309-BFD8-F38E85324ACA}">
  <ds:schemaRefs>
    <ds:schemaRef ds:uri="http://schemas.microsoft.com/sharepoint/v3/contenttype/forms"/>
  </ds:schemaRefs>
</ds:datastoreItem>
</file>

<file path=customXml/itemProps2.xml><?xml version="1.0" encoding="utf-8"?>
<ds:datastoreItem xmlns:ds="http://schemas.openxmlformats.org/officeDocument/2006/customXml" ds:itemID="{248455C8-A3CA-4D4A-9AFE-6EE49175EC9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93D0ED5-A79F-4A65-9282-5A83CE2B72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28749c-f84d-4f09-8d3d-dd846dfdc3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2021-11-30T04:22:39Z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0x0101005E6A20390255DE4B84DE13F7DB1F0C75</vt:lpwstr>
  </property>
  <property fmtid="{D5CDD505-2E9C-101B-9397-08002B2CF9AE}" pid="3" name="MSIP_Label_3b551b20-269b-42c3-82f9-0dc0b2d95177_Enabled">
    <vt:lpwstr>False</vt:lpwstr>
  </property>
  <property fmtid="{D5CDD505-2E9C-101B-9397-08002B2CF9AE}" pid="4" name="MSIP_Label_3b551b20-269b-42c3-82f9-0dc0b2d95177_SiteId">
    <vt:lpwstr>46c98d88-e344-4ed4-8496-4ed7712e255d</vt:lpwstr>
  </property>
  <property fmtid="{D5CDD505-2E9C-101B-9397-08002B2CF9AE}" pid="5" name="MSIP_Label_3b551b20-269b-42c3-82f9-0dc0b2d95177_Owner">
    <vt:lpwstr>nger.ling.chong@intel.com</vt:lpwstr>
  </property>
  <property fmtid="{D5CDD505-2E9C-101B-9397-08002B2CF9AE}" pid="6" name="MSIP_Label_3b551b20-269b-42c3-82f9-0dc0b2d95177_SetDate">
    <vt:lpwstr>2021-10-15T09:12:36.9838214Z</vt:lpwstr>
  </property>
  <property fmtid="{D5CDD505-2E9C-101B-9397-08002B2CF9AE}" pid="7" name="MSIP_Label_3b551b20-269b-42c3-82f9-0dc0b2d95177_Name">
    <vt:lpwstr>Intel Top Secret</vt:lpwstr>
  </property>
  <property fmtid="{D5CDD505-2E9C-101B-9397-08002B2CF9AE}" pid="8" name="MSIP_Label_3b551b20-269b-42c3-82f9-0dc0b2d95177_Application">
    <vt:lpwstr>Microsoft Azure Information Protection</vt:lpwstr>
  </property>
  <property fmtid="{D5CDD505-2E9C-101B-9397-08002B2CF9AE}" pid="9" name="MSIP_Label_3b551b20-269b-42c3-82f9-0dc0b2d95177_ActionId">
    <vt:lpwstr>25e739e7-4b0c-4494-9161-dbabecc75a90</vt:lpwstr>
  </property>
  <property fmtid="{D5CDD505-2E9C-101B-9397-08002B2CF9AE}" pid="10" name="MSIP_Label_3b551b20-269b-42c3-82f9-0dc0b2d95177_Extended_MSFT_Method">
    <vt:lpwstr>Manual</vt:lpwstr>
  </property>
</Properties>
</file>