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9331\githubFE\FE-group-16\Assignment4_correzioni\"/>
    </mc:Choice>
  </mc:AlternateContent>
  <xr:revisionPtr revIDLastSave="0" documentId="13_ncr:1_{F2E74A50-F901-4DA0-BFFC-F977470941D6}" xr6:coauthVersionLast="47" xr6:coauthVersionMax="47" xr10:uidLastSave="{00000000-0000-0000-0000-000000000000}"/>
  <bookViews>
    <workbookView xWindow="-110" yWindow="-110" windowWidth="22780" windowHeight="14540" activeTab="1" xr2:uid="{57A4C2C7-9865-4C79-898B-7150B7B2966C}"/>
  </bookViews>
  <sheets>
    <sheet name="Results" sheetId="1" r:id="rId1"/>
    <sheet name="Mar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E33" i="2"/>
  <c r="E32" i="2"/>
  <c r="B29" i="2"/>
  <c r="G29" i="2"/>
  <c r="F29" i="2"/>
  <c r="E29" i="2"/>
  <c r="G25" i="2"/>
  <c r="F25" i="2"/>
  <c r="E25" i="2"/>
  <c r="G21" i="2"/>
  <c r="F21" i="2"/>
  <c r="E21" i="2"/>
  <c r="G17" i="2"/>
  <c r="F17" i="2"/>
  <c r="E17" i="2"/>
  <c r="G13" i="2"/>
  <c r="F13" i="2"/>
  <c r="E13" i="2"/>
  <c r="G9" i="2"/>
  <c r="F9" i="2"/>
  <c r="E9" i="2"/>
  <c r="G5" i="2"/>
  <c r="F5" i="2"/>
  <c r="E5" i="2"/>
  <c r="F32" i="2" l="1"/>
  <c r="F33" i="2" s="1"/>
  <c r="G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39331</author>
  </authors>
  <commentList>
    <comment ref="B5" authorId="0" shapeId="0" xr:uid="{BC49AD64-85F3-4E1A-8560-A83A059894E1}">
      <text>
        <r>
          <rPr>
            <b/>
            <sz val="9"/>
            <color indexed="81"/>
            <rFont val="Tahoma"/>
            <family val="2"/>
          </rPr>
          <t>39331:</t>
        </r>
        <r>
          <rPr>
            <sz val="9"/>
            <color indexed="81"/>
            <rFont val="Tahoma"/>
            <family val="2"/>
          </rPr>
          <t xml:space="preserve">
Simple returns</t>
        </r>
      </text>
    </comment>
  </commentList>
</comments>
</file>

<file path=xl/sharedStrings.xml><?xml version="1.0" encoding="utf-8"?>
<sst xmlns="http://schemas.openxmlformats.org/spreadsheetml/2006/main" count="66" uniqueCount="30">
  <si>
    <t>MC</t>
  </si>
  <si>
    <t>CLOSE</t>
  </si>
  <si>
    <t>VaR</t>
  </si>
  <si>
    <t>ES</t>
  </si>
  <si>
    <t>PC</t>
  </si>
  <si>
    <t>FULL-MC</t>
  </si>
  <si>
    <t>DELTA-NORMAL</t>
  </si>
  <si>
    <t>CLIQUET</t>
  </si>
  <si>
    <t>GROUP</t>
  </si>
  <si>
    <t>1.3 PCA</t>
  </si>
  <si>
    <t>1.1</t>
  </si>
  <si>
    <t>VaR_H</t>
  </si>
  <si>
    <t>ES_H</t>
  </si>
  <si>
    <t>VaR_BS</t>
  </si>
  <si>
    <t>ES_BS</t>
  </si>
  <si>
    <t>VAR_WH</t>
  </si>
  <si>
    <t>ES_WH</t>
  </si>
  <si>
    <t>1.2</t>
  </si>
  <si>
    <t>Results</t>
  </si>
  <si>
    <t>Paper</t>
  </si>
  <si>
    <t>Coding</t>
  </si>
  <si>
    <t>1.3</t>
  </si>
  <si>
    <t>2.1</t>
  </si>
  <si>
    <t>2.2</t>
  </si>
  <si>
    <t>Wheights</t>
  </si>
  <si>
    <t>Mean</t>
  </si>
  <si>
    <t>EX_weights</t>
  </si>
  <si>
    <t>n = 1</t>
  </si>
  <si>
    <t>n = 5</t>
  </si>
  <si>
    <t>FINAL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</si>
</sst>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 tint="0.39997558519241921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FDD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1" fillId="0" borderId="0" xfId="0" applyFont="1"/>
    <xf numFmtId="0" fontId="1" fillId="7" borderId="0" xfId="0" applyFont="1" applyFill="1"/>
    <xf numFmtId="0" fontId="0" fillId="4" borderId="0" xfId="0" applyFill="1" applyAlignment="1">
      <alignment horizontal="center" vertical="center"/>
    </xf>
    <xf numFmtId="0" fontId="0" fillId="8" borderId="0" xfId="0" applyFill="1"/>
    <xf numFmtId="0" fontId="0" fillId="4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7" borderId="0" xfId="0" applyFont="1" applyFill="1"/>
    <xf numFmtId="0" fontId="6" fillId="7" borderId="0" xfId="0" applyFont="1" applyFill="1"/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/>
    <xf numFmtId="0" fontId="0" fillId="8" borderId="0" xfId="0" applyFill="1" applyAlignment="1">
      <alignment horizontal="center"/>
    </xf>
    <xf numFmtId="0" fontId="0" fillId="3" borderId="0" xfId="0" applyFill="1"/>
    <xf numFmtId="0" fontId="5" fillId="0" borderId="0" xfId="0" applyFont="1"/>
    <xf numFmtId="0" fontId="6" fillId="0" borderId="0" xfId="0" applyFont="1"/>
    <xf numFmtId="0" fontId="0" fillId="5" borderId="0" xfId="0" applyFill="1" applyAlignment="1">
      <alignment horizontal="center" vertical="center"/>
    </xf>
    <xf numFmtId="0" fontId="0" fillId="11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EF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524A-A962-4174-9B93-78B929FC834D}">
  <dimension ref="A1:Y8"/>
  <sheetViews>
    <sheetView workbookViewId="0">
      <selection activeCell="A8" sqref="A8"/>
    </sheetView>
  </sheetViews>
  <sheetFormatPr defaultRowHeight="14.5" x14ac:dyDescent="0.35"/>
  <cols>
    <col min="1" max="1" width="6.90625" bestFit="1" customWidth="1"/>
    <col min="2" max="3" width="9.81640625" bestFit="1" customWidth="1"/>
    <col min="4" max="4" width="3.54296875" customWidth="1"/>
    <col min="5" max="6" width="9.81640625" bestFit="1" customWidth="1"/>
    <col min="7" max="7" width="8.81640625" bestFit="1" customWidth="1"/>
    <col min="8" max="9" width="9.81640625" bestFit="1" customWidth="1"/>
    <col min="10" max="10" width="2.26953125" customWidth="1"/>
    <col min="11" max="11" width="8.81640625" bestFit="1" customWidth="1"/>
    <col min="12" max="12" width="9.81640625" bestFit="1" customWidth="1"/>
    <col min="13" max="13" width="8.81640625" bestFit="1" customWidth="1"/>
    <col min="14" max="14" width="2.90625" customWidth="1"/>
    <col min="15" max="15" width="8.81640625" bestFit="1" customWidth="1"/>
    <col min="16" max="18" width="9.81640625" bestFit="1" customWidth="1"/>
    <col min="19" max="19" width="10.81640625" bestFit="1" customWidth="1"/>
    <col min="20" max="20" width="3.36328125" customWidth="1"/>
    <col min="21" max="21" width="8.81640625" bestFit="1" customWidth="1"/>
    <col min="22" max="22" width="13.90625" bestFit="1" customWidth="1"/>
    <col min="23" max="23" width="3.54296875" customWidth="1"/>
    <col min="24" max="24" width="11.36328125" bestFit="1" customWidth="1"/>
    <col min="25" max="25" width="8.81640625" bestFit="1" customWidth="1"/>
  </cols>
  <sheetData>
    <row r="1" spans="1:25" ht="19" customHeight="1" x14ac:dyDescent="0.35">
      <c r="B1" s="14">
        <v>0</v>
      </c>
      <c r="C1" s="14"/>
      <c r="E1" s="14" t="s">
        <v>10</v>
      </c>
      <c r="F1" s="14"/>
      <c r="G1" s="14"/>
      <c r="H1" s="14"/>
      <c r="I1" s="14"/>
      <c r="J1" s="5"/>
      <c r="K1" s="14" t="s">
        <v>17</v>
      </c>
      <c r="L1" s="14"/>
      <c r="M1" s="14"/>
      <c r="N1" s="5"/>
      <c r="O1" s="14" t="s">
        <v>9</v>
      </c>
      <c r="P1" s="14"/>
      <c r="Q1" s="14"/>
      <c r="R1" s="14"/>
      <c r="S1" s="14"/>
      <c r="T1" s="5"/>
      <c r="U1" s="14">
        <v>2</v>
      </c>
      <c r="V1" s="14"/>
      <c r="W1" s="5"/>
      <c r="X1" s="14">
        <v>3</v>
      </c>
      <c r="Y1" s="14"/>
    </row>
    <row r="2" spans="1:25" x14ac:dyDescent="0.35">
      <c r="B2" s="14"/>
      <c r="C2" s="14"/>
      <c r="E2" s="14"/>
      <c r="F2" s="14"/>
      <c r="G2" s="14"/>
      <c r="H2" s="14"/>
      <c r="I2" s="14"/>
      <c r="J2" s="5"/>
      <c r="K2" s="14"/>
      <c r="L2" s="14"/>
      <c r="M2" s="14"/>
      <c r="N2" s="5"/>
      <c r="O2" s="15" t="s">
        <v>27</v>
      </c>
      <c r="P2" s="15"/>
      <c r="Q2" s="15" t="s">
        <v>28</v>
      </c>
      <c r="R2" s="15"/>
      <c r="S2" s="12"/>
      <c r="T2" s="5"/>
      <c r="U2" s="6" t="s">
        <v>5</v>
      </c>
      <c r="V2" s="7" t="s">
        <v>6</v>
      </c>
      <c r="W2" s="5"/>
      <c r="X2" s="16" t="s">
        <v>7</v>
      </c>
      <c r="Y2" s="16"/>
    </row>
    <row r="3" spans="1:25" x14ac:dyDescent="0.35">
      <c r="A3" s="4" t="s">
        <v>8</v>
      </c>
      <c r="B3" s="1" t="s">
        <v>2</v>
      </c>
      <c r="C3" s="1" t="s">
        <v>3</v>
      </c>
      <c r="E3" s="13" t="s">
        <v>11</v>
      </c>
      <c r="F3" s="13" t="s">
        <v>12</v>
      </c>
      <c r="G3" s="1" t="s">
        <v>13</v>
      </c>
      <c r="H3" s="1" t="s">
        <v>14</v>
      </c>
      <c r="I3" s="13" t="s">
        <v>4</v>
      </c>
      <c r="J3" s="5"/>
      <c r="K3" s="1" t="s">
        <v>15</v>
      </c>
      <c r="L3" s="1" t="s">
        <v>16</v>
      </c>
      <c r="M3" s="13" t="s">
        <v>4</v>
      </c>
      <c r="N3" s="5"/>
      <c r="O3" s="2" t="s">
        <v>2</v>
      </c>
      <c r="P3" s="2" t="s">
        <v>3</v>
      </c>
      <c r="Q3" s="9" t="s">
        <v>2</v>
      </c>
      <c r="R3" s="9" t="s">
        <v>3</v>
      </c>
      <c r="S3" s="2" t="s">
        <v>4</v>
      </c>
      <c r="T3" s="5"/>
      <c r="U3" s="9" t="s">
        <v>2</v>
      </c>
      <c r="V3" s="2" t="s">
        <v>2</v>
      </c>
      <c r="X3" s="2" t="s">
        <v>0</v>
      </c>
      <c r="Y3" s="2" t="s">
        <v>1</v>
      </c>
    </row>
    <row r="4" spans="1:25" x14ac:dyDescent="0.35">
      <c r="A4" s="3">
        <v>12</v>
      </c>
      <c r="B4" s="17">
        <v>563223.31999999995</v>
      </c>
      <c r="C4" s="17">
        <v>787977.23</v>
      </c>
      <c r="D4" s="8"/>
      <c r="E4" s="17">
        <v>96039.47</v>
      </c>
      <c r="F4" s="17">
        <v>143630.82999999999</v>
      </c>
      <c r="G4" s="17">
        <v>90502.7</v>
      </c>
      <c r="H4" s="17">
        <v>140995.67000000001</v>
      </c>
      <c r="I4" s="17">
        <v>92035.63</v>
      </c>
      <c r="J4" s="8"/>
      <c r="K4" s="17">
        <v>1.5937E-2</v>
      </c>
      <c r="L4" s="11">
        <v>1.7469999999999999E-2</v>
      </c>
      <c r="M4" s="17">
        <v>1.9219E-2</v>
      </c>
      <c r="N4" s="8"/>
      <c r="O4" s="18">
        <v>5.7868999999999997E-2</v>
      </c>
      <c r="P4" s="18">
        <v>6.5087699999999998E-2</v>
      </c>
      <c r="Q4" s="18">
        <v>5.8165000000000001E-2</v>
      </c>
      <c r="R4" s="18">
        <v>6.5199599999999996E-2</v>
      </c>
      <c r="S4" s="18">
        <v>5.4632E-2</v>
      </c>
      <c r="T4" s="8"/>
      <c r="U4" s="17">
        <v>1494.32</v>
      </c>
      <c r="V4" s="18">
        <v>626.30999999999995</v>
      </c>
      <c r="W4" s="8"/>
      <c r="X4" s="17">
        <v>19411862</v>
      </c>
      <c r="Y4" s="18">
        <v>19424418</v>
      </c>
    </row>
    <row r="5" spans="1:25" x14ac:dyDescent="0.35">
      <c r="A5" s="3">
        <v>13</v>
      </c>
      <c r="B5" s="10">
        <v>561412.03</v>
      </c>
      <c r="C5" s="10">
        <v>785964.62</v>
      </c>
      <c r="E5" s="10">
        <v>320174.51</v>
      </c>
      <c r="F5" s="10">
        <v>441490.15</v>
      </c>
      <c r="G5" s="10">
        <v>329796.2</v>
      </c>
      <c r="H5" s="10">
        <v>447353.95</v>
      </c>
      <c r="I5" s="10">
        <v>302429.28000000003</v>
      </c>
      <c r="K5" s="10">
        <v>1.566E-2</v>
      </c>
      <c r="L5" s="10">
        <v>2.1260000000000001E-2</v>
      </c>
      <c r="M5" s="10">
        <v>1.8735000000000002E-2</v>
      </c>
      <c r="O5" s="10">
        <v>5.2877E-2</v>
      </c>
      <c r="P5" s="10">
        <v>6.7122200000000007E-2</v>
      </c>
      <c r="Q5" s="10">
        <v>5.2981E-2</v>
      </c>
      <c r="R5" s="10">
        <v>6.7244999999999999E-2</v>
      </c>
      <c r="S5" s="10">
        <v>5.4646E-2</v>
      </c>
      <c r="U5" s="25">
        <v>1804.64</v>
      </c>
      <c r="V5" s="26">
        <v>504.08</v>
      </c>
      <c r="Y5" s="10">
        <v>16602148</v>
      </c>
    </row>
    <row r="6" spans="1:25" x14ac:dyDescent="0.35">
      <c r="A6" s="3">
        <v>14</v>
      </c>
      <c r="B6" s="17">
        <v>563223.31999999995</v>
      </c>
      <c r="C6" s="17">
        <v>787977.23</v>
      </c>
      <c r="D6" s="8"/>
      <c r="E6" s="18">
        <v>94610.75</v>
      </c>
      <c r="F6" s="18">
        <v>141276.87</v>
      </c>
      <c r="G6" s="18">
        <v>95521.53</v>
      </c>
      <c r="H6" s="18">
        <v>177225.34</v>
      </c>
      <c r="I6" s="18">
        <v>89558.42</v>
      </c>
      <c r="J6" s="8"/>
      <c r="K6" s="17">
        <v>1.5935999999999999E-2</v>
      </c>
      <c r="L6" s="17">
        <v>2.1544000000000001E-2</v>
      </c>
      <c r="M6" s="17">
        <v>1.9219E-2</v>
      </c>
      <c r="N6" s="8"/>
      <c r="O6" s="17">
        <v>5.4530000000000002E-2</v>
      </c>
      <c r="P6" s="17">
        <v>6.8814E-2</v>
      </c>
      <c r="Q6" s="17">
        <v>5.4397000000000001E-2</v>
      </c>
      <c r="R6" s="17">
        <v>6.8694000000000005E-2</v>
      </c>
      <c r="S6" s="17">
        <v>5.4630999999999999E-2</v>
      </c>
      <c r="T6" s="8"/>
      <c r="U6" s="11">
        <v>51407.86</v>
      </c>
      <c r="V6" s="11">
        <v>1437823.16</v>
      </c>
      <c r="W6" s="8"/>
      <c r="X6" s="17">
        <v>19122064</v>
      </c>
      <c r="Y6" s="11">
        <v>16795775</v>
      </c>
    </row>
    <row r="8" spans="1:25" x14ac:dyDescent="0.35">
      <c r="A8" s="4">
        <v>16</v>
      </c>
      <c r="B8" s="24">
        <v>563223.31999999995</v>
      </c>
      <c r="C8" s="24">
        <v>787977.23</v>
      </c>
      <c r="D8" s="24"/>
      <c r="E8" s="24">
        <v>96039.47</v>
      </c>
      <c r="F8" s="24">
        <v>143630.82999999999</v>
      </c>
      <c r="G8" s="24">
        <v>100759.3</v>
      </c>
      <c r="H8" s="24">
        <v>174036.41</v>
      </c>
      <c r="I8" s="24">
        <v>92035.63</v>
      </c>
      <c r="J8" s="24"/>
      <c r="K8" s="24">
        <v>1.5937E-2</v>
      </c>
      <c r="L8" s="24">
        <v>2.1544000000000001E-2</v>
      </c>
      <c r="M8" s="24">
        <v>1.9219E-2</v>
      </c>
      <c r="N8" s="24"/>
      <c r="O8" s="24">
        <v>5.4536000000000001E-2</v>
      </c>
      <c r="P8" s="24">
        <v>6.8814E-2</v>
      </c>
      <c r="Q8" s="24">
        <v>5.4397000000000001E-2</v>
      </c>
      <c r="R8" s="24">
        <v>6.8695000000000006E-2</v>
      </c>
      <c r="S8" s="24">
        <v>5.4631529999999998E-2</v>
      </c>
      <c r="T8" s="24"/>
      <c r="U8" s="24">
        <v>4400.22</v>
      </c>
      <c r="V8" s="24">
        <v>4155.8900000000003</v>
      </c>
      <c r="W8" s="24"/>
      <c r="X8" s="24">
        <v>19436118</v>
      </c>
      <c r="Y8" s="24">
        <v>19438069</v>
      </c>
    </row>
  </sheetData>
  <mergeCells count="9">
    <mergeCell ref="X2:Y2"/>
    <mergeCell ref="X1:Y1"/>
    <mergeCell ref="U1:V1"/>
    <mergeCell ref="B1:C2"/>
    <mergeCell ref="E1:I2"/>
    <mergeCell ref="K1:M2"/>
    <mergeCell ref="O1:S1"/>
    <mergeCell ref="O2:P2"/>
    <mergeCell ref="Q2:R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58D-DBE0-4351-956D-8D617872F662}">
  <dimension ref="A1:G33"/>
  <sheetViews>
    <sheetView tabSelected="1" topLeftCell="A7" workbookViewId="0">
      <selection activeCell="D33" sqref="D33"/>
    </sheetView>
  </sheetViews>
  <sheetFormatPr defaultRowHeight="14.5" x14ac:dyDescent="0.35"/>
  <cols>
    <col min="2" max="2" width="9.81640625" bestFit="1" customWidth="1"/>
    <col min="4" max="4" width="11.54296875" bestFit="1" customWidth="1"/>
  </cols>
  <sheetData>
    <row r="1" spans="1:7" x14ac:dyDescent="0.35">
      <c r="B1" s="22" t="s">
        <v>26</v>
      </c>
      <c r="D1" s="22" t="s">
        <v>24</v>
      </c>
      <c r="E1" s="19">
        <v>12</v>
      </c>
      <c r="F1" s="19">
        <v>13</v>
      </c>
      <c r="G1" s="19">
        <v>14</v>
      </c>
    </row>
    <row r="2" spans="1:7" x14ac:dyDescent="0.35">
      <c r="A2" s="20">
        <v>0</v>
      </c>
      <c r="C2" t="s">
        <v>18</v>
      </c>
      <c r="D2" s="21">
        <v>3</v>
      </c>
      <c r="E2">
        <v>10</v>
      </c>
      <c r="F2">
        <v>4</v>
      </c>
      <c r="G2">
        <v>10</v>
      </c>
    </row>
    <row r="3" spans="1:7" x14ac:dyDescent="0.35">
      <c r="A3" s="20"/>
      <c r="B3" s="27">
        <v>1</v>
      </c>
      <c r="C3" t="s">
        <v>19</v>
      </c>
      <c r="D3" s="21">
        <v>1</v>
      </c>
      <c r="E3">
        <v>10</v>
      </c>
      <c r="F3">
        <v>4</v>
      </c>
      <c r="G3">
        <v>5</v>
      </c>
    </row>
    <row r="4" spans="1:7" x14ac:dyDescent="0.35">
      <c r="A4" s="20"/>
      <c r="C4" t="s">
        <v>20</v>
      </c>
      <c r="D4" s="21">
        <v>1</v>
      </c>
      <c r="E4">
        <v>9</v>
      </c>
      <c r="F4">
        <v>6.5</v>
      </c>
      <c r="G4">
        <v>9</v>
      </c>
    </row>
    <row r="5" spans="1:7" x14ac:dyDescent="0.35">
      <c r="D5" s="23" t="s">
        <v>25</v>
      </c>
      <c r="E5" s="13">
        <f>+(E2*$D$2 + E3*$D$3 +E4*$D$4) / SUM($D$2:$D$4)</f>
        <v>9.8000000000000007</v>
      </c>
      <c r="F5" s="13">
        <f>+(F2*$D$2 + F3*$D$3 +F4*$D$4) / SUM($D$2:$D$4)</f>
        <v>4.5</v>
      </c>
      <c r="G5" s="13">
        <f>+(G2*$D$2 + G3*$D$3 +G4*$D$4) / SUM($D$2:$D$4)</f>
        <v>8.8000000000000007</v>
      </c>
    </row>
    <row r="6" spans="1:7" x14ac:dyDescent="0.35">
      <c r="A6" s="20" t="s">
        <v>10</v>
      </c>
      <c r="C6" t="s">
        <v>18</v>
      </c>
      <c r="D6" s="21">
        <v>3</v>
      </c>
      <c r="E6">
        <v>10</v>
      </c>
      <c r="F6">
        <v>2</v>
      </c>
      <c r="G6">
        <v>6</v>
      </c>
    </row>
    <row r="7" spans="1:7" x14ac:dyDescent="0.35">
      <c r="A7" s="20"/>
      <c r="B7" s="27">
        <v>1</v>
      </c>
      <c r="C7" t="s">
        <v>19</v>
      </c>
      <c r="D7" s="21">
        <v>1</v>
      </c>
      <c r="E7">
        <v>10</v>
      </c>
      <c r="F7">
        <v>4</v>
      </c>
      <c r="G7">
        <v>6</v>
      </c>
    </row>
    <row r="8" spans="1:7" x14ac:dyDescent="0.35">
      <c r="A8" s="20"/>
      <c r="C8" t="s">
        <v>20</v>
      </c>
      <c r="D8" s="21">
        <v>1</v>
      </c>
      <c r="E8">
        <v>9</v>
      </c>
      <c r="F8">
        <v>1</v>
      </c>
      <c r="G8">
        <v>8</v>
      </c>
    </row>
    <row r="9" spans="1:7" x14ac:dyDescent="0.35">
      <c r="D9" s="23" t="s">
        <v>25</v>
      </c>
      <c r="E9" s="13">
        <f>+(E6*$D$2 + E7*$D$3 +E8*$D$4) / SUM($D$2:$D$4)</f>
        <v>9.8000000000000007</v>
      </c>
      <c r="F9" s="13">
        <f t="shared" ref="F9:G9" si="0">+(F6*$D$2 + F7*$D$3 +F8*$D$4) / SUM($D$2:$D$4)</f>
        <v>2.2000000000000002</v>
      </c>
      <c r="G9" s="13">
        <f t="shared" si="0"/>
        <v>6.4</v>
      </c>
    </row>
    <row r="10" spans="1:7" x14ac:dyDescent="0.35">
      <c r="A10" s="20" t="s">
        <v>17</v>
      </c>
      <c r="C10" t="s">
        <v>18</v>
      </c>
      <c r="D10" s="21">
        <v>3</v>
      </c>
      <c r="E10">
        <v>6.5</v>
      </c>
      <c r="F10">
        <v>8</v>
      </c>
      <c r="G10">
        <v>10</v>
      </c>
    </row>
    <row r="11" spans="1:7" x14ac:dyDescent="0.35">
      <c r="A11" s="20" t="s">
        <v>17</v>
      </c>
      <c r="B11" s="27">
        <v>1</v>
      </c>
      <c r="C11" t="s">
        <v>19</v>
      </c>
      <c r="D11" s="21">
        <v>1</v>
      </c>
      <c r="E11">
        <v>10</v>
      </c>
      <c r="F11">
        <v>4</v>
      </c>
      <c r="G11">
        <v>7</v>
      </c>
    </row>
    <row r="12" spans="1:7" x14ac:dyDescent="0.35">
      <c r="A12" s="20"/>
      <c r="C12" t="s">
        <v>20</v>
      </c>
      <c r="D12" s="21">
        <v>1</v>
      </c>
      <c r="E12">
        <v>8</v>
      </c>
      <c r="F12">
        <v>6</v>
      </c>
      <c r="G12">
        <v>8</v>
      </c>
    </row>
    <row r="13" spans="1:7" x14ac:dyDescent="0.35">
      <c r="D13" s="23" t="s">
        <v>25</v>
      </c>
      <c r="E13" s="13">
        <f t="shared" ref="E13:G13" si="1">+(E10*$D$2 + E11*$D$3 +E12*$D$4) / SUM($D$2:$D$4)</f>
        <v>7.5</v>
      </c>
      <c r="F13" s="13">
        <f t="shared" si="1"/>
        <v>6.8</v>
      </c>
      <c r="G13" s="13">
        <f t="shared" si="1"/>
        <v>9</v>
      </c>
    </row>
    <row r="14" spans="1:7" x14ac:dyDescent="0.35">
      <c r="A14" s="20" t="s">
        <v>21</v>
      </c>
      <c r="C14" t="s">
        <v>18</v>
      </c>
      <c r="D14" s="21">
        <v>3</v>
      </c>
      <c r="E14">
        <v>6</v>
      </c>
      <c r="F14">
        <v>8</v>
      </c>
      <c r="G14">
        <v>10</v>
      </c>
    </row>
    <row r="15" spans="1:7" x14ac:dyDescent="0.35">
      <c r="A15" s="20" t="s">
        <v>21</v>
      </c>
      <c r="B15" s="27">
        <v>1</v>
      </c>
      <c r="C15" t="s">
        <v>19</v>
      </c>
      <c r="D15" s="21">
        <v>1</v>
      </c>
      <c r="E15">
        <v>8</v>
      </c>
      <c r="F15">
        <v>5</v>
      </c>
      <c r="G15">
        <v>7</v>
      </c>
    </row>
    <row r="16" spans="1:7" x14ac:dyDescent="0.35">
      <c r="A16" s="20"/>
      <c r="C16" t="s">
        <v>20</v>
      </c>
      <c r="D16" s="21">
        <v>1</v>
      </c>
      <c r="E16">
        <v>5</v>
      </c>
      <c r="F16">
        <v>6</v>
      </c>
      <c r="G16">
        <v>10</v>
      </c>
    </row>
    <row r="17" spans="1:7" x14ac:dyDescent="0.35">
      <c r="D17" s="23" t="s">
        <v>25</v>
      </c>
      <c r="E17" s="13">
        <f t="shared" ref="E17:G17" si="2">+(E14*$D$2 + E15*$D$3 +E16*$D$4) / SUM($D$2:$D$4)</f>
        <v>6.2</v>
      </c>
      <c r="F17" s="13">
        <f t="shared" si="2"/>
        <v>7</v>
      </c>
      <c r="G17" s="13">
        <f t="shared" si="2"/>
        <v>9.4</v>
      </c>
    </row>
    <row r="18" spans="1:7" x14ac:dyDescent="0.35">
      <c r="A18" s="20" t="s">
        <v>22</v>
      </c>
      <c r="C18" t="s">
        <v>18</v>
      </c>
      <c r="D18" s="21">
        <v>3</v>
      </c>
      <c r="E18">
        <v>8</v>
      </c>
      <c r="F18">
        <v>9</v>
      </c>
      <c r="G18">
        <v>4</v>
      </c>
    </row>
    <row r="19" spans="1:7" x14ac:dyDescent="0.35">
      <c r="A19" s="20"/>
      <c r="B19" s="27">
        <v>2</v>
      </c>
      <c r="C19" t="s">
        <v>19</v>
      </c>
      <c r="D19" s="21">
        <v>1</v>
      </c>
      <c r="E19">
        <v>10</v>
      </c>
      <c r="F19">
        <v>9</v>
      </c>
      <c r="G19">
        <v>6</v>
      </c>
    </row>
    <row r="20" spans="1:7" x14ac:dyDescent="0.35">
      <c r="A20" s="20"/>
      <c r="C20" t="s">
        <v>20</v>
      </c>
      <c r="D20" s="21">
        <v>1</v>
      </c>
      <c r="E20">
        <v>8</v>
      </c>
      <c r="F20">
        <v>7</v>
      </c>
      <c r="G20">
        <v>6</v>
      </c>
    </row>
    <row r="21" spans="1:7" x14ac:dyDescent="0.35">
      <c r="D21" s="23" t="s">
        <v>25</v>
      </c>
      <c r="E21" s="13">
        <f t="shared" ref="E21" si="3">+(E18*$D$2 + E19*$D$3 +E20*$D$4) / SUM($D$2:$D$4)</f>
        <v>8.4</v>
      </c>
      <c r="F21" s="13">
        <f t="shared" ref="F21" si="4">+(F18*$D$2 + F19*$D$3 +F20*$D$4) / SUM($D$2:$D$4)</f>
        <v>8.6</v>
      </c>
      <c r="G21" s="13">
        <f t="shared" ref="G21" si="5">+(G18*$D$2 + G19*$D$3 +G20*$D$4) / SUM($D$2:$D$4)</f>
        <v>4.8</v>
      </c>
    </row>
    <row r="22" spans="1:7" x14ac:dyDescent="0.35">
      <c r="A22" s="20" t="s">
        <v>23</v>
      </c>
      <c r="C22" t="s">
        <v>18</v>
      </c>
      <c r="D22" s="21">
        <v>3</v>
      </c>
      <c r="E22">
        <v>7</v>
      </c>
      <c r="F22">
        <v>7</v>
      </c>
      <c r="G22">
        <v>4</v>
      </c>
    </row>
    <row r="23" spans="1:7" x14ac:dyDescent="0.35">
      <c r="A23" s="20"/>
      <c r="B23" s="27">
        <v>1.5</v>
      </c>
      <c r="C23" t="s">
        <v>19</v>
      </c>
      <c r="D23" s="21">
        <v>1</v>
      </c>
      <c r="E23">
        <v>9</v>
      </c>
      <c r="F23">
        <v>9</v>
      </c>
      <c r="G23">
        <v>5</v>
      </c>
    </row>
    <row r="24" spans="1:7" x14ac:dyDescent="0.35">
      <c r="A24" s="20"/>
      <c r="C24" t="s">
        <v>20</v>
      </c>
      <c r="D24" s="21">
        <v>1</v>
      </c>
      <c r="E24">
        <v>8</v>
      </c>
      <c r="F24">
        <v>8</v>
      </c>
      <c r="G24">
        <v>6</v>
      </c>
    </row>
    <row r="25" spans="1:7" x14ac:dyDescent="0.35">
      <c r="D25" s="23" t="s">
        <v>25</v>
      </c>
      <c r="E25" s="13">
        <f t="shared" ref="E25" si="6">+(E22*$D$2 + E23*$D$3 +E24*$D$4) / SUM($D$2:$D$4)</f>
        <v>7.6</v>
      </c>
      <c r="F25" s="13">
        <f t="shared" ref="F25" si="7">+(F22*$D$2 + F23*$D$3 +F24*$D$4) / SUM($D$2:$D$4)</f>
        <v>7.6</v>
      </c>
      <c r="G25" s="13">
        <f t="shared" ref="G25" si="8">+(G22*$D$2 + G23*$D$3 +G24*$D$4) / SUM($D$2:$D$4)</f>
        <v>4.5999999999999996</v>
      </c>
    </row>
    <row r="26" spans="1:7" x14ac:dyDescent="0.35">
      <c r="A26" s="20">
        <v>3</v>
      </c>
      <c r="C26" t="s">
        <v>18</v>
      </c>
      <c r="D26" s="21">
        <v>3</v>
      </c>
      <c r="E26">
        <v>9</v>
      </c>
      <c r="F26">
        <v>4</v>
      </c>
      <c r="G26">
        <v>8</v>
      </c>
    </row>
    <row r="27" spans="1:7" x14ac:dyDescent="0.35">
      <c r="A27" s="20"/>
      <c r="B27" s="27">
        <v>2.5</v>
      </c>
      <c r="C27" t="s">
        <v>19</v>
      </c>
      <c r="D27" s="21">
        <v>1</v>
      </c>
      <c r="E27">
        <v>8</v>
      </c>
      <c r="F27">
        <v>4</v>
      </c>
      <c r="G27">
        <v>6</v>
      </c>
    </row>
    <row r="28" spans="1:7" x14ac:dyDescent="0.35">
      <c r="A28" s="20"/>
      <c r="C28" t="s">
        <v>20</v>
      </c>
      <c r="D28" s="21">
        <v>1</v>
      </c>
      <c r="E28">
        <v>6</v>
      </c>
      <c r="F28">
        <v>5</v>
      </c>
      <c r="G28">
        <v>9</v>
      </c>
    </row>
    <row r="29" spans="1:7" x14ac:dyDescent="0.35">
      <c r="B29" s="21">
        <f>+SUM(B3,B7,B11,B15,B19,B23,B27)</f>
        <v>10</v>
      </c>
      <c r="D29" s="23" t="s">
        <v>25</v>
      </c>
      <c r="E29" s="13">
        <f t="shared" ref="E29" si="9">+(E26*$D$2 + E27*$D$3 +E28*$D$4) / SUM($D$2:$D$4)</f>
        <v>8.1999999999999993</v>
      </c>
      <c r="F29" s="13">
        <f t="shared" ref="F29" si="10">+(F26*$D$2 + F27*$D$3 +F28*$D$4) / SUM($D$2:$D$4)</f>
        <v>4.2</v>
      </c>
      <c r="G29" s="13">
        <f t="shared" ref="G29" si="11">+(G26*$D$2 + G27*$D$3 +G28*$D$4) / SUM($D$2:$D$4)</f>
        <v>7.8</v>
      </c>
    </row>
    <row r="32" spans="1:7" x14ac:dyDescent="0.35">
      <c r="D32" s="28" t="s">
        <v>29</v>
      </c>
      <c r="E32" s="24">
        <f>+(E5*$B$3+E9*$B$7+E13*$B$11+E17*$B$15+E21*$B$19+E25*$B$23+E29*$B$27) /$B$29</f>
        <v>8.1999999999999993</v>
      </c>
      <c r="F32" s="24">
        <f t="shared" ref="F32:G32" si="12">+(F5*$B$3+F9*$B$7+F13*$B$11+F17*$B$15+F21*$B$19+F25*$B$23+F29*$B$27) /$B$29</f>
        <v>5.96</v>
      </c>
      <c r="G32" s="24">
        <f t="shared" si="12"/>
        <v>6.9599999999999991</v>
      </c>
    </row>
    <row r="33" spans="5:7" x14ac:dyDescent="0.35">
      <c r="E33" s="22">
        <f>+E32/2</f>
        <v>4.0999999999999996</v>
      </c>
      <c r="F33" s="22">
        <f t="shared" ref="F33:G33" si="13">+F32/2</f>
        <v>2.98</v>
      </c>
      <c r="G33" s="22">
        <f t="shared" si="13"/>
        <v>3.4799999999999995</v>
      </c>
    </row>
  </sheetData>
  <mergeCells count="7">
    <mergeCell ref="A22:A24"/>
    <mergeCell ref="A26:A28"/>
    <mergeCell ref="A2:A4"/>
    <mergeCell ref="A6:A8"/>
    <mergeCell ref="A10:A12"/>
    <mergeCell ref="A14:A16"/>
    <mergeCell ref="A18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Toia</dc:creator>
  <cp:lastModifiedBy>Nicolò Toia</cp:lastModifiedBy>
  <dcterms:created xsi:type="dcterms:W3CDTF">2024-03-27T16:34:39Z</dcterms:created>
  <dcterms:modified xsi:type="dcterms:W3CDTF">2024-03-29T18:00:58Z</dcterms:modified>
</cp:coreProperties>
</file>