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casa potrero\"/>
    </mc:Choice>
  </mc:AlternateContent>
  <xr:revisionPtr revIDLastSave="0" documentId="8_{EB442775-C73A-4451-991F-E9AE5401834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R18" i="1" l="1"/>
  <c r="E9" i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<sst xmlns="http://schemas.openxmlformats.org/spreadsheetml/2006/main" count="45" uniqueCount="36">
  <si>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</si>
  <si>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</si>
  <si>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</si>
  <si>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</si>
  <si>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</si>
  <si>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</si>
  <si>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</si>
  <si>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</si>
  <si>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</si>
  <si>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</si>
  <si>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</si>
  <si>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</si>
  <si>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</si>
  <si>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</si>
  <si>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</si>
  <si>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</si>
  <si>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</si>
  <si>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</si>
  <si>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</si>
  <si>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</si>
  <si>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</si>
  <si>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</si>
  <si>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</si>
  <si>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</si>
  <si>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</si>
  <si>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</si>
  <si>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</si>
  <si>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 ebano</t>
  </si>
  <si>
    <t>zocalo</t>
  </si>
  <si>
    <t>estante</t>
  </si>
  <si>
    <t>fondo</t>
  </si>
  <si>
    <t>base</t>
  </si>
  <si>
    <t>lat mue</t>
  </si>
  <si>
    <t>base vin</t>
  </si>
  <si>
    <t>lat vino</t>
  </si>
  <si>
    <t>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</si>
</sst>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Normal="100" workbookViewId="0">
      <selection activeCell="A25" sqref="A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132.982</v>
      </c>
      <c r="F3" s="47">
        <v>9118352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19.832400000000003</v>
      </c>
      <c r="R15" s="19" t="s">
        <v>24</v>
      </c>
      <c r="S15" s="20" t="s">
        <v>25</v>
      </c>
    </row>
    <row r="16" spans="1:20" ht="15.75" x14ac:dyDescent="0.25">
      <c r="A16" s="21">
        <v>9118352</v>
      </c>
      <c r="B16" s="22">
        <v>1</v>
      </c>
      <c r="C16" s="23">
        <v>1770</v>
      </c>
      <c r="D16" s="24">
        <v>1000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6" s="33">
        <f t="shared" ref="O16:O79" si="0">(IF(G16&gt;0,C16,0)+IF(H16&gt;0,C16,0)+IF(I16&gt;0,D16,0)+IF(J16&gt;0,D16,0))*B16/1000</f>
        <v>5.54</v>
      </c>
      <c r="Q16">
        <v>1</v>
      </c>
      <c r="R16" s="34">
        <f>((SUMIF(G16:G1016,D3,Hoja3!A1:A1001)+SUMIF(H16:H1016,D3,Hoja3!B1:B1001)+SUMIF(I16:I1016,D3,Hoja3!C1:C1001)+SUMIF(J16:J1016,D3,Hoja3!D1:D1001))/1000)*1.05</f>
        <v>19.832400000000003</v>
      </c>
      <c r="S16" s="35" t="str">
        <f t="shared" ref="S16:S23" si="1">A3</f>
        <v>045 negro ebano</v>
      </c>
    </row>
    <row r="17" spans="1:19" ht="15.75" x14ac:dyDescent="0.25">
      <c r="A17" s="21">
        <v>9118352</v>
      </c>
      <c r="B17" s="22">
        <v>2</v>
      </c>
      <c r="C17" s="23">
        <v>700</v>
      </c>
      <c r="D17" s="24">
        <v>450</v>
      </c>
      <c r="E17" s="25" t="s">
        <v>31</v>
      </c>
      <c r="F17" s="25"/>
      <c r="G17" s="36">
        <v>1</v>
      </c>
      <c r="H17" s="36"/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7" s="33">
        <f t="shared" si="0"/>
        <v>3.2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9118352</v>
      </c>
      <c r="B18" s="22">
        <v>2</v>
      </c>
      <c r="C18" s="23">
        <v>450</v>
      </c>
      <c r="D18" s="24">
        <v>164</v>
      </c>
      <c r="E18" s="25" t="s">
        <v>32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8" s="33">
        <f t="shared" si="0"/>
        <v>0.65600000000000003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9118352</v>
      </c>
      <c r="B19" s="22">
        <v>2</v>
      </c>
      <c r="C19" s="23">
        <v>450</v>
      </c>
      <c r="D19" s="24">
        <v>218</v>
      </c>
      <c r="E19" s="25" t="s">
        <v>33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9" s="33">
        <f t="shared" si="0"/>
        <v>2.6720000000000002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9118352</v>
      </c>
      <c r="B20" s="22">
        <v>2</v>
      </c>
      <c r="C20" s="23">
        <v>804</v>
      </c>
      <c r="D20" s="24">
        <v>450</v>
      </c>
      <c r="E20" s="25" t="s">
        <v>34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3.2160000000000002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9118352</v>
      </c>
      <c r="B21" s="22">
        <v>5</v>
      </c>
      <c r="C21" s="23">
        <v>450</v>
      </c>
      <c r="D21" s="24">
        <v>182</v>
      </c>
      <c r="E21" s="25" t="s">
        <v>29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21" s="33">
        <f t="shared" ref="O21:O42" si="2">(IF(G21&gt;0,C21,0)+IF(H21&gt;0,C21,0)+IF(I21&gt;0,D21,0)+IF(J21&gt;0,D21,0))*B21/1000</f>
        <v>1.82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9118352</v>
      </c>
      <c r="B22" s="22">
        <v>2</v>
      </c>
      <c r="C22" s="23">
        <v>218</v>
      </c>
      <c r="D22" s="24">
        <v>50</v>
      </c>
      <c r="E22" s="25" t="s">
        <v>28</v>
      </c>
      <c r="F22" s="25"/>
      <c r="G22" s="36"/>
      <c r="H22" s="36"/>
      <c r="I22" s="36"/>
      <c r="J22" s="36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2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9118352</v>
      </c>
      <c r="B23" s="22">
        <v>2</v>
      </c>
      <c r="C23" s="23">
        <v>378</v>
      </c>
      <c r="D23" s="24">
        <v>50</v>
      </c>
      <c r="E23" s="25" t="s">
        <v>28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2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9118352</v>
      </c>
      <c r="B24" s="22">
        <v>1</v>
      </c>
      <c r="C24" s="23">
        <v>196</v>
      </c>
      <c r="D24" s="24">
        <v>696</v>
      </c>
      <c r="E24" s="25" t="s">
        <v>35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24" s="33">
        <f t="shared" si="2"/>
        <v>1.784</v>
      </c>
      <c r="R24" s="38">
        <f>SUM(R16:R23)</f>
        <v>19.832400000000003</v>
      </c>
      <c r="S24" s="39" t="s">
        <v>26</v>
      </c>
    </row>
    <row r="25" spans="1:19" x14ac:dyDescent="0.2">
      <c r="A25" s="21"/>
      <c r="B25" s="22"/>
      <c r="C25" s="23"/>
      <c r="D25" s="24"/>
      <c r="E25" s="25"/>
      <c r="F25" s="25"/>
      <c r="G25" s="36"/>
      <c r="H25" s="36"/>
      <c r="I25" s="36"/>
      <c r="J25" s="36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2"/>
        <v>0</v>
      </c>
    </row>
    <row r="26" spans="1:19" x14ac:dyDescent="0.2">
      <c r="A26" s="21"/>
      <c r="B26" s="22"/>
      <c r="C26" s="23"/>
      <c r="D26" s="24"/>
      <c r="E26" s="25"/>
      <c r="F26" s="25"/>
      <c r="G26" s="36"/>
      <c r="H26" s="36"/>
      <c r="I26" s="36"/>
      <c r="J26" s="36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2"/>
        <v>0</v>
      </c>
    </row>
    <row r="27" spans="1:19" x14ac:dyDescent="0.2">
      <c r="A27" s="21"/>
      <c r="B27" s="22"/>
      <c r="C27" s="23"/>
      <c r="D27" s="24"/>
      <c r="E27" s="25"/>
      <c r="F27" s="25"/>
      <c r="G27" s="36"/>
      <c r="H27" s="36"/>
      <c r="I27" s="36"/>
      <c r="J27" s="36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2"/>
        <v>0</v>
      </c>
    </row>
    <row r="28" spans="1:19" x14ac:dyDescent="0.2">
      <c r="A28" s="21"/>
      <c r="B28" s="22"/>
      <c r="C28" s="23"/>
      <c r="D28" s="24"/>
      <c r="E28" s="25"/>
      <c r="F28" s="25"/>
      <c r="G28" s="36"/>
      <c r="H28" s="36"/>
      <c r="I28" s="36"/>
      <c r="J28" s="36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2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2"/>
        <v>0</v>
      </c>
    </row>
    <row r="30" spans="1:19" x14ac:dyDescent="0.2">
      <c r="A30" s="21"/>
      <c r="B30" s="22"/>
      <c r="C30" s="23"/>
      <c r="D30" s="24"/>
      <c r="E30" s="25"/>
      <c r="F30" s="25"/>
      <c r="G30" s="36"/>
      <c r="H30" s="36"/>
      <c r="I30" s="36"/>
      <c r="J30" s="36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2"/>
        <v>0</v>
      </c>
    </row>
    <row r="31" spans="1:19" x14ac:dyDescent="0.2">
      <c r="A31" s="21"/>
      <c r="B31" s="22"/>
      <c r="C31" s="23"/>
      <c r="D31" s="24"/>
      <c r="E31" s="25"/>
      <c r="F31" s="25"/>
      <c r="G31" s="36"/>
      <c r="H31" s="36"/>
      <c r="I31" s="36"/>
      <c r="J31" s="36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2"/>
        <v>0</v>
      </c>
    </row>
    <row r="32" spans="1:19" x14ac:dyDescent="0.2">
      <c r="A32" s="21"/>
      <c r="B32" s="22"/>
      <c r="C32" s="23"/>
      <c r="D32" s="24"/>
      <c r="E32" s="25"/>
      <c r="F32" s="25"/>
      <c r="G32" s="36"/>
      <c r="H32" s="36"/>
      <c r="I32" s="36"/>
      <c r="J32" s="36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2"/>
        <v>0</v>
      </c>
    </row>
    <row r="33" spans="1:15" ht="15" x14ac:dyDescent="0.25">
      <c r="A33" s="21"/>
      <c r="B33" s="22"/>
      <c r="C33" s="23"/>
      <c r="D33" s="24"/>
      <c r="E33" s="25"/>
      <c r="F33" s="26"/>
      <c r="G33" s="27"/>
      <c r="H33" s="28"/>
      <c r="I33" s="28"/>
      <c r="J33" s="29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2"/>
        <v>0</v>
      </c>
    </row>
    <row r="34" spans="1:15" x14ac:dyDescent="0.2">
      <c r="A34" s="21"/>
      <c r="B34" s="22"/>
      <c r="C34" s="23"/>
      <c r="D34" s="24"/>
      <c r="E34" s="25"/>
      <c r="F34" s="25"/>
      <c r="G34" s="36"/>
      <c r="H34" s="36"/>
      <c r="I34" s="36"/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2"/>
        <v>0</v>
      </c>
    </row>
    <row r="35" spans="1:15" x14ac:dyDescent="0.2">
      <c r="A35" s="21"/>
      <c r="B35" s="22"/>
      <c r="C35" s="23"/>
      <c r="D35" s="24"/>
      <c r="E35" s="25"/>
      <c r="F35" s="25"/>
      <c r="G35" s="36"/>
      <c r="H35" s="36"/>
      <c r="I35" s="36"/>
      <c r="J35" s="36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2"/>
        <v>0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2"/>
        <v>0</v>
      </c>
    </row>
    <row r="37" spans="1:15" x14ac:dyDescent="0.2">
      <c r="A37" s="21"/>
      <c r="B37" s="22"/>
      <c r="C37" s="23"/>
      <c r="D37" s="24"/>
      <c r="E37" s="25"/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2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2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2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2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2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2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ref="O46:O67" si="3"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3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3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3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3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3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3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3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3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3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3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3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3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3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3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3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3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3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3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3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3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3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4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4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4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4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4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4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4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4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4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4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4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4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4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4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4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4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4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4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4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4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4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4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4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4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4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4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4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4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4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4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4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4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4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4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4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4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4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4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4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4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4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4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4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4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4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4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4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4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4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4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4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4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4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4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4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4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4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4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4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4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4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4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4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4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5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5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5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5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5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5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5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5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5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5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5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5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5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5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5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5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5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5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5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5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5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5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5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5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5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5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5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5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5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5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5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5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5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5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5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5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5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5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5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5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5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5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5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5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5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5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5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5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5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5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5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5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5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5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5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5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5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5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5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5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5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5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5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5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6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6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6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6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6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6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6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6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6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6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6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6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6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6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6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6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6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6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6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6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6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6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6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6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6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6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6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6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6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6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6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6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6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6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6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6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6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6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6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6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6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6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6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6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6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6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6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6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6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6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6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6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6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6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6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6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6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6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6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6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6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6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6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6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7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7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7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7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7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7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7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7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7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7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7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7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7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7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7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7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7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7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7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7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7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7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7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7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7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7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7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7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7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7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7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7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7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7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7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7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7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7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7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7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7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7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7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7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7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7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7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7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7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7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7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7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7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7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7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7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7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7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7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7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7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7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7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7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8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8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8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8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8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8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8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8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8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8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8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8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8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8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8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8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8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8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8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8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8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8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8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8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8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8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8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8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8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8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8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8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8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8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8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8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8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8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8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8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8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8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8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8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8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8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8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8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8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8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8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8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8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8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8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8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8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8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8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8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8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8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8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8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9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9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9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9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9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9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9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9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9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9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9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9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9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9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9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9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9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9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9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9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9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9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9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9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9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9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9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9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9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9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9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9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9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9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9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9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9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9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9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9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9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9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9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9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9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9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9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9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9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9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9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9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9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9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9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9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9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9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9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9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9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9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9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9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10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10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10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10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10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10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10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10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10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10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10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10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10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10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10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10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10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10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10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10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10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10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10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10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10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10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10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10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10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10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10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10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10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10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10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10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10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10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10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10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10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10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10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10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10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10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10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10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10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10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10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10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10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10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10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10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10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10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10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10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10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10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10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10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1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1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1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1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1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1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1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1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1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1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1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1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1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1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1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1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1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1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1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1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1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1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1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1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1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1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1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1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1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1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1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1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1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1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1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1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1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1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1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1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1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1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1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1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1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1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1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1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1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1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1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1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1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1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1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1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1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1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1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1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1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1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1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1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2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2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2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2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2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2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2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2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2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2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2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2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2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2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2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2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2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2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2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2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2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2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2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2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2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2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2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2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2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2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2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2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2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2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2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2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2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2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2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2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2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2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2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2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2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2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2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2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2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2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2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2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2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2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2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2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2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2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2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2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2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2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2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2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3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3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3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3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3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3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3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3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3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3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3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3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3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3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3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3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3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3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3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3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3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3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3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3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3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3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3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3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3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3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3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3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3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3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3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3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3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3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3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3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3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3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3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3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3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3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3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3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3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3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3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3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3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3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3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3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3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3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3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3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3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3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3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3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4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4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4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4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4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4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4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4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4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4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4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4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4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4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4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4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4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4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4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4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4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4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4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4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4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4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4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4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4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4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4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4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4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4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4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4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4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4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4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4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4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4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4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4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4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4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4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4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4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4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4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4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4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4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4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4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4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4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4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4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4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4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4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4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5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5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5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5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5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5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5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5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5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5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5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5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5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5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5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5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5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5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5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5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5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5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5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5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5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5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5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5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5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5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5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5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5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5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5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5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5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5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5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5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5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5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5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5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5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5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5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5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5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5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5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5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5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5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5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5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5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5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5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5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5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5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5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5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6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6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6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6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6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6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6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6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6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6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6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6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6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6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6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6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6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6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6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6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6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6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6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6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6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6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6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6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6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6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6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6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6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6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6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6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6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6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6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6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6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6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6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6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6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6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6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6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6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6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6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6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6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6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6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6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6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6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6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6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6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6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6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6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7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7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7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7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7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7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7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7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7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7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7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7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7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7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7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7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7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7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7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7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7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7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7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7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7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7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7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7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7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7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7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7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7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7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7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7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7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7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7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7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7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7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7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7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7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7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7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7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7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7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7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7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7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7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7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7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7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7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7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7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7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7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7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7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8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8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8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8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8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8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8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8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8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8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8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8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8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8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8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8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8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8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8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8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8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8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8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8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8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8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8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8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8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8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8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8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8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8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8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8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8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8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8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8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8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1770</v>
      </c>
      <c r="B1">
        <f>Hoja1!B16*Hoja1!C16</f>
        <v>1770</v>
      </c>
      <c r="C1">
        <f>Hoja1!B16*Hoja1!D16</f>
        <v>1000</v>
      </c>
      <c r="D1">
        <f>Hoja1!B16*Hoja1!D16</f>
        <v>1000</v>
      </c>
    </row>
    <row r="2" spans="1:4" x14ac:dyDescent="0.2">
      <c r="A2">
        <f>Hoja1!B17*Hoja1!C17</f>
        <v>1400</v>
      </c>
      <c r="B2">
        <f>Hoja1!B17*Hoja1!C17</f>
        <v>1400</v>
      </c>
      <c r="C2">
        <f>Hoja1!B17*Hoja1!D17</f>
        <v>900</v>
      </c>
      <c r="D2">
        <f>Hoja1!B17*Hoja1!D17</f>
        <v>900</v>
      </c>
    </row>
    <row r="3" spans="1:4" x14ac:dyDescent="0.2">
      <c r="A3">
        <f>Hoja1!B18*Hoja1!C18</f>
        <v>900</v>
      </c>
      <c r="B3">
        <f>Hoja1!B18*Hoja1!C18</f>
        <v>900</v>
      </c>
      <c r="C3">
        <f>Hoja1!B18*Hoja1!D18</f>
        <v>328</v>
      </c>
      <c r="D3">
        <f>Hoja1!B18*Hoja1!D18</f>
        <v>328</v>
      </c>
    </row>
    <row r="4" spans="1:4" x14ac:dyDescent="0.2">
      <c r="A4">
        <f>Hoja1!B19*Hoja1!C19</f>
        <v>900</v>
      </c>
      <c r="B4">
        <f>Hoja1!B19*Hoja1!C19</f>
        <v>900</v>
      </c>
      <c r="C4">
        <f>Hoja1!B19*Hoja1!D19</f>
        <v>436</v>
      </c>
      <c r="D4">
        <f>Hoja1!B19*Hoja1!D19</f>
        <v>436</v>
      </c>
    </row>
    <row r="5" spans="1:4" x14ac:dyDescent="0.2">
      <c r="A5">
        <f>Hoja1!B20*Hoja1!C20</f>
        <v>1608</v>
      </c>
      <c r="B5">
        <f>Hoja1!B20*Hoja1!C20</f>
        <v>1608</v>
      </c>
      <c r="C5">
        <f>Hoja1!B20*Hoja1!D20</f>
        <v>900</v>
      </c>
      <c r="D5">
        <f>Hoja1!B20*Hoja1!D20</f>
        <v>900</v>
      </c>
    </row>
    <row r="6" spans="1:4" x14ac:dyDescent="0.2">
      <c r="A6">
        <f>Hoja1!B21*Hoja1!C21</f>
        <v>2250</v>
      </c>
      <c r="B6">
        <f>Hoja1!B21*Hoja1!C21</f>
        <v>2250</v>
      </c>
      <c r="C6">
        <f>Hoja1!B21*Hoja1!D21</f>
        <v>910</v>
      </c>
      <c r="D6">
        <f>Hoja1!B21*Hoja1!D21</f>
        <v>910</v>
      </c>
    </row>
    <row r="7" spans="1:4" x14ac:dyDescent="0.2">
      <c r="A7">
        <f>Hoja1!B22*Hoja1!C22</f>
        <v>436</v>
      </c>
      <c r="B7">
        <f>Hoja1!B22*Hoja1!C22</f>
        <v>436</v>
      </c>
      <c r="C7">
        <f>Hoja1!B22*Hoja1!D22</f>
        <v>100</v>
      </c>
      <c r="D7">
        <f>Hoja1!B22*Hoja1!D22</f>
        <v>100</v>
      </c>
    </row>
    <row r="8" spans="1:4" x14ac:dyDescent="0.2">
      <c r="A8">
        <f>Hoja1!B23*Hoja1!C23</f>
        <v>756</v>
      </c>
      <c r="B8">
        <f>Hoja1!B23*Hoja1!C23</f>
        <v>756</v>
      </c>
      <c r="C8">
        <f>Hoja1!B23*Hoja1!D23</f>
        <v>100</v>
      </c>
      <c r="D8">
        <f>Hoja1!B23*Hoja1!D23</f>
        <v>100</v>
      </c>
    </row>
    <row r="9" spans="1:4" x14ac:dyDescent="0.2">
      <c r="A9">
        <f>Hoja1!B24*Hoja1!C24</f>
        <v>196</v>
      </c>
      <c r="B9">
        <f>Hoja1!B24*Hoja1!C24</f>
        <v>196</v>
      </c>
      <c r="C9">
        <f>Hoja1!B24*Hoja1!D24</f>
        <v>696</v>
      </c>
      <c r="D9">
        <f>Hoja1!B24*Hoja1!D24</f>
        <v>696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2024-01-10T14:48:02Z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