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icolas valcarcel\casa\"/>
    </mc:Choice>
  </mc:AlternateContent>
  <xr:revisionPtr revIDLastSave="0" documentId="13_ncr:1_{C2BE0855-2A55-419A-898A-2294FD5E56D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<sst xmlns="http://schemas.openxmlformats.org/spreadsheetml/2006/main" count="67" uniqueCount="48">
  <si>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</si>
  <si>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</si>
  <si>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</si>
  <si>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</si>
  <si>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</si>
  <si>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</si>
  <si>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</si>
  <si>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</si>
  <si>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</si>
  <si>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</si>
  <si>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</si>
  <si>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</si>
  <si>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</si>
  <si>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</si>
  <si>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</si>
  <si>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</si>
  <si>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</si>
  <si>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</si>
  <si>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</si>
  <si>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</si>
  <si>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</si>
  <si>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</si>
  <si>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</si>
  <si>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</si>
  <si>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</si>
  <si>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</si>
  <si>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</si>
  <si>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estante</t>
  </si>
  <si>
    <t>lat sup</t>
  </si>
  <si>
    <t>base sup</t>
  </si>
  <si>
    <t>base rack</t>
  </si>
  <si>
    <t>lat rack</t>
  </si>
  <si>
    <t xml:space="preserve">base doble </t>
  </si>
  <si>
    <t>puertas</t>
  </si>
  <si>
    <t>045 Gris Grafito</t>
  </si>
  <si>
    <t>9117488</t>
  </si>
  <si>
    <t>lat medio</t>
  </si>
  <si>
    <t>0.45 Teka Artico</t>
  </si>
  <si>
    <t>estante pc</t>
  </si>
  <si>
    <t>base cajon</t>
  </si>
  <si>
    <t>lat cajon</t>
  </si>
  <si>
    <t>tapas cajon</t>
  </si>
  <si>
    <t xml:space="preserve">lat cajon </t>
  </si>
  <si>
    <t xml:space="preserve">soporte </t>
  </si>
  <si>
    <t>045 merlot</t>
  </si>
  <si>
    <t>base desayuna</t>
  </si>
  <si>
    <t>lat desayuna</t>
  </si>
  <si>
    <t>9117152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</si>
</sst>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20" zoomScaleNormal="120" workbookViewId="0">
      <selection activeCell="E38" sqref="E3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34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2589.7600000000002</v>
      </c>
      <c r="F3" s="52">
        <v>9117179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37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220.88</v>
      </c>
      <c r="F4" s="46">
        <v>9117488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 t="s">
        <v>44</v>
      </c>
      <c r="B5" s="45"/>
      <c r="C5" s="45"/>
      <c r="D5" s="5">
        <f>IF(A5="",0,3)</f>
        <v>3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>
        <v>9134115</v>
      </c>
      <c r="G5" s="46"/>
      <c r="H5" s="46"/>
      <c r="I5" s="46"/>
      <c r="J5" s="46"/>
      <c r="K5" s="46"/>
      <c r="L5" s="7">
        <f>IF(F5="",0,3)</f>
        <v>3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>
        <v>9117152</v>
      </c>
      <c r="G6" s="46"/>
      <c r="H6" s="46"/>
      <c r="I6" s="46"/>
      <c r="J6" s="46"/>
      <c r="K6" s="46"/>
      <c r="L6" s="7">
        <f>IF(F6="",0,4)</f>
        <v>4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262.80239999999998</v>
      </c>
      <c r="R15" s="19" t="s">
        <v>24</v>
      </c>
      <c r="S15" s="20" t="s">
        <v>25</v>
      </c>
    </row>
    <row r="16" spans="1:20" ht="15.75" x14ac:dyDescent="0.25">
      <c r="A16" s="21">
        <v>9117179</v>
      </c>
      <c r="B16" s="22">
        <v>8</v>
      </c>
      <c r="C16" s="23">
        <v>800</v>
      </c>
      <c r="D16" s="24">
        <v>400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16" s="33">
        <f t="shared" ref="O16:O79" si="0">(IF(G16&gt;0,C16,0)+IF(H16&gt;0,C16,0)+IF(I16&gt;0,D16,0)+IF(J16&gt;0,D16,0))*B16/1000</f>
        <v>19.2</v>
      </c>
      <c r="Q16">
        <v>1</v>
      </c>
      <c r="R16" s="34">
        <f>((SUMIF(G16:G1016,D3,Hoja3!A1:A1001)+SUMIF(H16:H1016,D3,Hoja3!B1:B1001)+SUMIF(I16:I1016,D3,Hoja3!C1:C1001)+SUMIF(J16:J1016,D3,Hoja3!D1:D1001))/1000)*1.05</f>
        <v>202.05359999999999</v>
      </c>
      <c r="S16" s="35" t="str">
        <f t="shared" ref="S16:S23" si="1">A3</f>
        <v>045 Gris Grafito</v>
      </c>
    </row>
    <row r="17" spans="1:19" ht="15.75" x14ac:dyDescent="0.25">
      <c r="A17" s="21">
        <v>9117179</v>
      </c>
      <c r="B17" s="22">
        <v>8</v>
      </c>
      <c r="C17" s="23">
        <v>436</v>
      </c>
      <c r="D17" s="24">
        <v>400</v>
      </c>
      <c r="E17" s="25" t="s">
        <v>31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6.976</v>
      </c>
      <c r="Q17">
        <v>2</v>
      </c>
      <c r="R17" s="34">
        <f>((SUMIF(G16:G1016,D4,Hoja3!A1:A1001)+SUMIF(H16:H1016,D4,Hoja3!B1:B1001)+SUMIF(I16:I1016,D4,Hoja3!C1:C1001)+SUMIF(J16:J1016,D4,Hoja3!D1:D1001))/1000)*1.05</f>
        <v>60.748800000000003</v>
      </c>
      <c r="S17" s="35" t="str">
        <f t="shared" si="1"/>
        <v>0.45 Teka Artico</v>
      </c>
    </row>
    <row r="18" spans="1:19" ht="15.75" x14ac:dyDescent="0.25">
      <c r="A18" s="43">
        <v>9117179</v>
      </c>
      <c r="B18" s="22">
        <v>6</v>
      </c>
      <c r="C18" s="23">
        <v>1600</v>
      </c>
      <c r="D18" s="24">
        <v>423</v>
      </c>
      <c r="E18" s="25" t="s">
        <v>32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 t="str">
        <f t="shared" si="1"/>
        <v>045 merlot</v>
      </c>
    </row>
    <row r="19" spans="1:19" ht="15.75" x14ac:dyDescent="0.25">
      <c r="A19" s="43">
        <v>9117179</v>
      </c>
      <c r="B19" s="22">
        <v>4</v>
      </c>
      <c r="C19" s="23">
        <v>764</v>
      </c>
      <c r="D19" s="24">
        <v>400</v>
      </c>
      <c r="E19" s="25" t="s">
        <v>27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3.056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9117179</v>
      </c>
      <c r="B20" s="22">
        <v>8</v>
      </c>
      <c r="C20" s="23">
        <v>468</v>
      </c>
      <c r="D20" s="24">
        <v>396</v>
      </c>
      <c r="E20" s="25" t="s">
        <v>33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20" s="33">
        <f t="shared" si="0"/>
        <v>13.824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9117179</v>
      </c>
      <c r="B21" s="22">
        <v>8</v>
      </c>
      <c r="C21" s="23">
        <v>800</v>
      </c>
      <c r="D21" s="24">
        <v>300</v>
      </c>
      <c r="E21" s="25" t="s">
        <v>29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21" s="33">
        <f t="shared" si="0"/>
        <v>17.600000000000001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9117179</v>
      </c>
      <c r="B22" s="22">
        <v>8</v>
      </c>
      <c r="C22" s="23">
        <v>364</v>
      </c>
      <c r="D22" s="24">
        <v>300</v>
      </c>
      <c r="E22" s="25" t="s">
        <v>28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5.8239999999999998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9117179</v>
      </c>
      <c r="B23" s="22">
        <v>4</v>
      </c>
      <c r="C23" s="23">
        <v>796</v>
      </c>
      <c r="D23" s="24">
        <v>396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23" s="33">
        <f t="shared" si="0"/>
        <v>9.5359999999999996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35</v>
      </c>
      <c r="B24" s="22">
        <v>4</v>
      </c>
      <c r="C24" s="23">
        <v>1200</v>
      </c>
      <c r="D24" s="24">
        <v>300</v>
      </c>
      <c r="E24" s="25" t="s">
        <v>36</v>
      </c>
      <c r="F24" s="25"/>
      <c r="G24" s="37">
        <v>2</v>
      </c>
      <c r="H24" s="37">
        <v>2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Teka Artico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Teka Artico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9.6</v>
      </c>
      <c r="R24" s="38">
        <f>SUM(R16:R23)</f>
        <v>262.80239999999998</v>
      </c>
      <c r="S24" s="39" t="s">
        <v>26</v>
      </c>
    </row>
    <row r="25" spans="1:19" ht="14.25" x14ac:dyDescent="0.2">
      <c r="A25" s="43" t="s">
        <v>35</v>
      </c>
      <c r="B25" s="22">
        <v>4</v>
      </c>
      <c r="C25" s="23">
        <v>500</v>
      </c>
      <c r="D25" s="24">
        <v>300</v>
      </c>
      <c r="E25" s="25" t="s">
        <v>32</v>
      </c>
      <c r="F25" s="25"/>
      <c r="G25" s="37">
        <v>2</v>
      </c>
      <c r="H25" s="37">
        <v>2</v>
      </c>
      <c r="I25" s="37">
        <v>2</v>
      </c>
      <c r="J25" s="37">
        <v>2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Teka Artico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Teka Artico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Teka Artico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Teka Artico</v>
      </c>
      <c r="O25" s="33">
        <f t="shared" si="0"/>
        <v>6.4</v>
      </c>
    </row>
    <row r="26" spans="1:19" ht="14.25" x14ac:dyDescent="0.2">
      <c r="A26" s="43" t="s">
        <v>35</v>
      </c>
      <c r="B26" s="22">
        <v>4</v>
      </c>
      <c r="C26" s="23">
        <v>464</v>
      </c>
      <c r="D26" s="24">
        <v>300</v>
      </c>
      <c r="E26" s="25" t="s">
        <v>27</v>
      </c>
      <c r="F26" s="25"/>
      <c r="G26" s="37">
        <v>2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Teka Artico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1.8560000000000001</v>
      </c>
    </row>
    <row r="27" spans="1:19" x14ac:dyDescent="0.2">
      <c r="A27" s="21" t="s">
        <v>35</v>
      </c>
      <c r="B27" s="22">
        <v>4</v>
      </c>
      <c r="C27" s="23">
        <v>2600</v>
      </c>
      <c r="D27" s="24">
        <v>200</v>
      </c>
      <c r="E27" s="25" t="s">
        <v>38</v>
      </c>
      <c r="F27" s="25"/>
      <c r="G27" s="37">
        <v>2</v>
      </c>
      <c r="H27" s="37">
        <v>2</v>
      </c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Teka Artico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Teka Artico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Teka Artico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Teka Artico</v>
      </c>
      <c r="O27" s="33">
        <f t="shared" si="0"/>
        <v>22.4</v>
      </c>
    </row>
    <row r="28" spans="1:19" ht="14.25" x14ac:dyDescent="0.2">
      <c r="A28" s="43" t="s">
        <v>35</v>
      </c>
      <c r="B28" s="22">
        <v>4</v>
      </c>
      <c r="C28" s="23">
        <v>2000</v>
      </c>
      <c r="D28" s="24">
        <v>200</v>
      </c>
      <c r="E28" s="25" t="s">
        <v>38</v>
      </c>
      <c r="F28" s="25"/>
      <c r="G28" s="37">
        <v>2</v>
      </c>
      <c r="H28" s="37">
        <v>2</v>
      </c>
      <c r="I28" s="37">
        <v>2</v>
      </c>
      <c r="J28" s="37">
        <v>2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Teka Artico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Teka Artico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Teka Artico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Teka Artico</v>
      </c>
      <c r="O28" s="33">
        <f t="shared" si="0"/>
        <v>17.600000000000001</v>
      </c>
    </row>
    <row r="29" spans="1:19" ht="14.25" x14ac:dyDescent="0.2">
      <c r="A29" s="43">
        <v>9117179</v>
      </c>
      <c r="B29" s="22">
        <v>8</v>
      </c>
      <c r="C29" s="23">
        <v>700</v>
      </c>
      <c r="D29" s="24">
        <v>500</v>
      </c>
      <c r="E29" s="25" t="s">
        <v>39</v>
      </c>
      <c r="F29" s="25"/>
      <c r="G29" s="37">
        <v>1</v>
      </c>
      <c r="H29" s="37"/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29" s="33">
        <f t="shared" si="0"/>
        <v>13.6</v>
      </c>
    </row>
    <row r="30" spans="1:19" ht="14.25" x14ac:dyDescent="0.2">
      <c r="A30" s="43">
        <v>9117179</v>
      </c>
      <c r="B30" s="22">
        <v>8</v>
      </c>
      <c r="C30" s="23">
        <v>776</v>
      </c>
      <c r="D30" s="24">
        <v>500</v>
      </c>
      <c r="E30" s="25" t="s">
        <v>40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12.416</v>
      </c>
    </row>
    <row r="31" spans="1:19" ht="14.25" x14ac:dyDescent="0.2">
      <c r="A31" s="43">
        <v>9117179</v>
      </c>
      <c r="B31" s="22">
        <v>12</v>
      </c>
      <c r="C31" s="23">
        <v>696</v>
      </c>
      <c r="D31" s="24">
        <v>266</v>
      </c>
      <c r="E31" s="25" t="s">
        <v>41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31" s="33">
        <f t="shared" si="0"/>
        <v>23.088000000000001</v>
      </c>
    </row>
    <row r="32" spans="1:19" ht="14.25" x14ac:dyDescent="0.2">
      <c r="A32" s="43">
        <v>9117179</v>
      </c>
      <c r="B32" s="22">
        <v>24</v>
      </c>
      <c r="C32" s="23">
        <v>414</v>
      </c>
      <c r="D32" s="24">
        <v>180</v>
      </c>
      <c r="E32" s="25" t="s">
        <v>42</v>
      </c>
      <c r="F32" s="25"/>
      <c r="G32" s="37">
        <v>1</v>
      </c>
      <c r="H32" s="37"/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32" s="33">
        <f t="shared" si="0"/>
        <v>18.576000000000001</v>
      </c>
    </row>
    <row r="33" spans="1:15" ht="14.25" x14ac:dyDescent="0.2">
      <c r="A33" s="43">
        <v>9117179</v>
      </c>
      <c r="B33" s="22">
        <v>24</v>
      </c>
      <c r="C33" s="23">
        <v>638</v>
      </c>
      <c r="D33" s="24">
        <v>180</v>
      </c>
      <c r="E33" s="25" t="s">
        <v>40</v>
      </c>
      <c r="F33" s="25"/>
      <c r="G33" s="37">
        <v>1</v>
      </c>
      <c r="H33" s="37">
        <v>1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30.623999999999999</v>
      </c>
    </row>
    <row r="34" spans="1:15" ht="14.25" x14ac:dyDescent="0.2">
      <c r="A34" s="43">
        <v>9117179</v>
      </c>
      <c r="B34" s="22">
        <v>8</v>
      </c>
      <c r="C34" s="23">
        <v>664</v>
      </c>
      <c r="D34" s="24">
        <v>120</v>
      </c>
      <c r="E34" s="25" t="s">
        <v>43</v>
      </c>
      <c r="F34" s="25"/>
      <c r="G34" s="37">
        <v>1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5.3120000000000003</v>
      </c>
    </row>
    <row r="35" spans="1:15" ht="14.25" x14ac:dyDescent="0.2">
      <c r="A35" s="43">
        <v>9134115</v>
      </c>
      <c r="B35" s="22">
        <v>2</v>
      </c>
      <c r="C35" s="23">
        <v>1500</v>
      </c>
      <c r="D35" s="24">
        <v>800</v>
      </c>
      <c r="E35" s="25" t="s">
        <v>45</v>
      </c>
      <c r="F35" s="25"/>
      <c r="G35" s="37">
        <v>1</v>
      </c>
      <c r="H35" s="37">
        <v>1</v>
      </c>
      <c r="I35" s="37">
        <v>1</v>
      </c>
      <c r="J35" s="37">
        <v>1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Gris Grafito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Gris Grafito</v>
      </c>
      <c r="O35" s="33">
        <f t="shared" si="0"/>
        <v>9.1999999999999993</v>
      </c>
    </row>
    <row r="36" spans="1:15" ht="14.25" x14ac:dyDescent="0.2">
      <c r="A36" s="43">
        <v>9134115</v>
      </c>
      <c r="B36" s="22">
        <v>2</v>
      </c>
      <c r="C36" s="23">
        <v>900</v>
      </c>
      <c r="D36" s="24">
        <v>800</v>
      </c>
      <c r="E36" s="25" t="s">
        <v>46</v>
      </c>
      <c r="F36" s="25"/>
      <c r="G36" s="37">
        <v>1</v>
      </c>
      <c r="H36" s="37">
        <v>1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Gris Grafito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Gris Grafito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3.6</v>
      </c>
    </row>
    <row r="37" spans="1:15" ht="14.25" x14ac:dyDescent="0.2">
      <c r="A37" s="43">
        <v>9134115</v>
      </c>
      <c r="B37" s="22">
        <v>2</v>
      </c>
      <c r="C37" s="23">
        <v>2400</v>
      </c>
      <c r="D37" s="24">
        <v>750</v>
      </c>
      <c r="E37" s="25" t="s">
        <v>33</v>
      </c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 t="s">
        <v>47</v>
      </c>
      <c r="B38" s="22">
        <v>2</v>
      </c>
      <c r="C38" s="23">
        <v>1250</v>
      </c>
      <c r="D38" s="24">
        <v>2400</v>
      </c>
      <c r="E38" s="25" t="s">
        <v>33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34 A3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6400</v>
      </c>
      <c r="B1">
        <f>Hoja1!B16*Hoja1!C16</f>
        <v>6400</v>
      </c>
      <c r="C1">
        <f>Hoja1!B16*Hoja1!D16</f>
        <v>3200</v>
      </c>
      <c r="D1">
        <f>Hoja1!B16*Hoja1!D16</f>
        <v>3200</v>
      </c>
    </row>
    <row r="2" spans="1:4" x14ac:dyDescent="0.2">
      <c r="A2">
        <f>Hoja1!B17*Hoja1!C17</f>
        <v>3488</v>
      </c>
      <c r="B2">
        <f>Hoja1!B17*Hoja1!C17</f>
        <v>3488</v>
      </c>
      <c r="C2">
        <f>Hoja1!B17*Hoja1!D17</f>
        <v>3200</v>
      </c>
      <c r="D2">
        <f>Hoja1!B17*Hoja1!D17</f>
        <v>3200</v>
      </c>
    </row>
    <row r="3" spans="1:4" x14ac:dyDescent="0.2">
      <c r="A3">
        <f>Hoja1!B18*Hoja1!C18</f>
        <v>9600</v>
      </c>
      <c r="B3">
        <f>Hoja1!B18*Hoja1!C18</f>
        <v>9600</v>
      </c>
      <c r="C3">
        <f>Hoja1!B18*Hoja1!D18</f>
        <v>2538</v>
      </c>
      <c r="D3">
        <f>Hoja1!B18*Hoja1!D18</f>
        <v>2538</v>
      </c>
    </row>
    <row r="4" spans="1:4" x14ac:dyDescent="0.2">
      <c r="A4">
        <f>Hoja1!B19*Hoja1!C19</f>
        <v>3056</v>
      </c>
      <c r="B4">
        <f>Hoja1!B19*Hoja1!C19</f>
        <v>3056</v>
      </c>
      <c r="C4">
        <f>Hoja1!B19*Hoja1!D19</f>
        <v>1600</v>
      </c>
      <c r="D4">
        <f>Hoja1!B19*Hoja1!D19</f>
        <v>1600</v>
      </c>
    </row>
    <row r="5" spans="1:4" x14ac:dyDescent="0.2">
      <c r="A5">
        <f>Hoja1!B20*Hoja1!C20</f>
        <v>3744</v>
      </c>
      <c r="B5">
        <f>Hoja1!B20*Hoja1!C20</f>
        <v>3744</v>
      </c>
      <c r="C5">
        <f>Hoja1!B20*Hoja1!D20</f>
        <v>3168</v>
      </c>
      <c r="D5">
        <f>Hoja1!B20*Hoja1!D20</f>
        <v>3168</v>
      </c>
    </row>
    <row r="6" spans="1:4" x14ac:dyDescent="0.2">
      <c r="A6">
        <f>Hoja1!B21*Hoja1!C21</f>
        <v>6400</v>
      </c>
      <c r="B6">
        <f>Hoja1!B21*Hoja1!C21</f>
        <v>6400</v>
      </c>
      <c r="C6">
        <f>Hoja1!B21*Hoja1!D21</f>
        <v>2400</v>
      </c>
      <c r="D6">
        <f>Hoja1!B21*Hoja1!D21</f>
        <v>2400</v>
      </c>
    </row>
    <row r="7" spans="1:4" x14ac:dyDescent="0.2">
      <c r="A7">
        <f>Hoja1!B22*Hoja1!C22</f>
        <v>2912</v>
      </c>
      <c r="B7">
        <f>Hoja1!B22*Hoja1!C22</f>
        <v>2912</v>
      </c>
      <c r="C7">
        <f>Hoja1!B22*Hoja1!D22</f>
        <v>2400</v>
      </c>
      <c r="D7">
        <f>Hoja1!B22*Hoja1!D22</f>
        <v>2400</v>
      </c>
    </row>
    <row r="8" spans="1:4" x14ac:dyDescent="0.2">
      <c r="A8">
        <f>Hoja1!B23*Hoja1!C23</f>
        <v>3184</v>
      </c>
      <c r="B8">
        <f>Hoja1!B23*Hoja1!C23</f>
        <v>3184</v>
      </c>
      <c r="C8">
        <f>Hoja1!B23*Hoja1!D23</f>
        <v>1584</v>
      </c>
      <c r="D8">
        <f>Hoja1!B23*Hoja1!D23</f>
        <v>1584</v>
      </c>
    </row>
    <row r="9" spans="1:4" x14ac:dyDescent="0.2">
      <c r="A9">
        <f>Hoja1!B24*Hoja1!C24</f>
        <v>4800</v>
      </c>
      <c r="B9">
        <f>Hoja1!B24*Hoja1!C24</f>
        <v>4800</v>
      </c>
      <c r="C9">
        <f>Hoja1!B24*Hoja1!D24</f>
        <v>1200</v>
      </c>
      <c r="D9">
        <f>Hoja1!B24*Hoja1!D24</f>
        <v>1200</v>
      </c>
    </row>
    <row r="10" spans="1:4" x14ac:dyDescent="0.2">
      <c r="A10">
        <f>Hoja1!B25*Hoja1!C25</f>
        <v>2000</v>
      </c>
      <c r="B10">
        <f>Hoja1!B25*Hoja1!C25</f>
        <v>2000</v>
      </c>
      <c r="C10">
        <f>Hoja1!B25*Hoja1!D25</f>
        <v>1200</v>
      </c>
      <c r="D10">
        <f>Hoja1!B25*Hoja1!D25</f>
        <v>1200</v>
      </c>
    </row>
    <row r="11" spans="1:4" x14ac:dyDescent="0.2">
      <c r="A11">
        <f>Hoja1!B26*Hoja1!C26</f>
        <v>1856</v>
      </c>
      <c r="B11">
        <f>Hoja1!B26*Hoja1!C26</f>
        <v>1856</v>
      </c>
      <c r="C11">
        <f>Hoja1!B26*Hoja1!D26</f>
        <v>1200</v>
      </c>
      <c r="D11">
        <f>Hoja1!B26*Hoja1!D26</f>
        <v>1200</v>
      </c>
    </row>
    <row r="12" spans="1:4" x14ac:dyDescent="0.2">
      <c r="A12">
        <f>Hoja1!B27*Hoja1!C27</f>
        <v>10400</v>
      </c>
      <c r="B12">
        <f>Hoja1!B27*Hoja1!C27</f>
        <v>10400</v>
      </c>
      <c r="C12">
        <f>Hoja1!B27*Hoja1!D27</f>
        <v>800</v>
      </c>
      <c r="D12">
        <f>Hoja1!B27*Hoja1!D27</f>
        <v>800</v>
      </c>
    </row>
    <row r="13" spans="1:4" x14ac:dyDescent="0.2">
      <c r="A13">
        <f>Hoja1!B28*Hoja1!C28</f>
        <v>8000</v>
      </c>
      <c r="B13">
        <f>Hoja1!B28*Hoja1!C28</f>
        <v>8000</v>
      </c>
      <c r="C13">
        <f>Hoja1!B28*Hoja1!D28</f>
        <v>800</v>
      </c>
      <c r="D13">
        <f>Hoja1!B28*Hoja1!D28</f>
        <v>800</v>
      </c>
    </row>
    <row r="14" spans="1:4" x14ac:dyDescent="0.2">
      <c r="A14">
        <f>Hoja1!B29*Hoja1!C29</f>
        <v>5600</v>
      </c>
      <c r="B14">
        <f>Hoja1!B29*Hoja1!C29</f>
        <v>5600</v>
      </c>
      <c r="C14">
        <f>Hoja1!B29*Hoja1!D29</f>
        <v>4000</v>
      </c>
      <c r="D14">
        <f>Hoja1!B29*Hoja1!D29</f>
        <v>4000</v>
      </c>
    </row>
    <row r="15" spans="1:4" x14ac:dyDescent="0.2">
      <c r="A15">
        <f>Hoja1!B30*Hoja1!C30</f>
        <v>6208</v>
      </c>
      <c r="B15">
        <f>Hoja1!B30*Hoja1!C30</f>
        <v>6208</v>
      </c>
      <c r="C15">
        <f>Hoja1!B30*Hoja1!D30</f>
        <v>4000</v>
      </c>
      <c r="D15">
        <f>Hoja1!B30*Hoja1!D30</f>
        <v>4000</v>
      </c>
    </row>
    <row r="16" spans="1:4" x14ac:dyDescent="0.2">
      <c r="A16">
        <f>Hoja1!B31*Hoja1!C31</f>
        <v>8352</v>
      </c>
      <c r="B16">
        <f>Hoja1!B31*Hoja1!C31</f>
        <v>8352</v>
      </c>
      <c r="C16">
        <f>Hoja1!B31*Hoja1!D31</f>
        <v>3192</v>
      </c>
      <c r="D16">
        <f>Hoja1!B31*Hoja1!D31</f>
        <v>3192</v>
      </c>
    </row>
    <row r="17" spans="1:4" x14ac:dyDescent="0.2">
      <c r="A17">
        <f>Hoja1!B32*Hoja1!C32</f>
        <v>9936</v>
      </c>
      <c r="B17">
        <f>Hoja1!B32*Hoja1!C32</f>
        <v>9936</v>
      </c>
      <c r="C17">
        <f>Hoja1!B32*Hoja1!D32</f>
        <v>4320</v>
      </c>
      <c r="D17">
        <f>Hoja1!B32*Hoja1!D32</f>
        <v>4320</v>
      </c>
    </row>
    <row r="18" spans="1:4" x14ac:dyDescent="0.2">
      <c r="A18">
        <f>Hoja1!B33*Hoja1!C33</f>
        <v>15312</v>
      </c>
      <c r="B18">
        <f>Hoja1!B33*Hoja1!C33</f>
        <v>15312</v>
      </c>
      <c r="C18">
        <f>Hoja1!B33*Hoja1!D33</f>
        <v>4320</v>
      </c>
      <c r="D18">
        <f>Hoja1!B33*Hoja1!D33</f>
        <v>4320</v>
      </c>
    </row>
    <row r="19" spans="1:4" x14ac:dyDescent="0.2">
      <c r="A19">
        <f>Hoja1!B34*Hoja1!C34</f>
        <v>5312</v>
      </c>
      <c r="B19">
        <f>Hoja1!B34*Hoja1!C34</f>
        <v>5312</v>
      </c>
      <c r="C19">
        <f>Hoja1!B34*Hoja1!D34</f>
        <v>960</v>
      </c>
      <c r="D19">
        <f>Hoja1!B34*Hoja1!D34</f>
        <v>960</v>
      </c>
    </row>
    <row r="20" spans="1:4" x14ac:dyDescent="0.2">
      <c r="A20">
        <f>Hoja1!B35*Hoja1!C35</f>
        <v>3000</v>
      </c>
      <c r="B20">
        <f>Hoja1!B35*Hoja1!C35</f>
        <v>3000</v>
      </c>
      <c r="C20">
        <f>Hoja1!B35*Hoja1!D35</f>
        <v>1600</v>
      </c>
      <c r="D20">
        <f>Hoja1!B35*Hoja1!D35</f>
        <v>1600</v>
      </c>
    </row>
    <row r="21" spans="1:4" x14ac:dyDescent="0.2">
      <c r="A21">
        <f>Hoja1!B36*Hoja1!C36</f>
        <v>1800</v>
      </c>
      <c r="B21">
        <f>Hoja1!B36*Hoja1!C36</f>
        <v>1800</v>
      </c>
      <c r="C21">
        <f>Hoja1!B36*Hoja1!D36</f>
        <v>1600</v>
      </c>
      <c r="D21">
        <f>Hoja1!B36*Hoja1!D36</f>
        <v>1600</v>
      </c>
    </row>
    <row r="22" spans="1:4" x14ac:dyDescent="0.2">
      <c r="A22">
        <f>Hoja1!B37*Hoja1!C37</f>
        <v>4800</v>
      </c>
      <c r="B22">
        <f>Hoja1!B37*Hoja1!C37</f>
        <v>4800</v>
      </c>
      <c r="C22">
        <f>Hoja1!B37*Hoja1!D37</f>
        <v>1500</v>
      </c>
      <c r="D22">
        <f>Hoja1!B37*Hoja1!D37</f>
        <v>1500</v>
      </c>
    </row>
    <row r="23" spans="1:4" x14ac:dyDescent="0.2">
      <c r="A23">
        <f>Hoja1!B38*Hoja1!C38</f>
        <v>2500</v>
      </c>
      <c r="B23">
        <f>Hoja1!B38*Hoja1!C38</f>
        <v>2500</v>
      </c>
      <c r="C23">
        <f>Hoja1!B38*Hoja1!D38</f>
        <v>4800</v>
      </c>
      <c r="D23">
        <f>Hoja1!B38*Hoja1!D38</f>
        <v>4800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2024-03-20T16:52:29Z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