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urArq\palta\"/>
    </mc:Choice>
  </mc:AlternateContent>
  <xr:revisionPtr revIDLastSave="0" documentId="8_{13A58D9D-9861-4959-85BE-9EEF78FF074E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<sst xmlns="http://schemas.openxmlformats.org/spreadsheetml/2006/main" count="43" uniqueCount="33">
  <si>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</si>
  <si>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</si>
  <si>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</si>
  <si>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</si>
  <si>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</si>
  <si>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</si>
  <si>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</si>
  <si>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</si>
  <si>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</si>
  <si>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</si>
  <si>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</si>
  <si>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</si>
  <si>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</si>
  <si>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</si>
  <si>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</si>
  <si>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</si>
  <si>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</si>
  <si>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</si>
  <si>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</si>
  <si>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</si>
  <si>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</si>
  <si>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</si>
  <si>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</si>
  <si>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</si>
  <si>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</si>
  <si>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</si>
  <si>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</si>
  <si>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base</t>
  </si>
  <si>
    <t>lat</t>
  </si>
  <si>
    <t>045 OLMO Finlandes</t>
  </si>
  <si>
    <t>zocalo</t>
  </si>
  <si>
    <t>lat cajon</t>
  </si>
  <si>
    <t>tapas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</si>
</sst>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3" zoomScale="120" zoomScaleNormal="120" workbookViewId="0">
      <selection activeCell="A23" sqref="A23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29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180.43799999999999</v>
      </c>
      <c r="F3" s="52">
        <v>9120981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31.332000000000004</v>
      </c>
      <c r="R15" s="19" t="s">
        <v>24</v>
      </c>
      <c r="S15" s="20" t="s">
        <v>25</v>
      </c>
    </row>
    <row r="16" spans="1:20" ht="15.75" x14ac:dyDescent="0.25">
      <c r="A16" s="21">
        <v>9120981</v>
      </c>
      <c r="B16" s="22">
        <v>2</v>
      </c>
      <c r="C16" s="23">
        <v>1550</v>
      </c>
      <c r="D16" s="24">
        <v>500</v>
      </c>
      <c r="E16" s="25" t="s">
        <v>27</v>
      </c>
      <c r="F16" s="26"/>
      <c r="G16" s="27">
        <v>1</v>
      </c>
      <c r="H16" s="28"/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OLMO Finlandes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OLMO Finlandes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OLMO Finlandes</v>
      </c>
      <c r="O16" s="33">
        <f t="shared" ref="O16:O79" si="0">(IF(G16&gt;0,C16,0)+IF(H16&gt;0,C16,0)+IF(I16&gt;0,D16,0)+IF(J16&gt;0,D16,0))*B16/1000</f>
        <v>5.0999999999999996</v>
      </c>
      <c r="Q16">
        <v>1</v>
      </c>
      <c r="R16" s="34">
        <f>((SUMIF(G16:G1016,D3,Hoja3!A1:A1001)+SUMIF(H16:H1016,D3,Hoja3!B1:B1001)+SUMIF(I16:I1016,D3,Hoja3!C1:C1001)+SUMIF(J16:J1016,D3,Hoja3!D1:D1001))/1000)*1.05</f>
        <v>31.332000000000001</v>
      </c>
      <c r="S16" s="35" t="str">
        <f t="shared" ref="S16:S23" si="1">A3</f>
        <v>045 OLMO Finlandes</v>
      </c>
    </row>
    <row r="17" spans="1:19" ht="15.75" x14ac:dyDescent="0.25">
      <c r="A17" s="21">
        <v>9120981</v>
      </c>
      <c r="B17" s="22">
        <v>4</v>
      </c>
      <c r="C17" s="23">
        <v>1550</v>
      </c>
      <c r="D17" s="24">
        <v>120</v>
      </c>
      <c r="E17" s="25" t="s">
        <v>30</v>
      </c>
      <c r="F17" s="25"/>
      <c r="G17" s="36">
        <v>1</v>
      </c>
      <c r="H17" s="36"/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OLMO Finlandes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6.2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>
        <v>9120981</v>
      </c>
      <c r="B18" s="22">
        <v>4</v>
      </c>
      <c r="C18" s="23">
        <v>500</v>
      </c>
      <c r="D18" s="24">
        <v>210</v>
      </c>
      <c r="E18" s="25" t="s">
        <v>28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OLMO Finlandes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OLMO Finlandes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4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9120981</v>
      </c>
      <c r="B19" s="22">
        <v>4</v>
      </c>
      <c r="C19" s="23">
        <v>775</v>
      </c>
      <c r="D19" s="24">
        <v>500</v>
      </c>
      <c r="E19" s="25" t="s">
        <v>27</v>
      </c>
      <c r="F19" s="25"/>
      <c r="G19" s="36">
        <v>1</v>
      </c>
      <c r="H19" s="36"/>
      <c r="I19" s="36"/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OLMO Finlandes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3.1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9120981</v>
      </c>
      <c r="B20" s="22">
        <v>4</v>
      </c>
      <c r="C20" s="23">
        <v>713</v>
      </c>
      <c r="D20" s="24">
        <v>200</v>
      </c>
      <c r="E20" s="25" t="s">
        <v>31</v>
      </c>
      <c r="F20" s="25"/>
      <c r="G20" s="36">
        <v>1</v>
      </c>
      <c r="H20" s="36"/>
      <c r="I20" s="36">
        <v>1</v>
      </c>
      <c r="J20" s="36">
        <v>1</v>
      </c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OLMO Finlandes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OLMO Finlandes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OLMO Finlandes</v>
      </c>
      <c r="O20" s="33">
        <f t="shared" si="0"/>
        <v>4.452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9120981</v>
      </c>
      <c r="B21" s="22">
        <v>2</v>
      </c>
      <c r="C21" s="23">
        <v>246</v>
      </c>
      <c r="D21" s="24">
        <v>773</v>
      </c>
      <c r="E21" s="25" t="s">
        <v>32</v>
      </c>
      <c r="F21" s="25"/>
      <c r="G21" s="37">
        <v>1</v>
      </c>
      <c r="H21" s="37">
        <v>1</v>
      </c>
      <c r="I21" s="37">
        <v>1</v>
      </c>
      <c r="J21" s="37">
        <v>1</v>
      </c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OLMO Finlandes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OLMO Finlandes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OLMO Finlandes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OLMO Finlandes</v>
      </c>
      <c r="O21" s="33">
        <f t="shared" si="0"/>
        <v>4.0759999999999996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9120981</v>
      </c>
      <c r="B22" s="22">
        <v>4</v>
      </c>
      <c r="C22" s="23">
        <v>364</v>
      </c>
      <c r="D22" s="24">
        <v>200</v>
      </c>
      <c r="E22" s="25" t="s">
        <v>31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OLMO Finlandes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OLMO Finlandes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2.9119999999999999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/>
      <c r="B23" s="22"/>
      <c r="C23" s="23"/>
      <c r="D23" s="24"/>
      <c r="E23" s="25"/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31.332000000000001</v>
      </c>
      <c r="S24" s="39" t="s">
        <v>26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ht="14.25" x14ac:dyDescent="0.2">
      <c r="A28" s="43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ht="14.25" x14ac:dyDescent="0.2">
      <c r="A29" s="43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ht="14.25" x14ac:dyDescent="0.2">
      <c r="A30" s="43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ht="14.25" x14ac:dyDescent="0.2">
      <c r="A31" s="43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3100</v>
      </c>
      <c r="B1">
        <f>Hoja1!B16*Hoja1!C16</f>
        <v>3100</v>
      </c>
      <c r="C1">
        <f>Hoja1!B16*Hoja1!D16</f>
        <v>1000</v>
      </c>
      <c r="D1">
        <f>Hoja1!B16*Hoja1!D16</f>
        <v>1000</v>
      </c>
    </row>
    <row r="2" spans="1:4" x14ac:dyDescent="0.2">
      <c r="A2">
        <f>Hoja1!B17*Hoja1!C17</f>
        <v>6200</v>
      </c>
      <c r="B2">
        <f>Hoja1!B17*Hoja1!C17</f>
        <v>6200</v>
      </c>
      <c r="C2">
        <f>Hoja1!B17*Hoja1!D17</f>
        <v>480</v>
      </c>
      <c r="D2">
        <f>Hoja1!B17*Hoja1!D17</f>
        <v>480</v>
      </c>
    </row>
    <row r="3" spans="1:4" x14ac:dyDescent="0.2">
      <c r="A3">
        <f>Hoja1!B18*Hoja1!C18</f>
        <v>2000</v>
      </c>
      <c r="B3">
        <f>Hoja1!B18*Hoja1!C18</f>
        <v>2000</v>
      </c>
      <c r="C3">
        <f>Hoja1!B18*Hoja1!D18</f>
        <v>840</v>
      </c>
      <c r="D3">
        <f>Hoja1!B18*Hoja1!D18</f>
        <v>840</v>
      </c>
    </row>
    <row r="4" spans="1:4" x14ac:dyDescent="0.2">
      <c r="A4">
        <f>Hoja1!B19*Hoja1!C19</f>
        <v>3100</v>
      </c>
      <c r="B4">
        <f>Hoja1!B19*Hoja1!C19</f>
        <v>3100</v>
      </c>
      <c r="C4">
        <f>Hoja1!B19*Hoja1!D19</f>
        <v>2000</v>
      </c>
      <c r="D4">
        <f>Hoja1!B19*Hoja1!D19</f>
        <v>2000</v>
      </c>
    </row>
    <row r="5" spans="1:4" x14ac:dyDescent="0.2">
      <c r="A5">
        <f>Hoja1!B20*Hoja1!C20</f>
        <v>2852</v>
      </c>
      <c r="B5">
        <f>Hoja1!B20*Hoja1!C20</f>
        <v>2852</v>
      </c>
      <c r="C5">
        <f>Hoja1!B20*Hoja1!D20</f>
        <v>800</v>
      </c>
      <c r="D5">
        <f>Hoja1!B20*Hoja1!D20</f>
        <v>800</v>
      </c>
    </row>
    <row r="6" spans="1:4" x14ac:dyDescent="0.2">
      <c r="A6">
        <f>Hoja1!B21*Hoja1!C21</f>
        <v>492</v>
      </c>
      <c r="B6">
        <f>Hoja1!B21*Hoja1!C21</f>
        <v>492</v>
      </c>
      <c r="C6">
        <f>Hoja1!B21*Hoja1!D21</f>
        <v>1546</v>
      </c>
      <c r="D6">
        <f>Hoja1!B21*Hoja1!D21</f>
        <v>1546</v>
      </c>
    </row>
    <row r="7" spans="1:4" x14ac:dyDescent="0.2">
      <c r="A7">
        <f>Hoja1!B22*Hoja1!C22</f>
        <v>1456</v>
      </c>
      <c r="B7">
        <f>Hoja1!B22*Hoja1!C22</f>
        <v>1456</v>
      </c>
      <c r="C7">
        <f>Hoja1!B22*Hoja1!D22</f>
        <v>800</v>
      </c>
      <c r="D7">
        <f>Hoja1!B22*Hoja1!D22</f>
        <v>800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Usuario</cp:lastModifiedBy>
  <cp:revision>368</cp:revision>
  <dcterms:created xsi:type="dcterms:W3CDTF">2020-10-16T09:19:50Z</dcterms:created>
  <dcterms:modified xsi:type="dcterms:W3CDTF">2024-02-02T13:36:25Z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