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ma amigo de FEDE\"/>
    </mc:Choice>
  </mc:AlternateContent>
  <xr:revisionPtr revIDLastSave="0" documentId="13_ncr:1_{F8622C8C-9447-4406-A68D-0858B1D7EC4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<sst xmlns="http://schemas.openxmlformats.org/spreadsheetml/2006/main" count="69" uniqueCount="42">
  <si>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</si>
  <si>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</si>
  <si>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</si>
  <si>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</si>
  <si>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</si>
  <si>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</si>
  <si>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</si>
  <si>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</si>
  <si>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</si>
  <si>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</si>
  <si>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</si>
  <si>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</si>
  <si>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</si>
  <si>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</si>
  <si>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</si>
  <si>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</si>
  <si>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</si>
  <si>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</si>
  <si>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</si>
  <si>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</si>
  <si>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</si>
  <si>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</si>
  <si>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</si>
  <si>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</si>
  <si>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</si>
  <si>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</si>
  <si>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</si>
  <si>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</si>
  <si>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 sup</t>
  </si>
  <si>
    <t>lat baño</t>
  </si>
  <si>
    <t>base baño</t>
  </si>
  <si>
    <t>estante baño</t>
  </si>
  <si>
    <t>soporte baño</t>
  </si>
  <si>
    <t>zocalo</t>
  </si>
  <si>
    <t>puertas baño</t>
  </si>
  <si>
    <t>045mm BLANCO</t>
  </si>
  <si>
    <t>lat de placar</t>
  </si>
  <si>
    <t>base medio</t>
  </si>
  <si>
    <t>estante reme</t>
  </si>
  <si>
    <t>tapas cajon</t>
  </si>
  <si>
    <t>lat cajon</t>
  </si>
  <si>
    <t>separador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</si>
</sst>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30" zoomScaleNormal="130" workbookViewId="0">
      <selection activeCell="F33" sqref="F3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35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807.06100000000004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74.37360000000001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432</v>
      </c>
      <c r="D16" s="24">
        <v>638</v>
      </c>
      <c r="E16" s="25" t="s">
        <v>29</v>
      </c>
      <c r="F16" s="26"/>
      <c r="G16" s="27"/>
      <c r="H16" s="28"/>
      <c r="I16" s="28">
        <v>1</v>
      </c>
      <c r="J16" s="29">
        <v>1</v>
      </c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BLANCO</v>
      </c>
      <c r="O16" s="33">
        <f t="shared" ref="O16:O79" si="0">(IF(G16&gt;0,C16,0)+IF(H16&gt;0,C16,0)+IF(I16&gt;0,D16,0)+IF(J16&gt;0,D16,0))*B16/1000</f>
        <v>2.552</v>
      </c>
      <c r="Q16">
        <v>1</v>
      </c>
      <c r="R16" s="34">
        <f>((SUMIF(G16:G1016,D3,Hoja3!A1:A1001)+SUMIF(H16:H1016,D3,Hoja3!B1:B1001)+SUMIF(I16:I1016,D3,Hoja3!C1:C1001)+SUMIF(J16:J1016,D3,Hoja3!D1:D1001))/1000)*1.05</f>
        <v>74.373599999999996</v>
      </c>
      <c r="S16" s="35" t="str">
        <f t="shared" ref="S16:S23" si="1">A3</f>
        <v>045mm BLANCO</v>
      </c>
    </row>
    <row r="17" spans="1:19" ht="15.75" x14ac:dyDescent="0.25">
      <c r="A17" s="21" t="s">
        <v>26</v>
      </c>
      <c r="B17" s="22">
        <v>1</v>
      </c>
      <c r="C17" s="23">
        <v>1180</v>
      </c>
      <c r="D17" s="24">
        <v>432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BLANCO</v>
      </c>
      <c r="O17" s="33">
        <f t="shared" si="0"/>
        <v>3.2240000000000002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1</v>
      </c>
      <c r="C18" s="23">
        <v>1144</v>
      </c>
      <c r="D18" s="24">
        <v>432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2.2879999999999998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1144</v>
      </c>
      <c r="D19" s="24">
        <v>120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2.2879999999999998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1180</v>
      </c>
      <c r="D20" s="24">
        <v>70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378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652</v>
      </c>
      <c r="D22" s="24">
        <v>586</v>
      </c>
      <c r="E22" s="25" t="s">
        <v>34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BLANCO</v>
      </c>
      <c r="O22" s="33">
        <f t="shared" si="0"/>
        <v>4.952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12</v>
      </c>
      <c r="C23" s="23">
        <v>824</v>
      </c>
      <c r="D23" s="24">
        <v>432</v>
      </c>
      <c r="E23" s="25" t="s">
        <v>36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19.776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1120</v>
      </c>
      <c r="D24" s="24">
        <v>450</v>
      </c>
      <c r="E24" s="25" t="s">
        <v>37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4.4800000000000004</v>
      </c>
      <c r="R24" s="38">
        <f>SUM(R16:R23)</f>
        <v>74.373599999999996</v>
      </c>
      <c r="S24" s="39" t="s">
        <v>27</v>
      </c>
    </row>
    <row r="25" spans="1:19" ht="14.25" x14ac:dyDescent="0.2">
      <c r="A25" s="43" t="s">
        <v>26</v>
      </c>
      <c r="B25" s="22">
        <v>1</v>
      </c>
      <c r="C25" s="23">
        <v>1120</v>
      </c>
      <c r="D25" s="24">
        <v>432</v>
      </c>
      <c r="E25" s="25" t="s">
        <v>28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2.2400000000000002</v>
      </c>
    </row>
    <row r="26" spans="1:19" ht="14.25" x14ac:dyDescent="0.2">
      <c r="A26" s="43" t="s">
        <v>26</v>
      </c>
      <c r="B26" s="22">
        <v>4</v>
      </c>
      <c r="C26" s="23">
        <v>500</v>
      </c>
      <c r="D26" s="24">
        <v>450</v>
      </c>
      <c r="E26" s="25" t="s">
        <v>37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4</v>
      </c>
    </row>
    <row r="27" spans="1:19" x14ac:dyDescent="0.2">
      <c r="A27" s="21">
        <v>9117152</v>
      </c>
      <c r="B27" s="22">
        <v>2</v>
      </c>
      <c r="C27" s="23">
        <v>500</v>
      </c>
      <c r="D27" s="24">
        <v>432</v>
      </c>
      <c r="E27" s="25" t="s">
        <v>28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2</v>
      </c>
    </row>
    <row r="28" spans="1:19" x14ac:dyDescent="0.2">
      <c r="A28" s="21" t="s">
        <v>26</v>
      </c>
      <c r="B28" s="22">
        <v>6</v>
      </c>
      <c r="C28" s="23">
        <v>464</v>
      </c>
      <c r="D28" s="24">
        <v>432</v>
      </c>
      <c r="E28" s="25" t="s">
        <v>38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5.5679999999999996</v>
      </c>
    </row>
    <row r="29" spans="1:19" x14ac:dyDescent="0.2">
      <c r="A29" s="21" t="s">
        <v>26</v>
      </c>
      <c r="B29" s="22">
        <v>4</v>
      </c>
      <c r="C29" s="23">
        <v>496</v>
      </c>
      <c r="D29" s="24">
        <v>220</v>
      </c>
      <c r="E29" s="25" t="s">
        <v>39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BLANCO</v>
      </c>
      <c r="O29" s="33">
        <f t="shared" si="0"/>
        <v>5.7279999999999998</v>
      </c>
    </row>
    <row r="30" spans="1:19" x14ac:dyDescent="0.2">
      <c r="A30" s="21" t="s">
        <v>26</v>
      </c>
      <c r="B30" s="22">
        <v>8</v>
      </c>
      <c r="C30" s="23">
        <v>439</v>
      </c>
      <c r="D30" s="24">
        <v>150</v>
      </c>
      <c r="E30" s="25" t="s">
        <v>40</v>
      </c>
      <c r="F30" s="25"/>
      <c r="G30" s="37">
        <v>1</v>
      </c>
      <c r="H30" s="37"/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BLANCO</v>
      </c>
      <c r="O30" s="33">
        <f t="shared" si="0"/>
        <v>5.9119999999999999</v>
      </c>
    </row>
    <row r="31" spans="1:19" x14ac:dyDescent="0.2">
      <c r="A31" s="21" t="s">
        <v>26</v>
      </c>
      <c r="B31" s="22">
        <v>8</v>
      </c>
      <c r="C31" s="23">
        <v>364</v>
      </c>
      <c r="D31" s="24">
        <v>150</v>
      </c>
      <c r="E31" s="25" t="s">
        <v>40</v>
      </c>
      <c r="F31" s="25"/>
      <c r="G31" s="37">
        <v>1</v>
      </c>
      <c r="H31" s="37">
        <v>1</v>
      </c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BLANCO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5.8239999999999998</v>
      </c>
    </row>
    <row r="32" spans="1:19" x14ac:dyDescent="0.2">
      <c r="A32" s="21" t="s">
        <v>26</v>
      </c>
      <c r="B32" s="22">
        <v>2</v>
      </c>
      <c r="C32" s="23">
        <v>1702</v>
      </c>
      <c r="D32" s="24">
        <v>160</v>
      </c>
      <c r="E32" s="25" t="s">
        <v>41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864</v>
      </c>
      <c r="B1">
        <f>Hoja1!B16*Hoja1!C16</f>
        <v>864</v>
      </c>
      <c r="C1">
        <f>Hoja1!B16*Hoja1!D16</f>
        <v>1276</v>
      </c>
      <c r="D1">
        <f>Hoja1!B16*Hoja1!D16</f>
        <v>1276</v>
      </c>
    </row>
    <row r="2" spans="1:4" x14ac:dyDescent="0.2">
      <c r="A2">
        <f>Hoja1!B17*Hoja1!C17</f>
        <v>1180</v>
      </c>
      <c r="B2">
        <f>Hoja1!B17*Hoja1!C17</f>
        <v>1180</v>
      </c>
      <c r="C2">
        <f>Hoja1!B17*Hoja1!D17</f>
        <v>432</v>
      </c>
      <c r="D2">
        <f>Hoja1!B17*Hoja1!D17</f>
        <v>432</v>
      </c>
    </row>
    <row r="3" spans="1:4" x14ac:dyDescent="0.2">
      <c r="A3">
        <f>Hoja1!B18*Hoja1!C18</f>
        <v>1144</v>
      </c>
      <c r="B3">
        <f>Hoja1!B18*Hoja1!C18</f>
        <v>1144</v>
      </c>
      <c r="C3">
        <f>Hoja1!B18*Hoja1!D18</f>
        <v>432</v>
      </c>
      <c r="D3">
        <f>Hoja1!B18*Hoja1!D18</f>
        <v>432</v>
      </c>
    </row>
    <row r="4" spans="1:4" x14ac:dyDescent="0.2">
      <c r="A4">
        <f>Hoja1!B19*Hoja1!C19</f>
        <v>1144</v>
      </c>
      <c r="B4">
        <f>Hoja1!B19*Hoja1!C19</f>
        <v>1144</v>
      </c>
      <c r="C4">
        <f>Hoja1!B19*Hoja1!D19</f>
        <v>120</v>
      </c>
      <c r="D4">
        <f>Hoja1!B19*Hoja1!D19</f>
        <v>120</v>
      </c>
    </row>
    <row r="5" spans="1:4" x14ac:dyDescent="0.2">
      <c r="A5">
        <f>Hoja1!B20*Hoja1!C20</f>
        <v>2360</v>
      </c>
      <c r="B5">
        <f>Hoja1!B20*Hoja1!C20</f>
        <v>2360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756</v>
      </c>
      <c r="B6">
        <f>Hoja1!B21*Hoja1!C21</f>
        <v>756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1304</v>
      </c>
      <c r="B7">
        <f>Hoja1!B22*Hoja1!C22</f>
        <v>1304</v>
      </c>
      <c r="C7">
        <f>Hoja1!B22*Hoja1!D22</f>
        <v>1172</v>
      </c>
      <c r="D7">
        <f>Hoja1!B22*Hoja1!D22</f>
        <v>1172</v>
      </c>
    </row>
    <row r="8" spans="1:4" x14ac:dyDescent="0.2">
      <c r="A8">
        <f>Hoja1!B23*Hoja1!C23</f>
        <v>9888</v>
      </c>
      <c r="B8">
        <f>Hoja1!B23*Hoja1!C23</f>
        <v>9888</v>
      </c>
      <c r="C8">
        <f>Hoja1!B23*Hoja1!D23</f>
        <v>5184</v>
      </c>
      <c r="D8">
        <f>Hoja1!B23*Hoja1!D23</f>
        <v>5184</v>
      </c>
    </row>
    <row r="9" spans="1:4" x14ac:dyDescent="0.2">
      <c r="A9">
        <f>Hoja1!B24*Hoja1!C24</f>
        <v>2240</v>
      </c>
      <c r="B9">
        <f>Hoja1!B24*Hoja1!C24</f>
        <v>2240</v>
      </c>
      <c r="C9">
        <f>Hoja1!B24*Hoja1!D24</f>
        <v>900</v>
      </c>
      <c r="D9">
        <f>Hoja1!B24*Hoja1!D24</f>
        <v>900</v>
      </c>
    </row>
    <row r="10" spans="1:4" x14ac:dyDescent="0.2">
      <c r="A10">
        <f>Hoja1!B25*Hoja1!C25</f>
        <v>1120</v>
      </c>
      <c r="B10">
        <f>Hoja1!B25*Hoja1!C25</f>
        <v>1120</v>
      </c>
      <c r="C10">
        <f>Hoja1!B25*Hoja1!D25</f>
        <v>432</v>
      </c>
      <c r="D10">
        <f>Hoja1!B25*Hoja1!D25</f>
        <v>432</v>
      </c>
    </row>
    <row r="11" spans="1:4" x14ac:dyDescent="0.2">
      <c r="A11">
        <f>Hoja1!B26*Hoja1!C26</f>
        <v>2000</v>
      </c>
      <c r="B11">
        <f>Hoja1!B26*Hoja1!C26</f>
        <v>2000</v>
      </c>
      <c r="C11">
        <f>Hoja1!B26*Hoja1!D26</f>
        <v>1800</v>
      </c>
      <c r="D11">
        <f>Hoja1!B26*Hoja1!D26</f>
        <v>1800</v>
      </c>
    </row>
    <row r="12" spans="1:4" x14ac:dyDescent="0.2">
      <c r="A12">
        <f>Hoja1!B27*Hoja1!C27</f>
        <v>1000</v>
      </c>
      <c r="B12">
        <f>Hoja1!B27*Hoja1!C27</f>
        <v>1000</v>
      </c>
      <c r="C12">
        <f>Hoja1!B27*Hoja1!D27</f>
        <v>864</v>
      </c>
      <c r="D12">
        <f>Hoja1!B27*Hoja1!D27</f>
        <v>864</v>
      </c>
    </row>
    <row r="13" spans="1:4" x14ac:dyDescent="0.2">
      <c r="A13">
        <f>Hoja1!B28*Hoja1!C28</f>
        <v>2784</v>
      </c>
      <c r="B13">
        <f>Hoja1!B28*Hoja1!C28</f>
        <v>2784</v>
      </c>
      <c r="C13">
        <f>Hoja1!B28*Hoja1!D28</f>
        <v>2592</v>
      </c>
      <c r="D13">
        <f>Hoja1!B28*Hoja1!D28</f>
        <v>2592</v>
      </c>
    </row>
    <row r="14" spans="1:4" x14ac:dyDescent="0.2">
      <c r="A14">
        <f>Hoja1!B29*Hoja1!C29</f>
        <v>1984</v>
      </c>
      <c r="B14">
        <f>Hoja1!B29*Hoja1!C29</f>
        <v>1984</v>
      </c>
      <c r="C14">
        <f>Hoja1!B29*Hoja1!D29</f>
        <v>880</v>
      </c>
      <c r="D14">
        <f>Hoja1!B29*Hoja1!D29</f>
        <v>880</v>
      </c>
    </row>
    <row r="15" spans="1:4" x14ac:dyDescent="0.2">
      <c r="A15">
        <f>Hoja1!B30*Hoja1!C30</f>
        <v>3512</v>
      </c>
      <c r="B15">
        <f>Hoja1!B30*Hoja1!C30</f>
        <v>3512</v>
      </c>
      <c r="C15">
        <f>Hoja1!B30*Hoja1!D30</f>
        <v>1200</v>
      </c>
      <c r="D15">
        <f>Hoja1!B30*Hoja1!D30</f>
        <v>1200</v>
      </c>
    </row>
    <row r="16" spans="1:4" x14ac:dyDescent="0.2">
      <c r="A16">
        <f>Hoja1!B31*Hoja1!C31</f>
        <v>2912</v>
      </c>
      <c r="B16">
        <f>Hoja1!B31*Hoja1!C31</f>
        <v>2912</v>
      </c>
      <c r="C16">
        <f>Hoja1!B31*Hoja1!D31</f>
        <v>1200</v>
      </c>
      <c r="D16">
        <f>Hoja1!B31*Hoja1!D31</f>
        <v>1200</v>
      </c>
    </row>
    <row r="17" spans="1:4" x14ac:dyDescent="0.2">
      <c r="A17">
        <f>Hoja1!B32*Hoja1!C32</f>
        <v>3404</v>
      </c>
      <c r="B17">
        <f>Hoja1!B32*Hoja1!C32</f>
        <v>3404</v>
      </c>
      <c r="C17">
        <f>Hoja1!B32*Hoja1!D32</f>
        <v>320</v>
      </c>
      <c r="D17">
        <f>Hoja1!B32*Hoja1!D32</f>
        <v>320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2023-10-16T22:36:44Z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