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ange alta gracia\"/>
    </mc:Choice>
  </mc:AlternateContent>
  <xr:revisionPtr revIDLastSave="0" documentId="13_ncr:1_{D4EB99F7-02CA-49AF-B846-A8F92CD1506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16" i="1" s="1"/>
  <c r="L3" i="1"/>
  <c r="D3" i="1"/>
  <c r="M16" i="1" l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<sst xmlns="http://schemas.openxmlformats.org/spreadsheetml/2006/main" count="94" uniqueCount="51">
  <si>
    <t>PASO 1</t>
  </si>
  <si>
    <t>PASO 2</t>
  </si>
  <si>
    <t>ESCRIBE EL COLOR DEL CANTO A UTILIZAR</t>
  </si>
  <si>
    <t>Canto</t>
  </si>
  <si>
    <t>ESCRIBE EL NOMBRE DE TU PLACA</t>
  </si>
  <si>
    <t>Placa</t>
  </si>
  <si>
    <t>040 BLANCO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</si>
  <si>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</si>
  <si>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</si>
  <si>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</si>
  <si>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</si>
  <si>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</si>
  <si>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</si>
  <si>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</si>
  <si>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</si>
  <si>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</si>
  <si>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</si>
  <si>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</si>
  <si>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</si>
  <si>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</si>
  <si>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</si>
  <si>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</si>
  <si>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</si>
  <si>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</si>
  <si>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</si>
  <si>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</si>
  <si>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</si>
  <si>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</si>
  <si>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</si>
  <si>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estante mue</t>
  </si>
  <si>
    <t>lat cajon</t>
  </si>
  <si>
    <t>lat inferior</t>
  </si>
  <si>
    <t>lat superir</t>
  </si>
  <si>
    <t>base cajone</t>
  </si>
  <si>
    <t>base sup</t>
  </si>
  <si>
    <t>estante remera</t>
  </si>
  <si>
    <t>estante zapas</t>
  </si>
  <si>
    <t>base zapas</t>
  </si>
  <si>
    <t>base principal</t>
  </si>
  <si>
    <t>lat principal</t>
  </si>
  <si>
    <t>zocalo</t>
  </si>
  <si>
    <t>puerta</t>
  </si>
  <si>
    <t>tapas cajon</t>
  </si>
  <si>
    <t>puertas sup</t>
  </si>
  <si>
    <t>puertas med</t>
  </si>
  <si>
    <t>lat inf caj</t>
  </si>
  <si>
    <t>lat cjaon</t>
  </si>
  <si>
    <t>base cajones</t>
  </si>
  <si>
    <t>lat medio mue</t>
  </si>
  <si>
    <t>lat sup mue</t>
  </si>
  <si>
    <t>base mue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</si>
</sst>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2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8" zoomScale="130" zoomScaleNormal="130" workbookViewId="0">
      <selection activeCell="A48" sqref="A48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7" t="s">
        <v>0</v>
      </c>
      <c r="B1" s="47"/>
      <c r="C1" s="47"/>
      <c r="D1" s="47"/>
      <c r="E1" s="2"/>
      <c r="F1" s="47" t="s">
        <v>1</v>
      </c>
      <c r="G1" s="47"/>
      <c r="H1" s="47"/>
      <c r="I1" s="47"/>
      <c r="J1" s="47"/>
      <c r="K1" s="47"/>
      <c r="L1" s="47"/>
      <c r="O1" s="1"/>
      <c r="P1" s="1"/>
    </row>
    <row r="2" spans="1:20" ht="17.25" customHeight="1" x14ac:dyDescent="0.2">
      <c r="A2" s="49" t="s">
        <v>2</v>
      </c>
      <c r="B2" s="49"/>
      <c r="C2" s="49"/>
      <c r="D2" s="3" t="s">
        <v>3</v>
      </c>
      <c r="E2" s="4"/>
      <c r="F2" s="50" t="s">
        <v>4</v>
      </c>
      <c r="G2" s="50"/>
      <c r="H2" s="50"/>
      <c r="I2" s="50"/>
      <c r="J2" s="50"/>
      <c r="K2" s="50"/>
      <c r="L2" s="3" t="s">
        <v>5</v>
      </c>
      <c r="M2"/>
      <c r="O2" s="1"/>
      <c r="P2" s="1"/>
      <c r="Q2" s="1"/>
    </row>
    <row r="3" spans="1:20" ht="14.1" customHeight="1" x14ac:dyDescent="0.25">
      <c r="A3" s="44" t="s">
        <v>6</v>
      </c>
      <c r="B3" s="44"/>
      <c r="C3" s="44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3012.6759999999999</v>
      </c>
      <c r="F3" s="51">
        <v>9117152</v>
      </c>
      <c r="G3" s="51"/>
      <c r="H3" s="51"/>
      <c r="I3" s="51"/>
      <c r="J3" s="51"/>
      <c r="K3" s="51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4"/>
      <c r="B4" s="44"/>
      <c r="C4" s="44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5"/>
      <c r="G4" s="45"/>
      <c r="H4" s="45"/>
      <c r="I4" s="45"/>
      <c r="J4" s="45"/>
      <c r="K4" s="45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4"/>
      <c r="B5" s="44"/>
      <c r="C5" s="44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5"/>
      <c r="G5" s="45"/>
      <c r="H5" s="45"/>
      <c r="I5" s="45"/>
      <c r="J5" s="45"/>
      <c r="K5" s="45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4"/>
      <c r="B6" s="44"/>
      <c r="C6" s="44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5"/>
      <c r="G6" s="45"/>
      <c r="H6" s="45"/>
      <c r="I6" s="45"/>
      <c r="J6" s="45"/>
      <c r="K6" s="45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4"/>
      <c r="B7" s="44"/>
      <c r="C7" s="44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5"/>
      <c r="G7" s="45"/>
      <c r="H7" s="45"/>
      <c r="I7" s="45"/>
      <c r="J7" s="45"/>
      <c r="K7" s="45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4"/>
      <c r="B8" s="44"/>
      <c r="C8" s="44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5"/>
      <c r="G8" s="45"/>
      <c r="H8" s="45"/>
      <c r="I8" s="45"/>
      <c r="J8" s="45"/>
      <c r="K8" s="45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4"/>
      <c r="B9" s="44"/>
      <c r="C9" s="44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5"/>
      <c r="G9" s="45"/>
      <c r="H9" s="45"/>
      <c r="I9" s="45"/>
      <c r="J9" s="45"/>
      <c r="K9" s="45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4"/>
      <c r="B10" s="44"/>
      <c r="C10" s="44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5"/>
      <c r="G10" s="45"/>
      <c r="H10" s="45"/>
      <c r="I10" s="45"/>
      <c r="J10" s="45"/>
      <c r="K10" s="45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6" t="s">
        <v>7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20" ht="27.75" x14ac:dyDescent="0.2">
      <c r="A12" s="47" t="s">
        <v>8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11"/>
      <c r="N12" s="11"/>
    </row>
    <row r="13" spans="1:20" ht="41.1" customHeight="1" x14ac:dyDescent="0.2">
      <c r="A13" s="48" t="s">
        <v>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12"/>
      <c r="N13" s="11"/>
    </row>
    <row r="14" spans="1:20" ht="15" x14ac:dyDescent="0.25">
      <c r="A14" s="43" t="s">
        <v>10</v>
      </c>
      <c r="B14" s="43" t="s">
        <v>11</v>
      </c>
      <c r="C14" s="43" t="s">
        <v>12</v>
      </c>
      <c r="D14" s="43" t="s">
        <v>13</v>
      </c>
      <c r="E14" s="43" t="s">
        <v>14</v>
      </c>
      <c r="F14" s="43" t="s">
        <v>15</v>
      </c>
      <c r="G14" s="13" t="s">
        <v>12</v>
      </c>
      <c r="H14" s="13" t="s">
        <v>12</v>
      </c>
      <c r="I14" s="13" t="s">
        <v>13</v>
      </c>
      <c r="J14" s="13" t="s">
        <v>13</v>
      </c>
      <c r="K14" s="14" t="s">
        <v>16</v>
      </c>
      <c r="L14" s="14" t="s">
        <v>16</v>
      </c>
      <c r="M14" s="14" t="s">
        <v>16</v>
      </c>
      <c r="N14" s="14" t="s">
        <v>17</v>
      </c>
      <c r="O14" s="15" t="s">
        <v>18</v>
      </c>
    </row>
    <row r="15" spans="1:20" ht="14.25" x14ac:dyDescent="0.2">
      <c r="A15" s="43"/>
      <c r="B15" s="43"/>
      <c r="C15" s="43"/>
      <c r="D15" s="43"/>
      <c r="E15" s="43"/>
      <c r="F15" s="43"/>
      <c r="G15" s="16" t="s">
        <v>19</v>
      </c>
      <c r="H15" s="16" t="s">
        <v>20</v>
      </c>
      <c r="I15" s="16" t="s">
        <v>21</v>
      </c>
      <c r="J15" s="16" t="s">
        <v>22</v>
      </c>
      <c r="K15" s="17" t="s">
        <v>23</v>
      </c>
      <c r="L15" s="17" t="s">
        <v>23</v>
      </c>
      <c r="M15" s="17" t="s">
        <v>24</v>
      </c>
      <c r="N15" s="17" t="s">
        <v>13</v>
      </c>
      <c r="O15" s="18">
        <f>SUM(O16:O1016)*1.05</f>
        <v>158.41979999999995</v>
      </c>
      <c r="R15" s="19" t="s">
        <v>25</v>
      </c>
      <c r="S15" s="20" t="s">
        <v>26</v>
      </c>
    </row>
    <row r="16" spans="1:20" ht="15.75" x14ac:dyDescent="0.25">
      <c r="A16" s="21" t="s">
        <v>27</v>
      </c>
      <c r="B16" s="22">
        <v>6</v>
      </c>
      <c r="C16" s="23">
        <v>848</v>
      </c>
      <c r="D16" s="24">
        <v>432</v>
      </c>
      <c r="E16" s="25" t="s">
        <v>31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10.176</v>
      </c>
      <c r="Q16">
        <v>1</v>
      </c>
      <c r="R16" s="34">
        <f>((SUMIF(G16:G1016,D3,Hoja3!A1:A1001)+SUMIF(H16:H1016,D3,Hoja3!B1:B1001)+SUMIF(I16:I1016,D3,Hoja3!C1:C1001)+SUMIF(J16:J1016,D3,Hoja3!D1:D1001))/1000)*1.05</f>
        <v>158.41980000000001</v>
      </c>
      <c r="S16" s="35" t="str">
        <f t="shared" ref="S16:S23" si="1">A3</f>
        <v>040 BLANCO</v>
      </c>
    </row>
    <row r="17" spans="1:19" ht="15.75" x14ac:dyDescent="0.25">
      <c r="A17" s="21" t="s">
        <v>27</v>
      </c>
      <c r="B17" s="22">
        <v>6</v>
      </c>
      <c r="C17" s="23">
        <v>1070</v>
      </c>
      <c r="D17" s="24">
        <v>432</v>
      </c>
      <c r="E17" s="25" t="s">
        <v>32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12.84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 t="s">
        <v>27</v>
      </c>
      <c r="B18" s="22">
        <v>4</v>
      </c>
      <c r="C18" s="23">
        <v>500</v>
      </c>
      <c r="D18" s="24">
        <v>450</v>
      </c>
      <c r="E18" s="25" t="s">
        <v>33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4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 t="s">
        <v>27</v>
      </c>
      <c r="B19" s="22">
        <v>2</v>
      </c>
      <c r="C19" s="23">
        <v>500</v>
      </c>
      <c r="D19" s="24">
        <v>432</v>
      </c>
      <c r="E19" s="25" t="s">
        <v>34</v>
      </c>
      <c r="F19" s="25"/>
      <c r="G19" s="36">
        <v>1</v>
      </c>
      <c r="H19" s="36">
        <v>1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2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 t="s">
        <v>27</v>
      </c>
      <c r="B20" s="22">
        <v>8</v>
      </c>
      <c r="C20" s="23">
        <v>464</v>
      </c>
      <c r="D20" s="24">
        <v>432</v>
      </c>
      <c r="E20" s="25" t="s">
        <v>35</v>
      </c>
      <c r="F20" s="25"/>
      <c r="G20" s="36">
        <v>1</v>
      </c>
      <c r="H20" s="36">
        <v>1</v>
      </c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7.4240000000000004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 t="s">
        <v>27</v>
      </c>
      <c r="B21" s="22">
        <v>1</v>
      </c>
      <c r="C21" s="23">
        <v>1128</v>
      </c>
      <c r="D21" s="24">
        <v>432</v>
      </c>
      <c r="E21" s="25" t="s">
        <v>36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2.2559999999999998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 t="s">
        <v>27</v>
      </c>
      <c r="B22" s="22">
        <v>2</v>
      </c>
      <c r="C22" s="23">
        <v>1164</v>
      </c>
      <c r="D22" s="24">
        <v>450</v>
      </c>
      <c r="E22" s="25" t="s">
        <v>37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4.6559999999999997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 t="s">
        <v>27</v>
      </c>
      <c r="B23" s="22">
        <v>1</v>
      </c>
      <c r="C23" s="23">
        <v>1164</v>
      </c>
      <c r="D23" s="24">
        <v>432</v>
      </c>
      <c r="E23" s="25" t="s">
        <v>37</v>
      </c>
      <c r="F23" s="25"/>
      <c r="G23" s="37">
        <v>1</v>
      </c>
      <c r="H23" s="37">
        <v>1</v>
      </c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2.3279999999999998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 t="s">
        <v>27</v>
      </c>
      <c r="B24" s="22">
        <v>2</v>
      </c>
      <c r="C24" s="23">
        <v>600</v>
      </c>
      <c r="D24" s="24">
        <v>2200</v>
      </c>
      <c r="E24" s="25" t="s">
        <v>38</v>
      </c>
      <c r="F24" s="25"/>
      <c r="G24" s="37">
        <v>1</v>
      </c>
      <c r="H24" s="37">
        <v>1</v>
      </c>
      <c r="I24" s="37">
        <v>1</v>
      </c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4" s="33">
        <f t="shared" si="0"/>
        <v>11.2</v>
      </c>
      <c r="R24" s="38">
        <f>SUM(R16:R23)</f>
        <v>158.41980000000001</v>
      </c>
      <c r="S24" s="39" t="s">
        <v>28</v>
      </c>
    </row>
    <row r="25" spans="1:19" x14ac:dyDescent="0.2">
      <c r="A25" s="21" t="s">
        <v>27</v>
      </c>
      <c r="B25" s="22">
        <v>2</v>
      </c>
      <c r="C25" s="23">
        <v>2244</v>
      </c>
      <c r="D25" s="24">
        <v>600</v>
      </c>
      <c r="E25" s="25" t="s">
        <v>39</v>
      </c>
      <c r="F25" s="25"/>
      <c r="G25" s="37">
        <v>1</v>
      </c>
      <c r="H25" s="37">
        <v>1</v>
      </c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8.9760000000000009</v>
      </c>
    </row>
    <row r="26" spans="1:19" x14ac:dyDescent="0.2">
      <c r="A26" s="21" t="s">
        <v>27</v>
      </c>
      <c r="B26" s="22">
        <v>2</v>
      </c>
      <c r="C26" s="23">
        <v>2200</v>
      </c>
      <c r="D26" s="24">
        <v>70</v>
      </c>
      <c r="E26" s="25" t="s">
        <v>40</v>
      </c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 t="s">
        <v>27</v>
      </c>
      <c r="B27" s="22">
        <v>4</v>
      </c>
      <c r="C27" s="23">
        <v>536</v>
      </c>
      <c r="D27" s="24">
        <v>70</v>
      </c>
      <c r="E27" s="25" t="s">
        <v>40</v>
      </c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 t="s">
        <v>27</v>
      </c>
      <c r="B28" s="22">
        <v>3</v>
      </c>
      <c r="C28" s="23">
        <v>701</v>
      </c>
      <c r="D28" s="24">
        <v>2214</v>
      </c>
      <c r="E28" s="25" t="s">
        <v>41</v>
      </c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 t="s">
        <v>27</v>
      </c>
      <c r="B29" s="22">
        <v>4</v>
      </c>
      <c r="C29" s="23">
        <v>220</v>
      </c>
      <c r="D29" s="24">
        <v>496</v>
      </c>
      <c r="E29" s="25" t="s">
        <v>42</v>
      </c>
      <c r="F29" s="25"/>
      <c r="G29" s="37">
        <v>1</v>
      </c>
      <c r="H29" s="37">
        <v>1</v>
      </c>
      <c r="I29" s="37">
        <v>1</v>
      </c>
      <c r="J29" s="37">
        <v>1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9" s="33">
        <f t="shared" si="0"/>
        <v>5.7279999999999998</v>
      </c>
    </row>
    <row r="30" spans="1:19" x14ac:dyDescent="0.2">
      <c r="A30" s="21" t="s">
        <v>27</v>
      </c>
      <c r="B30" s="22">
        <v>8</v>
      </c>
      <c r="C30" s="23">
        <v>439</v>
      </c>
      <c r="D30" s="24">
        <v>170</v>
      </c>
      <c r="E30" s="25" t="s">
        <v>30</v>
      </c>
      <c r="F30" s="25"/>
      <c r="G30" s="37">
        <v>1</v>
      </c>
      <c r="H30" s="37"/>
      <c r="I30" s="37">
        <v>1</v>
      </c>
      <c r="J30" s="37">
        <v>1</v>
      </c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0" s="33">
        <f t="shared" si="0"/>
        <v>6.2320000000000002</v>
      </c>
    </row>
    <row r="31" spans="1:19" x14ac:dyDescent="0.2">
      <c r="A31" s="21" t="s">
        <v>27</v>
      </c>
      <c r="B31" s="22">
        <v>8</v>
      </c>
      <c r="C31" s="23">
        <v>364</v>
      </c>
      <c r="D31" s="24">
        <v>170</v>
      </c>
      <c r="E31" s="25" t="s">
        <v>30</v>
      </c>
      <c r="F31" s="25"/>
      <c r="G31" s="37">
        <v>1</v>
      </c>
      <c r="H31" s="37">
        <v>1</v>
      </c>
      <c r="I31" s="37"/>
      <c r="J31" s="37"/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5.8239999999999998</v>
      </c>
    </row>
    <row r="32" spans="1:19" x14ac:dyDescent="0.2">
      <c r="A32" s="21" t="s">
        <v>27</v>
      </c>
      <c r="B32" s="22">
        <v>2</v>
      </c>
      <c r="C32" s="23">
        <v>475</v>
      </c>
      <c r="D32" s="24">
        <v>796</v>
      </c>
      <c r="E32" s="25" t="s">
        <v>43</v>
      </c>
      <c r="F32" s="25"/>
      <c r="G32" s="37">
        <v>1</v>
      </c>
      <c r="H32" s="37">
        <v>1</v>
      </c>
      <c r="I32" s="37">
        <v>1</v>
      </c>
      <c r="J32" s="37">
        <v>1</v>
      </c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3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2" s="33">
        <f t="shared" si="0"/>
        <v>5.0839999999999996</v>
      </c>
    </row>
    <row r="33" spans="1:15" x14ac:dyDescent="0.2">
      <c r="A33" s="21" t="s">
        <v>27</v>
      </c>
      <c r="B33" s="22">
        <v>2</v>
      </c>
      <c r="C33" s="23">
        <v>475</v>
      </c>
      <c r="D33" s="24">
        <v>1100</v>
      </c>
      <c r="E33" s="25" t="s">
        <v>44</v>
      </c>
      <c r="F33" s="25"/>
      <c r="G33" s="37">
        <v>1</v>
      </c>
      <c r="H33" s="37">
        <v>1</v>
      </c>
      <c r="I33" s="37">
        <v>1</v>
      </c>
      <c r="J33" s="37">
        <v>1</v>
      </c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3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3" s="33">
        <f t="shared" si="0"/>
        <v>6.3</v>
      </c>
    </row>
    <row r="34" spans="1:15" x14ac:dyDescent="0.2">
      <c r="A34" s="21" t="s">
        <v>27</v>
      </c>
      <c r="B34" s="22">
        <v>3</v>
      </c>
      <c r="C34" s="23">
        <v>278</v>
      </c>
      <c r="D34" s="24">
        <v>955</v>
      </c>
      <c r="E34" s="25" t="s">
        <v>42</v>
      </c>
      <c r="F34" s="25"/>
      <c r="G34" s="37">
        <v>1</v>
      </c>
      <c r="H34" s="37">
        <v>1</v>
      </c>
      <c r="I34" s="37">
        <v>1</v>
      </c>
      <c r="J34" s="37">
        <v>1</v>
      </c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3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4" s="33">
        <f t="shared" si="0"/>
        <v>7.3979999999999997</v>
      </c>
    </row>
    <row r="35" spans="1:15" x14ac:dyDescent="0.2">
      <c r="A35" s="21" t="s">
        <v>27</v>
      </c>
      <c r="B35" s="22">
        <v>2</v>
      </c>
      <c r="C35" s="23">
        <v>430</v>
      </c>
      <c r="D35" s="24">
        <v>848</v>
      </c>
      <c r="E35" s="25" t="s">
        <v>45</v>
      </c>
      <c r="F35" s="25"/>
      <c r="G35" s="37"/>
      <c r="H35" s="37"/>
      <c r="I35" s="37">
        <v>1</v>
      </c>
      <c r="J35" s="37">
        <v>1</v>
      </c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5" s="33">
        <f t="shared" si="0"/>
        <v>3.3919999999999999</v>
      </c>
    </row>
    <row r="36" spans="1:15" x14ac:dyDescent="0.2">
      <c r="A36" s="21" t="s">
        <v>27</v>
      </c>
      <c r="B36" s="22">
        <v>6</v>
      </c>
      <c r="C36" s="23">
        <v>897</v>
      </c>
      <c r="D36" s="24">
        <v>170</v>
      </c>
      <c r="E36" s="25" t="s">
        <v>46</v>
      </c>
      <c r="F36" s="25"/>
      <c r="G36" s="37">
        <v>1</v>
      </c>
      <c r="H36" s="37"/>
      <c r="I36" s="37">
        <v>1</v>
      </c>
      <c r="J36" s="37">
        <v>1</v>
      </c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6" s="33">
        <f t="shared" si="0"/>
        <v>7.4219999999999997</v>
      </c>
    </row>
    <row r="37" spans="1:15" x14ac:dyDescent="0.2">
      <c r="A37" s="21" t="s">
        <v>27</v>
      </c>
      <c r="B37" s="22">
        <v>6</v>
      </c>
      <c r="C37" s="23">
        <v>364</v>
      </c>
      <c r="D37" s="24">
        <v>170</v>
      </c>
      <c r="E37" s="25" t="s">
        <v>46</v>
      </c>
      <c r="F37" s="25"/>
      <c r="G37" s="37">
        <v>1</v>
      </c>
      <c r="H37" s="37">
        <v>1</v>
      </c>
      <c r="I37" s="37"/>
      <c r="J37" s="37"/>
      <c r="K3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4.3680000000000003</v>
      </c>
    </row>
    <row r="38" spans="1:15" x14ac:dyDescent="0.2">
      <c r="A38" s="21" t="s">
        <v>27</v>
      </c>
      <c r="B38" s="22">
        <v>2</v>
      </c>
      <c r="C38" s="23">
        <v>958</v>
      </c>
      <c r="D38" s="24">
        <v>450</v>
      </c>
      <c r="E38" s="25" t="s">
        <v>47</v>
      </c>
      <c r="F38" s="25"/>
      <c r="G38" s="37">
        <v>1</v>
      </c>
      <c r="H38" s="37">
        <v>1</v>
      </c>
      <c r="I38" s="37"/>
      <c r="J38" s="37"/>
      <c r="K3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3.8319999999999999</v>
      </c>
    </row>
    <row r="39" spans="1:15" x14ac:dyDescent="0.2">
      <c r="A39" s="21" t="s">
        <v>27</v>
      </c>
      <c r="B39" s="22">
        <v>2</v>
      </c>
      <c r="C39" s="23">
        <v>958</v>
      </c>
      <c r="D39" s="24">
        <v>70</v>
      </c>
      <c r="E39" s="25" t="s">
        <v>40</v>
      </c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 t="s">
        <v>27</v>
      </c>
      <c r="B40" s="22">
        <v>2</v>
      </c>
      <c r="C40" s="23">
        <v>396</v>
      </c>
      <c r="D40" s="24">
        <v>70</v>
      </c>
      <c r="E40" s="25" t="s">
        <v>40</v>
      </c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 t="s">
        <v>27</v>
      </c>
      <c r="B41" s="22">
        <v>4</v>
      </c>
      <c r="C41" s="23">
        <v>1070</v>
      </c>
      <c r="D41" s="24">
        <v>430</v>
      </c>
      <c r="E41" s="25" t="s">
        <v>48</v>
      </c>
      <c r="F41" s="25"/>
      <c r="G41" s="37">
        <v>1</v>
      </c>
      <c r="H41" s="37">
        <v>1</v>
      </c>
      <c r="I41" s="37"/>
      <c r="J41" s="37"/>
      <c r="K4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4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8.56</v>
      </c>
    </row>
    <row r="42" spans="1:15" x14ac:dyDescent="0.2">
      <c r="A42" s="21" t="s">
        <v>27</v>
      </c>
      <c r="B42" s="22">
        <v>4</v>
      </c>
      <c r="C42" s="23">
        <v>766</v>
      </c>
      <c r="D42" s="24">
        <v>430</v>
      </c>
      <c r="E42" s="25" t="s">
        <v>49</v>
      </c>
      <c r="F42" s="25"/>
      <c r="G42" s="37">
        <v>1</v>
      </c>
      <c r="H42" s="37">
        <v>1</v>
      </c>
      <c r="I42" s="37"/>
      <c r="J42" s="37"/>
      <c r="K4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4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6.1280000000000001</v>
      </c>
    </row>
    <row r="43" spans="1:15" x14ac:dyDescent="0.2">
      <c r="A43" s="21" t="s">
        <v>27</v>
      </c>
      <c r="B43" s="22">
        <v>8</v>
      </c>
      <c r="C43" s="23">
        <v>443</v>
      </c>
      <c r="D43" s="24">
        <v>430</v>
      </c>
      <c r="E43" s="25" t="s">
        <v>29</v>
      </c>
      <c r="F43" s="25"/>
      <c r="G43" s="37">
        <v>1</v>
      </c>
      <c r="H43" s="37">
        <v>1</v>
      </c>
      <c r="I43" s="37"/>
      <c r="J43" s="37"/>
      <c r="K4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4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7.0880000000000001</v>
      </c>
    </row>
    <row r="44" spans="1:15" x14ac:dyDescent="0.2">
      <c r="A44" s="21" t="s">
        <v>27</v>
      </c>
      <c r="B44" s="22">
        <v>8</v>
      </c>
      <c r="C44" s="23">
        <v>479</v>
      </c>
      <c r="D44" s="24">
        <v>430</v>
      </c>
      <c r="E44" s="25" t="s">
        <v>50</v>
      </c>
      <c r="F44" s="25"/>
      <c r="G44" s="37">
        <v>1</v>
      </c>
      <c r="H44" s="37">
        <v>1</v>
      </c>
      <c r="I44" s="37"/>
      <c r="J44" s="37"/>
      <c r="K4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4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7.6639999999999997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I17:I20 I25:I1016">
    <cfRule type="expression" dxfId="23" priority="18">
      <formula>AND(C17:C1017&gt;=70,D17:D1017&gt;=150)</formula>
    </cfRule>
  </conditionalFormatting>
  <conditionalFormatting sqref="J17:J20 J25:J1016">
    <cfRule type="expression" dxfId="22" priority="19">
      <formula>AND(C17:C1017&gt;=70,D17:D1017&gt;=150)</formula>
    </cfRule>
  </conditionalFormatting>
  <conditionalFormatting sqref="G17:G20 G25:G1016">
    <cfRule type="expression" dxfId="21" priority="20">
      <formula>AND(C17:C1017&gt;=150,D17:D1017&gt;=70)</formula>
    </cfRule>
  </conditionalFormatting>
  <conditionalFormatting sqref="H17:H20 H25:H1016">
    <cfRule type="expression" dxfId="20" priority="21">
      <formula>AND(C17:C1017&gt;=150,D17:D1017&gt;=70)</formula>
    </cfRule>
  </conditionalFormatting>
  <conditionalFormatting sqref="I16:I20 I25:I32">
    <cfRule type="expression" dxfId="19" priority="22">
      <formula>AND(C16:C1016&gt;=70,D16:D1016&gt;=150)</formula>
    </cfRule>
  </conditionalFormatting>
  <conditionalFormatting sqref="J16:J20 J25:J32">
    <cfRule type="expression" dxfId="18" priority="23">
      <formula>AND(C16:C1016&gt;=70,D16:D1016&gt;=150)</formula>
    </cfRule>
  </conditionalFormatting>
  <conditionalFormatting sqref="G16:G20 G25:G32">
    <cfRule type="expression" dxfId="17" priority="24">
      <formula>AND(C16:C1016&gt;=150,D16:D1016&gt;=70)</formula>
    </cfRule>
  </conditionalFormatting>
  <conditionalFormatting sqref="H16:H20 H25:H32">
    <cfRule type="expression" dxfId="16" priority="25">
      <formula>AND(C16:C1016&gt;=150,D16:D1016&gt;=70)</formula>
    </cfRule>
  </conditionalFormatting>
  <conditionalFormatting sqref="I21:I22">
    <cfRule type="expression" dxfId="15" priority="9">
      <formula>AND(C21:C1021&gt;=70,D21:D1021&gt;=150)</formula>
    </cfRule>
  </conditionalFormatting>
  <conditionalFormatting sqref="J21:J22">
    <cfRule type="expression" dxfId="14" priority="10">
      <formula>AND(C21:C1021&gt;=70,D21:D1021&gt;=150)</formula>
    </cfRule>
  </conditionalFormatting>
  <conditionalFormatting sqref="G21:G22">
    <cfRule type="expression" dxfId="13" priority="11">
      <formula>AND(C21:C1021&gt;=150,D21:D1021&gt;=70)</formula>
    </cfRule>
  </conditionalFormatting>
  <conditionalFormatting sqref="H21:H22">
    <cfRule type="expression" dxfId="12" priority="12">
      <formula>AND(C21:C1021&gt;=150,D21:D1021&gt;=70)</formula>
    </cfRule>
  </conditionalFormatting>
  <conditionalFormatting sqref="I21:I22">
    <cfRule type="expression" dxfId="11" priority="13">
      <formula>AND(C21:C1021&gt;=70,D21:D1021&gt;=150)</formula>
    </cfRule>
  </conditionalFormatting>
  <conditionalFormatting sqref="J21:J22">
    <cfRule type="expression" dxfId="10" priority="14">
      <formula>AND(C21:C1021&gt;=70,D21:D1021&gt;=150)</formula>
    </cfRule>
  </conditionalFormatting>
  <conditionalFormatting sqref="G21:G22">
    <cfRule type="expression" dxfId="9" priority="15">
      <formula>AND(C21:C1021&gt;=150,D21:D1021&gt;=70)</formula>
    </cfRule>
  </conditionalFormatting>
  <conditionalFormatting sqref="H21:H22">
    <cfRule type="expression" dxfId="8" priority="16">
      <formula>AND(C21:C1021&gt;=150,D21:D1021&gt;=70)</formula>
    </cfRule>
  </conditionalFormatting>
  <conditionalFormatting sqref="I23:I24">
    <cfRule type="expression" dxfId="7" priority="1">
      <formula>AND(C23:C1023&gt;=70,D23:D1023&gt;=150)</formula>
    </cfRule>
  </conditionalFormatting>
  <conditionalFormatting sqref="J23:J24">
    <cfRule type="expression" dxfId="6" priority="2">
      <formula>AND(C23:C1023&gt;=70,D23:D1023&gt;=150)</formula>
    </cfRule>
  </conditionalFormatting>
  <conditionalFormatting sqref="G23:G24">
    <cfRule type="expression" dxfId="5" priority="3">
      <formula>AND(C23:C1023&gt;=150,D23:D1023&gt;=70)</formula>
    </cfRule>
  </conditionalFormatting>
  <conditionalFormatting sqref="H23:H24">
    <cfRule type="expression" dxfId="4" priority="4">
      <formula>AND(C23:C1023&gt;=150,D23:D1023&gt;=70)</formula>
    </cfRule>
  </conditionalFormatting>
  <conditionalFormatting sqref="I23:I24">
    <cfRule type="expression" dxfId="3" priority="5">
      <formula>AND(C23:C1023&gt;=70,D23:D1023&gt;=150)</formula>
    </cfRule>
  </conditionalFormatting>
  <conditionalFormatting sqref="J23:J24">
    <cfRule type="expression" dxfId="2" priority="6">
      <formula>AND(C23:C1023&gt;=70,D23:D1023&gt;=150)</formula>
    </cfRule>
  </conditionalFormatting>
  <conditionalFormatting sqref="G23:G24">
    <cfRule type="expression" dxfId="1" priority="7">
      <formula>AND(C23:C1023&gt;=150,D23:D1023&gt;=70)</formula>
    </cfRule>
  </conditionalFormatting>
  <conditionalFormatting sqref="H23:H24">
    <cfRule type="expression" dxfId="0" priority="8">
      <formula>AND(C23:C1023&gt;=150,D23:D1023&gt;=70)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5088</v>
      </c>
      <c r="B1">
        <f>Hoja1!B16*Hoja1!C16</f>
        <v>5088</v>
      </c>
      <c r="C1">
        <f>Hoja1!B16*Hoja1!D16</f>
        <v>2592</v>
      </c>
      <c r="D1">
        <f>Hoja1!B16*Hoja1!D16</f>
        <v>2592</v>
      </c>
    </row>
    <row r="2" spans="1:4" x14ac:dyDescent="0.2">
      <c r="A2">
        <f>Hoja1!B17*Hoja1!C17</f>
        <v>6420</v>
      </c>
      <c r="B2">
        <f>Hoja1!B17*Hoja1!C17</f>
        <v>6420</v>
      </c>
      <c r="C2">
        <f>Hoja1!B17*Hoja1!D17</f>
        <v>2592</v>
      </c>
      <c r="D2">
        <f>Hoja1!B17*Hoja1!D17</f>
        <v>2592</v>
      </c>
    </row>
    <row r="3" spans="1:4" x14ac:dyDescent="0.2">
      <c r="A3">
        <f>Hoja1!B18*Hoja1!C18</f>
        <v>2000</v>
      </c>
      <c r="B3">
        <f>Hoja1!B18*Hoja1!C18</f>
        <v>2000</v>
      </c>
      <c r="C3">
        <f>Hoja1!B18*Hoja1!D18</f>
        <v>1800</v>
      </c>
      <c r="D3">
        <f>Hoja1!B18*Hoja1!D18</f>
        <v>1800</v>
      </c>
    </row>
    <row r="4" spans="1:4" x14ac:dyDescent="0.2">
      <c r="A4">
        <f>Hoja1!B19*Hoja1!C19</f>
        <v>1000</v>
      </c>
      <c r="B4">
        <f>Hoja1!B19*Hoja1!C19</f>
        <v>1000</v>
      </c>
      <c r="C4">
        <f>Hoja1!B19*Hoja1!D19</f>
        <v>864</v>
      </c>
      <c r="D4">
        <f>Hoja1!B19*Hoja1!D19</f>
        <v>864</v>
      </c>
    </row>
    <row r="5" spans="1:4" x14ac:dyDescent="0.2">
      <c r="A5">
        <f>Hoja1!B20*Hoja1!C20</f>
        <v>3712</v>
      </c>
      <c r="B5">
        <f>Hoja1!B20*Hoja1!C20</f>
        <v>3712</v>
      </c>
      <c r="C5">
        <f>Hoja1!B20*Hoja1!D20</f>
        <v>3456</v>
      </c>
      <c r="D5">
        <f>Hoja1!B20*Hoja1!D20</f>
        <v>3456</v>
      </c>
    </row>
    <row r="6" spans="1:4" x14ac:dyDescent="0.2">
      <c r="A6">
        <f>Hoja1!B21*Hoja1!C21</f>
        <v>1128</v>
      </c>
      <c r="B6">
        <f>Hoja1!B21*Hoja1!C21</f>
        <v>1128</v>
      </c>
      <c r="C6">
        <f>Hoja1!B21*Hoja1!D21</f>
        <v>432</v>
      </c>
      <c r="D6">
        <f>Hoja1!B21*Hoja1!D21</f>
        <v>432</v>
      </c>
    </row>
    <row r="7" spans="1:4" x14ac:dyDescent="0.2">
      <c r="A7">
        <f>Hoja1!B22*Hoja1!C22</f>
        <v>2328</v>
      </c>
      <c r="B7">
        <f>Hoja1!B22*Hoja1!C22</f>
        <v>2328</v>
      </c>
      <c r="C7">
        <f>Hoja1!B22*Hoja1!D22</f>
        <v>900</v>
      </c>
      <c r="D7">
        <f>Hoja1!B22*Hoja1!D22</f>
        <v>900</v>
      </c>
    </row>
    <row r="8" spans="1:4" x14ac:dyDescent="0.2">
      <c r="A8">
        <f>Hoja1!B23*Hoja1!C23</f>
        <v>1164</v>
      </c>
      <c r="B8">
        <f>Hoja1!B23*Hoja1!C23</f>
        <v>1164</v>
      </c>
      <c r="C8">
        <f>Hoja1!B23*Hoja1!D23</f>
        <v>432</v>
      </c>
      <c r="D8">
        <f>Hoja1!B23*Hoja1!D23</f>
        <v>432</v>
      </c>
    </row>
    <row r="9" spans="1:4" x14ac:dyDescent="0.2">
      <c r="A9">
        <f>Hoja1!B24*Hoja1!C24</f>
        <v>1200</v>
      </c>
      <c r="B9">
        <f>Hoja1!B24*Hoja1!C24</f>
        <v>1200</v>
      </c>
      <c r="C9">
        <f>Hoja1!B24*Hoja1!D24</f>
        <v>4400</v>
      </c>
      <c r="D9">
        <f>Hoja1!B24*Hoja1!D24</f>
        <v>4400</v>
      </c>
    </row>
    <row r="10" spans="1:4" x14ac:dyDescent="0.2">
      <c r="A10">
        <f>Hoja1!B25*Hoja1!C25</f>
        <v>4488</v>
      </c>
      <c r="B10">
        <f>Hoja1!B25*Hoja1!C25</f>
        <v>4488</v>
      </c>
      <c r="C10">
        <f>Hoja1!B25*Hoja1!D25</f>
        <v>1200</v>
      </c>
      <c r="D10">
        <f>Hoja1!B25*Hoja1!D25</f>
        <v>1200</v>
      </c>
    </row>
    <row r="11" spans="1:4" x14ac:dyDescent="0.2">
      <c r="A11">
        <f>Hoja1!B26*Hoja1!C26</f>
        <v>4400</v>
      </c>
      <c r="B11">
        <f>Hoja1!B26*Hoja1!C26</f>
        <v>4400</v>
      </c>
      <c r="C11">
        <f>Hoja1!B26*Hoja1!D26</f>
        <v>140</v>
      </c>
      <c r="D11">
        <f>Hoja1!B26*Hoja1!D26</f>
        <v>140</v>
      </c>
    </row>
    <row r="12" spans="1:4" x14ac:dyDescent="0.2">
      <c r="A12">
        <f>Hoja1!B27*Hoja1!C27</f>
        <v>2144</v>
      </c>
      <c r="B12">
        <f>Hoja1!B27*Hoja1!C27</f>
        <v>2144</v>
      </c>
      <c r="C12">
        <f>Hoja1!B27*Hoja1!D27</f>
        <v>280</v>
      </c>
      <c r="D12">
        <f>Hoja1!B27*Hoja1!D27</f>
        <v>280</v>
      </c>
    </row>
    <row r="13" spans="1:4" x14ac:dyDescent="0.2">
      <c r="A13">
        <f>Hoja1!B28*Hoja1!C28</f>
        <v>2103</v>
      </c>
      <c r="B13">
        <f>Hoja1!B28*Hoja1!C28</f>
        <v>2103</v>
      </c>
      <c r="C13">
        <f>Hoja1!B28*Hoja1!D28</f>
        <v>6642</v>
      </c>
      <c r="D13">
        <f>Hoja1!B28*Hoja1!D28</f>
        <v>6642</v>
      </c>
    </row>
    <row r="14" spans="1:4" x14ac:dyDescent="0.2">
      <c r="A14">
        <f>Hoja1!B29*Hoja1!C29</f>
        <v>880</v>
      </c>
      <c r="B14">
        <f>Hoja1!B29*Hoja1!C29</f>
        <v>880</v>
      </c>
      <c r="C14">
        <f>Hoja1!B29*Hoja1!D29</f>
        <v>1984</v>
      </c>
      <c r="D14">
        <f>Hoja1!B29*Hoja1!D29</f>
        <v>1984</v>
      </c>
    </row>
    <row r="15" spans="1:4" x14ac:dyDescent="0.2">
      <c r="A15">
        <f>Hoja1!B30*Hoja1!C30</f>
        <v>3512</v>
      </c>
      <c r="B15">
        <f>Hoja1!B30*Hoja1!C30</f>
        <v>3512</v>
      </c>
      <c r="C15">
        <f>Hoja1!B30*Hoja1!D30</f>
        <v>1360</v>
      </c>
      <c r="D15">
        <f>Hoja1!B30*Hoja1!D30</f>
        <v>1360</v>
      </c>
    </row>
    <row r="16" spans="1:4" x14ac:dyDescent="0.2">
      <c r="A16">
        <f>Hoja1!B31*Hoja1!C31</f>
        <v>2912</v>
      </c>
      <c r="B16">
        <f>Hoja1!B31*Hoja1!C31</f>
        <v>2912</v>
      </c>
      <c r="C16">
        <f>Hoja1!B31*Hoja1!D31</f>
        <v>1360</v>
      </c>
      <c r="D16">
        <f>Hoja1!B31*Hoja1!D31</f>
        <v>1360</v>
      </c>
    </row>
    <row r="17" spans="1:4" x14ac:dyDescent="0.2">
      <c r="A17">
        <f>Hoja1!B32*Hoja1!C32</f>
        <v>950</v>
      </c>
      <c r="B17">
        <f>Hoja1!B32*Hoja1!C32</f>
        <v>950</v>
      </c>
      <c r="C17">
        <f>Hoja1!B32*Hoja1!D32</f>
        <v>1592</v>
      </c>
      <c r="D17">
        <f>Hoja1!B32*Hoja1!D32</f>
        <v>1592</v>
      </c>
    </row>
    <row r="18" spans="1:4" x14ac:dyDescent="0.2">
      <c r="A18">
        <f>Hoja1!B33*Hoja1!C33</f>
        <v>950</v>
      </c>
      <c r="B18">
        <f>Hoja1!B33*Hoja1!C33</f>
        <v>950</v>
      </c>
      <c r="C18">
        <f>Hoja1!B33*Hoja1!D33</f>
        <v>2200</v>
      </c>
      <c r="D18">
        <f>Hoja1!B33*Hoja1!D33</f>
        <v>2200</v>
      </c>
    </row>
    <row r="19" spans="1:4" x14ac:dyDescent="0.2">
      <c r="A19">
        <f>Hoja1!B34*Hoja1!C34</f>
        <v>834</v>
      </c>
      <c r="B19">
        <f>Hoja1!B34*Hoja1!C34</f>
        <v>834</v>
      </c>
      <c r="C19">
        <f>Hoja1!B34*Hoja1!D34</f>
        <v>2865</v>
      </c>
      <c r="D19">
        <f>Hoja1!B34*Hoja1!D34</f>
        <v>2865</v>
      </c>
    </row>
    <row r="20" spans="1:4" x14ac:dyDescent="0.2">
      <c r="A20">
        <f>Hoja1!B35*Hoja1!C35</f>
        <v>860</v>
      </c>
      <c r="B20">
        <f>Hoja1!B35*Hoja1!C35</f>
        <v>860</v>
      </c>
      <c r="C20">
        <f>Hoja1!B35*Hoja1!D35</f>
        <v>1696</v>
      </c>
      <c r="D20">
        <f>Hoja1!B35*Hoja1!D35</f>
        <v>1696</v>
      </c>
    </row>
    <row r="21" spans="1:4" x14ac:dyDescent="0.2">
      <c r="A21">
        <f>Hoja1!B36*Hoja1!C36</f>
        <v>5382</v>
      </c>
      <c r="B21">
        <f>Hoja1!B36*Hoja1!C36</f>
        <v>5382</v>
      </c>
      <c r="C21">
        <f>Hoja1!B36*Hoja1!D36</f>
        <v>1020</v>
      </c>
      <c r="D21">
        <f>Hoja1!B36*Hoja1!D36</f>
        <v>1020</v>
      </c>
    </row>
    <row r="22" spans="1:4" x14ac:dyDescent="0.2">
      <c r="A22">
        <f>Hoja1!B37*Hoja1!C37</f>
        <v>2184</v>
      </c>
      <c r="B22">
        <f>Hoja1!B37*Hoja1!C37</f>
        <v>2184</v>
      </c>
      <c r="C22">
        <f>Hoja1!B37*Hoja1!D37</f>
        <v>1020</v>
      </c>
      <c r="D22">
        <f>Hoja1!B37*Hoja1!D37</f>
        <v>1020</v>
      </c>
    </row>
    <row r="23" spans="1:4" x14ac:dyDescent="0.2">
      <c r="A23">
        <f>Hoja1!B38*Hoja1!C38</f>
        <v>1916</v>
      </c>
      <c r="B23">
        <f>Hoja1!B38*Hoja1!C38</f>
        <v>1916</v>
      </c>
      <c r="C23">
        <f>Hoja1!B38*Hoja1!D38</f>
        <v>900</v>
      </c>
      <c r="D23">
        <f>Hoja1!B38*Hoja1!D38</f>
        <v>900</v>
      </c>
    </row>
    <row r="24" spans="1:4" x14ac:dyDescent="0.2">
      <c r="A24">
        <f>Hoja1!B39*Hoja1!C39</f>
        <v>1916</v>
      </c>
      <c r="B24">
        <f>Hoja1!B39*Hoja1!C39</f>
        <v>1916</v>
      </c>
      <c r="C24">
        <f>Hoja1!B39*Hoja1!D39</f>
        <v>140</v>
      </c>
      <c r="D24">
        <f>Hoja1!B39*Hoja1!D39</f>
        <v>140</v>
      </c>
    </row>
    <row r="25" spans="1:4" x14ac:dyDescent="0.2">
      <c r="A25">
        <f>Hoja1!B40*Hoja1!C40</f>
        <v>792</v>
      </c>
      <c r="B25">
        <f>Hoja1!B40*Hoja1!C40</f>
        <v>792</v>
      </c>
      <c r="C25">
        <f>Hoja1!B40*Hoja1!D40</f>
        <v>140</v>
      </c>
      <c r="D25">
        <f>Hoja1!B40*Hoja1!D40</f>
        <v>140</v>
      </c>
    </row>
    <row r="26" spans="1:4" x14ac:dyDescent="0.2">
      <c r="A26">
        <f>Hoja1!B41*Hoja1!C41</f>
        <v>4280</v>
      </c>
      <c r="B26">
        <f>Hoja1!B41*Hoja1!C41</f>
        <v>4280</v>
      </c>
      <c r="C26">
        <f>Hoja1!B41*Hoja1!D41</f>
        <v>1720</v>
      </c>
      <c r="D26">
        <f>Hoja1!B41*Hoja1!D41</f>
        <v>1720</v>
      </c>
    </row>
    <row r="27" spans="1:4" x14ac:dyDescent="0.2">
      <c r="A27">
        <f>Hoja1!B42*Hoja1!C42</f>
        <v>3064</v>
      </c>
      <c r="B27">
        <f>Hoja1!B42*Hoja1!C42</f>
        <v>3064</v>
      </c>
      <c r="C27">
        <f>Hoja1!B42*Hoja1!D42</f>
        <v>1720</v>
      </c>
      <c r="D27">
        <f>Hoja1!B42*Hoja1!D42</f>
        <v>1720</v>
      </c>
    </row>
    <row r="28" spans="1:4" x14ac:dyDescent="0.2">
      <c r="A28">
        <f>Hoja1!B43*Hoja1!C43</f>
        <v>3544</v>
      </c>
      <c r="B28">
        <f>Hoja1!B43*Hoja1!C43</f>
        <v>3544</v>
      </c>
      <c r="C28">
        <f>Hoja1!B43*Hoja1!D43</f>
        <v>3440</v>
      </c>
      <c r="D28">
        <f>Hoja1!B43*Hoja1!D43</f>
        <v>3440</v>
      </c>
    </row>
    <row r="29" spans="1:4" x14ac:dyDescent="0.2">
      <c r="A29">
        <f>Hoja1!B44*Hoja1!C44</f>
        <v>3832</v>
      </c>
      <c r="B29">
        <f>Hoja1!B44*Hoja1!C44</f>
        <v>3832</v>
      </c>
      <c r="C29">
        <f>Hoja1!B44*Hoja1!D44</f>
        <v>3440</v>
      </c>
      <c r="D29">
        <f>Hoja1!B44*Hoja1!D44</f>
        <v>3440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2023-06-06T02:15:39Z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