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barbi not basic\"/>
    </mc:Choice>
  </mc:AlternateContent>
  <xr:revisionPtr revIDLastSave="0" documentId="13_ncr:1_{D22195B9-DA45-40A5-BBE8-839B00A8DC6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R17" i="1" s="1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L3" i="1"/>
  <c r="D3" i="1"/>
  <c r="M256" i="1" l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E3" i="1"/>
  <c r="K17" i="1"/>
  <c r="K22" i="1"/>
  <c r="M28" i="1"/>
  <c r="N30" i="1"/>
  <c r="L33" i="1"/>
  <c r="N35" i="1"/>
  <c r="L46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K471" i="1"/>
  <c r="N19" i="1"/>
  <c r="K27" i="1"/>
  <c r="K39" i="1"/>
  <c r="M46" i="1"/>
  <c r="K62" i="1"/>
  <c r="K80" i="1"/>
  <c r="K96" i="1"/>
  <c r="N101" i="1"/>
  <c r="K110" i="1"/>
  <c r="N115" i="1"/>
  <c r="M144" i="1"/>
  <c r="K164" i="1"/>
  <c r="K179" i="1"/>
  <c r="K192" i="1"/>
  <c r="K230" i="1"/>
  <c r="K242" i="1"/>
  <c r="K254" i="1"/>
  <c r="N2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L17" i="1"/>
  <c r="N28" i="1"/>
  <c r="K44" i="1"/>
  <c r="K57" i="1"/>
  <c r="M64" i="1"/>
  <c r="K75" i="1"/>
  <c r="M82" i="1"/>
  <c r="N104" i="1"/>
  <c r="K113" i="1"/>
  <c r="K150" i="1"/>
  <c r="N158" i="1"/>
  <c r="K167" i="1"/>
  <c r="K176" i="1"/>
  <c r="N185" i="1"/>
  <c r="L195" i="1"/>
  <c r="M223" i="1"/>
  <c r="K234" i="1"/>
  <c r="L377" i="1"/>
  <c r="M16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K16" i="1"/>
  <c r="L22" i="1"/>
  <c r="M41" i="1"/>
  <c r="M59" i="1"/>
  <c r="M77" i="1"/>
  <c r="L93" i="1"/>
  <c r="M107" i="1"/>
  <c r="M118" i="1"/>
  <c r="L147" i="1"/>
  <c r="N155" i="1"/>
  <c r="M161" i="1"/>
  <c r="N169" i="1"/>
  <c r="M182" i="1"/>
  <c r="L220" i="1"/>
  <c r="L246" i="1"/>
  <c r="L263" i="1"/>
  <c r="M20" i="1"/>
  <c r="N29" i="1"/>
  <c r="L40" i="1"/>
  <c r="N42" i="1"/>
  <c r="L45" i="1"/>
  <c r="N47" i="1"/>
  <c r="L58" i="1"/>
  <c r="N60" i="1"/>
  <c r="L63" i="1"/>
  <c r="N65" i="1"/>
  <c r="L76" i="1"/>
  <c r="N78" i="1"/>
  <c r="L81" i="1"/>
  <c r="N83" i="1"/>
  <c r="M97" i="1"/>
  <c r="L100" i="1"/>
  <c r="L103" i="1"/>
  <c r="K106" i="1"/>
  <c r="N108" i="1"/>
  <c r="N111" i="1"/>
  <c r="L114" i="1"/>
  <c r="K117" i="1"/>
  <c r="M140" i="1"/>
  <c r="L143" i="1"/>
  <c r="M151" i="1"/>
  <c r="L154" i="1"/>
  <c r="L157" i="1"/>
  <c r="K160" i="1"/>
  <c r="N162" i="1"/>
  <c r="N165" i="1"/>
  <c r="L168" i="1"/>
  <c r="K171" i="1"/>
  <c r="L174" i="1"/>
  <c r="N177" i="1"/>
  <c r="N180" i="1"/>
  <c r="L187" i="1"/>
  <c r="M190" i="1"/>
  <c r="M215" i="1"/>
  <c r="N218" i="1"/>
  <c r="K225" i="1"/>
  <c r="L228" i="1"/>
  <c r="K236" i="1"/>
  <c r="K240" i="1"/>
  <c r="N248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R24" i="1" s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</calcChain>
</file>

<file path=xl/sharedStrings.xml><?xml version="1.0" encoding="utf-8"?>
<sst xmlns="http://schemas.openxmlformats.org/spreadsheetml/2006/main" count="47" uniqueCount="39">
  <si>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</si>
  <si>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</si>
  <si>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</si>
  <si>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</si>
  <si>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</si>
  <si>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</si>
  <si>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</si>
  <si>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</si>
  <si>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</si>
  <si>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</si>
  <si>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</si>
  <si>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</si>
  <si>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</si>
  <si>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</si>
  <si>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</si>
  <si>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</si>
  <si>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</si>
  <si>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</si>
  <si>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</si>
  <si>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</si>
  <si>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</si>
  <si>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</si>
  <si>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</si>
  <si>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</si>
  <si>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</si>
  <si>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</si>
  <si>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</si>
  <si>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puertas</t>
  </si>
  <si>
    <t>045 BALTICO</t>
  </si>
  <si>
    <t>fondo tv</t>
  </si>
  <si>
    <t>2mm BALTICO</t>
  </si>
  <si>
    <t xml:space="preserve">tapa final </t>
  </si>
  <si>
    <t>base cubos</t>
  </si>
  <si>
    <t>lat cubos</t>
  </si>
  <si>
    <t>tapa abajo</t>
  </si>
  <si>
    <t>banco</t>
  </si>
  <si>
    <t>estructura</t>
  </si>
  <si>
    <t>basebanco</t>
  </si>
  <si>
    <t xml:space="preserve">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</si>
</sst>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Texto explicativo" xfId="1" builtinId="53" customBuiltin="1"/>
  </cellStyles>
  <dxfs count="2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zoomScaleNormal="100" workbookViewId="0">
      <selection activeCell="D25" sqref="D25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9" t="s">
        <v>0</v>
      </c>
      <c r="B1" s="49"/>
      <c r="C1" s="49"/>
      <c r="D1" s="49"/>
      <c r="E1" s="3"/>
      <c r="F1" s="49" t="s">
        <v>1</v>
      </c>
      <c r="G1" s="49"/>
      <c r="H1" s="49"/>
      <c r="I1" s="49"/>
      <c r="J1" s="49"/>
      <c r="K1" s="49"/>
      <c r="L1" s="49"/>
      <c r="O1" s="2"/>
      <c r="P1" s="2"/>
    </row>
    <row r="2" spans="1:22" ht="17.25" customHeight="1" x14ac:dyDescent="0.2">
      <c r="A2" s="51" t="s">
        <v>2</v>
      </c>
      <c r="B2" s="51"/>
      <c r="C2" s="51"/>
      <c r="D2" s="4" t="s">
        <v>3</v>
      </c>
      <c r="E2" s="5"/>
      <c r="F2" s="52" t="s">
        <v>4</v>
      </c>
      <c r="G2" s="52"/>
      <c r="H2" s="52"/>
      <c r="I2" s="52"/>
      <c r="J2" s="52"/>
      <c r="K2" s="52"/>
      <c r="L2" s="4" t="s">
        <v>5</v>
      </c>
      <c r="M2" s="1"/>
      <c r="O2" s="2"/>
      <c r="P2" s="2"/>
      <c r="Q2" s="2"/>
    </row>
    <row r="3" spans="1:22" ht="14.1" customHeight="1" x14ac:dyDescent="0.25">
      <c r="A3" s="46" t="s">
        <v>28</v>
      </c>
      <c r="B3" s="46"/>
      <c r="C3" s="46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53">
        <v>9120871</v>
      </c>
      <c r="G3" s="53"/>
      <c r="H3" s="53"/>
      <c r="I3" s="53"/>
      <c r="J3" s="53"/>
      <c r="K3" s="53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6" t="s">
        <v>30</v>
      </c>
      <c r="B4" s="46"/>
      <c r="C4" s="46"/>
      <c r="D4" s="6">
        <f>IF(A4="",0,2)</f>
        <v>2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152.654</v>
      </c>
      <c r="F4" s="47"/>
      <c r="G4" s="47"/>
      <c r="H4" s="47"/>
      <c r="I4" s="47"/>
      <c r="J4" s="47"/>
      <c r="K4" s="47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6"/>
      <c r="B5" s="46"/>
      <c r="C5" s="46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7"/>
      <c r="G5" s="47"/>
      <c r="H5" s="47"/>
      <c r="I5" s="47"/>
      <c r="J5" s="47"/>
      <c r="K5" s="47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6"/>
      <c r="B6" s="46"/>
      <c r="C6" s="46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7"/>
      <c r="G6" s="47"/>
      <c r="H6" s="47"/>
      <c r="I6" s="47"/>
      <c r="J6" s="47"/>
      <c r="K6" s="47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6"/>
      <c r="B7" s="46"/>
      <c r="C7" s="46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7"/>
      <c r="G7" s="47"/>
      <c r="H7" s="47"/>
      <c r="I7" s="47"/>
      <c r="J7" s="47"/>
      <c r="K7" s="47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6"/>
      <c r="B8" s="46"/>
      <c r="C8" s="46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7"/>
      <c r="G8" s="47"/>
      <c r="H8" s="47"/>
      <c r="I8" s="47"/>
      <c r="J8" s="47"/>
      <c r="K8" s="47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6"/>
      <c r="B9" s="46"/>
      <c r="C9" s="46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7"/>
      <c r="G9" s="47"/>
      <c r="H9" s="47"/>
      <c r="I9" s="47"/>
      <c r="J9" s="47"/>
      <c r="K9" s="47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6"/>
      <c r="B10" s="46"/>
      <c r="C10" s="46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7"/>
      <c r="G10" s="47"/>
      <c r="H10" s="47"/>
      <c r="I10" s="47"/>
      <c r="J10" s="47"/>
      <c r="K10" s="47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48" t="s">
        <v>6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22" ht="27.75" x14ac:dyDescent="0.2">
      <c r="A12" s="49" t="s">
        <v>7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2"/>
      <c r="N12" s="12"/>
    </row>
    <row r="13" spans="1:22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3"/>
      <c r="N13" s="12"/>
    </row>
    <row r="14" spans="1:22" ht="15" x14ac:dyDescent="0.25">
      <c r="A14" s="45" t="s">
        <v>9</v>
      </c>
      <c r="B14" s="45" t="s">
        <v>10</v>
      </c>
      <c r="C14" s="45" t="s">
        <v>11</v>
      </c>
      <c r="D14" s="45" t="s">
        <v>12</v>
      </c>
      <c r="E14" s="45" t="s">
        <v>13</v>
      </c>
      <c r="F14" s="45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45"/>
      <c r="B15" s="45"/>
      <c r="C15" s="45"/>
      <c r="D15" s="45"/>
      <c r="E15" s="45"/>
      <c r="F15" s="45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20.193600000000004</v>
      </c>
      <c r="R15" s="20" t="s">
        <v>24</v>
      </c>
      <c r="S15" s="21" t="s">
        <v>25</v>
      </c>
    </row>
    <row r="16" spans="1:22" ht="15.75" x14ac:dyDescent="0.25">
      <c r="A16" s="22">
        <v>9120871</v>
      </c>
      <c r="B16" s="23">
        <v>1</v>
      </c>
      <c r="C16" s="24">
        <v>950</v>
      </c>
      <c r="D16" s="25">
        <v>1360</v>
      </c>
      <c r="E16" s="26" t="s">
        <v>29</v>
      </c>
      <c r="F16" s="27"/>
      <c r="G16" s="28">
        <v>2</v>
      </c>
      <c r="H16" s="29">
        <v>2</v>
      </c>
      <c r="I16" s="30">
        <v>2</v>
      </c>
      <c r="J16" s="31">
        <v>2</v>
      </c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1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1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1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16" s="35">
        <f t="shared" ref="O16:O79" si="0">(IF(G16&gt;0,C16,0)+IF(H16&gt;0,C16,0)+IF(I16&gt;0,D16,0)+IF(J16&gt;0,D16,0))*B16/1000</f>
        <v>4.62</v>
      </c>
      <c r="Q16" s="1">
        <v>1</v>
      </c>
      <c r="R16" s="36">
        <f>((SUMIF(G16:G1016,D3,Hoja3!A1:A1001)+SUMIF(H16:H1016,D3,Hoja3!B1:B1001)+SUMIF(I16:I1016,D3,Hoja3!C1:C1001)+SUMIF(J16:J1016,D3,Hoja3!D1:D1001))/1000)*1.05</f>
        <v>0</v>
      </c>
      <c r="S16" s="37" t="str">
        <f t="shared" ref="S16:S23" si="1">A3</f>
        <v>045 BALTICO</v>
      </c>
      <c r="V16"/>
    </row>
    <row r="17" spans="1:22" ht="15.75" x14ac:dyDescent="0.25">
      <c r="A17" s="22">
        <v>9120871</v>
      </c>
      <c r="B17" s="23">
        <v>1</v>
      </c>
      <c r="C17" s="24">
        <v>1360</v>
      </c>
      <c r="D17" s="25">
        <v>320</v>
      </c>
      <c r="E17" s="26" t="s">
        <v>31</v>
      </c>
      <c r="F17" s="26"/>
      <c r="G17" s="38">
        <v>2</v>
      </c>
      <c r="H17" s="38"/>
      <c r="I17" s="38">
        <v>2</v>
      </c>
      <c r="J17" s="38">
        <v>2</v>
      </c>
      <c r="K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1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17" s="35">
        <f t="shared" si="0"/>
        <v>2</v>
      </c>
      <c r="Q17" s="1">
        <v>2</v>
      </c>
      <c r="R17" s="36">
        <f>((SUMIF(G16:G1016,D4,Hoja3!A1:A1001)+SUMIF(H16:H1016,D4,Hoja3!B1:B1001)+SUMIF(I16:I1016,D4,Hoja3!C1:C1001)+SUMIF(J16:J1016,D4,Hoja3!D1:D1001))/1000)*1.05</f>
        <v>20.1936</v>
      </c>
      <c r="S17" s="37" t="str">
        <f t="shared" si="1"/>
        <v>2mm BALTICO</v>
      </c>
      <c r="V17"/>
    </row>
    <row r="18" spans="1:22" ht="15.75" x14ac:dyDescent="0.25">
      <c r="A18" s="22">
        <v>9120871</v>
      </c>
      <c r="B18" s="23">
        <v>2</v>
      </c>
      <c r="C18" s="24">
        <v>476</v>
      </c>
      <c r="D18" s="25">
        <v>344</v>
      </c>
      <c r="E18" s="26" t="s">
        <v>27</v>
      </c>
      <c r="F18" s="26"/>
      <c r="G18" s="38">
        <v>2</v>
      </c>
      <c r="H18" s="38">
        <v>2</v>
      </c>
      <c r="I18" s="38">
        <v>2</v>
      </c>
      <c r="J18" s="38">
        <v>2</v>
      </c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1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1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1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18" s="35">
        <f t="shared" si="0"/>
        <v>3.28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>
        <v>9120871</v>
      </c>
      <c r="B19" s="23">
        <v>2</v>
      </c>
      <c r="C19" s="24">
        <v>300</v>
      </c>
      <c r="D19" s="25">
        <v>350</v>
      </c>
      <c r="E19" s="26" t="s">
        <v>32</v>
      </c>
      <c r="F19" s="26"/>
      <c r="G19" s="38"/>
      <c r="H19" s="38">
        <v>2</v>
      </c>
      <c r="I19" s="38">
        <v>2</v>
      </c>
      <c r="J19" s="38"/>
      <c r="K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1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5">
        <f t="shared" si="0"/>
        <v>1.3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>
        <v>9120871</v>
      </c>
      <c r="B20" s="23">
        <v>4</v>
      </c>
      <c r="C20" s="24">
        <v>446</v>
      </c>
      <c r="D20" s="25">
        <v>300</v>
      </c>
      <c r="E20" s="26" t="s">
        <v>33</v>
      </c>
      <c r="F20" s="26"/>
      <c r="G20" s="38">
        <v>2</v>
      </c>
      <c r="H20" s="38"/>
      <c r="I20" s="38"/>
      <c r="J20" s="38"/>
      <c r="K2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5">
        <f t="shared" si="0"/>
        <v>1.784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>
        <v>9120871</v>
      </c>
      <c r="B21" s="23">
        <v>1</v>
      </c>
      <c r="C21" s="24">
        <v>1360</v>
      </c>
      <c r="D21" s="25">
        <v>300</v>
      </c>
      <c r="E21" s="26" t="s">
        <v>34</v>
      </c>
      <c r="F21" s="26"/>
      <c r="G21" s="39">
        <v>2</v>
      </c>
      <c r="H21" s="39"/>
      <c r="I21" s="39">
        <v>2</v>
      </c>
      <c r="J21" s="39">
        <v>2</v>
      </c>
      <c r="K2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2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21" s="35">
        <f t="shared" si="0"/>
        <v>1.96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>
        <v>9120871</v>
      </c>
      <c r="B22" s="23">
        <v>2</v>
      </c>
      <c r="C22" s="24">
        <v>442</v>
      </c>
      <c r="D22" s="25">
        <v>300</v>
      </c>
      <c r="E22" s="26" t="s">
        <v>35</v>
      </c>
      <c r="F22" s="26"/>
      <c r="G22" s="39">
        <v>2</v>
      </c>
      <c r="H22" s="39">
        <v>2</v>
      </c>
      <c r="I22" s="39"/>
      <c r="J22" s="39"/>
      <c r="K2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2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5">
        <f t="shared" si="0"/>
        <v>1.768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>
        <v>9120871</v>
      </c>
      <c r="B23" s="23">
        <v>1</v>
      </c>
      <c r="C23" s="24">
        <v>180</v>
      </c>
      <c r="D23" s="25">
        <v>624</v>
      </c>
      <c r="E23" s="26" t="s">
        <v>36</v>
      </c>
      <c r="F23" s="26"/>
      <c r="G23" s="39"/>
      <c r="H23" s="39"/>
      <c r="I23" s="39">
        <v>2</v>
      </c>
      <c r="J23" s="39"/>
      <c r="K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5">
        <f t="shared" si="0"/>
        <v>0.624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>
        <v>9120871</v>
      </c>
      <c r="B24" s="23">
        <v>1</v>
      </c>
      <c r="C24" s="24">
        <v>652</v>
      </c>
      <c r="D24" s="25">
        <v>296</v>
      </c>
      <c r="E24" s="26" t="s">
        <v>37</v>
      </c>
      <c r="F24" s="26"/>
      <c r="G24" s="39">
        <v>2</v>
      </c>
      <c r="H24" s="39">
        <v>2</v>
      </c>
      <c r="I24" s="39">
        <v>2</v>
      </c>
      <c r="J24" s="39">
        <v>2</v>
      </c>
      <c r="K2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2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2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2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24" s="35">
        <f t="shared" si="0"/>
        <v>1.8959999999999999</v>
      </c>
      <c r="R24" s="40">
        <f>SUM(R16:R23)</f>
        <v>20.1936</v>
      </c>
      <c r="S24" s="41" t="s">
        <v>26</v>
      </c>
      <c r="V24"/>
    </row>
    <row r="25" spans="1:22" x14ac:dyDescent="0.2">
      <c r="A25" s="22">
        <v>9120871</v>
      </c>
      <c r="B25" s="23">
        <v>2</v>
      </c>
      <c r="C25" s="24">
        <v>1360</v>
      </c>
      <c r="D25" s="25">
        <v>132</v>
      </c>
      <c r="E25" s="26" t="s">
        <v>38</v>
      </c>
      <c r="F25" s="26"/>
      <c r="G25" s="39"/>
      <c r="H25" s="39"/>
      <c r="I25" s="39"/>
      <c r="J25" s="39"/>
      <c r="K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0</v>
      </c>
      <c r="V25"/>
    </row>
    <row r="26" spans="1:22" x14ac:dyDescent="0.2">
      <c r="A26" s="22"/>
      <c r="B26" s="23"/>
      <c r="C26" s="24"/>
      <c r="D26" s="25"/>
      <c r="E26" s="26"/>
      <c r="F26" s="26"/>
      <c r="G26" s="39"/>
      <c r="H26" s="39"/>
      <c r="I26" s="39"/>
      <c r="J26" s="39"/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0</v>
      </c>
    </row>
    <row r="27" spans="1:22" x14ac:dyDescent="0.2">
      <c r="A27" s="22"/>
      <c r="B27" s="23"/>
      <c r="C27" s="24"/>
      <c r="D27" s="25"/>
      <c r="E27" s="26"/>
      <c r="F27" s="26"/>
      <c r="G27" s="39"/>
      <c r="H27" s="39"/>
      <c r="I27" s="39"/>
      <c r="J27" s="39"/>
      <c r="K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0</v>
      </c>
    </row>
    <row r="28" spans="1:22" x14ac:dyDescent="0.2">
      <c r="A28" s="22"/>
      <c r="B28" s="23"/>
      <c r="C28" s="24"/>
      <c r="D28" s="25"/>
      <c r="E28" s="26"/>
      <c r="F28" s="26"/>
      <c r="G28" s="39"/>
      <c r="H28" s="39"/>
      <c r="I28" s="39"/>
      <c r="J28" s="39"/>
      <c r="K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0</v>
      </c>
    </row>
    <row r="29" spans="1:22" x14ac:dyDescent="0.2">
      <c r="A29" s="22"/>
      <c r="B29" s="23"/>
      <c r="C29" s="24"/>
      <c r="D29" s="25"/>
      <c r="E29" s="26"/>
      <c r="F29" s="26"/>
      <c r="G29" s="39"/>
      <c r="H29" s="39"/>
      <c r="I29" s="39"/>
      <c r="J29" s="39"/>
      <c r="K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5">
        <f t="shared" si="0"/>
        <v>0</v>
      </c>
    </row>
    <row r="30" spans="1:22" x14ac:dyDescent="0.2">
      <c r="A30" s="22"/>
      <c r="B30" s="23"/>
      <c r="C30" s="24"/>
      <c r="D30" s="25"/>
      <c r="E30" s="26"/>
      <c r="F30" s="26"/>
      <c r="G30" s="39"/>
      <c r="H30" s="39"/>
      <c r="I30" s="39"/>
      <c r="J30" s="39"/>
      <c r="K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0</v>
      </c>
    </row>
    <row r="31" spans="1:22" x14ac:dyDescent="0.2">
      <c r="A31" s="22"/>
      <c r="B31" s="23"/>
      <c r="C31" s="24"/>
      <c r="D31" s="25"/>
      <c r="E31" s="26"/>
      <c r="F31" s="26"/>
      <c r="G31" s="39"/>
      <c r="H31" s="39"/>
      <c r="I31" s="39"/>
      <c r="J31" s="39"/>
      <c r="K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</v>
      </c>
    </row>
    <row r="32" spans="1:22" x14ac:dyDescent="0.2">
      <c r="A32" s="22"/>
      <c r="B32" s="23"/>
      <c r="C32" s="24"/>
      <c r="D32" s="25"/>
      <c r="E32" s="26"/>
      <c r="F32" s="26"/>
      <c r="G32" s="39"/>
      <c r="H32" s="39"/>
      <c r="I32" s="39"/>
      <c r="J32" s="39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x14ac:dyDescent="0.2">
      <c r="A33" s="22"/>
      <c r="B33" s="23"/>
      <c r="C33" s="24"/>
      <c r="D33" s="25"/>
      <c r="E33" s="26"/>
      <c r="F33" s="26"/>
      <c r="G33" s="39"/>
      <c r="H33" s="39"/>
      <c r="I33" s="39"/>
      <c r="J33" s="39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/>
      <c r="B34" s="23"/>
      <c r="C34" s="24"/>
      <c r="D34" s="25"/>
      <c r="E34" s="26"/>
      <c r="F34" s="26"/>
      <c r="G34" s="39"/>
      <c r="H34" s="39"/>
      <c r="I34" s="39"/>
      <c r="J34" s="39"/>
      <c r="K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0</v>
      </c>
    </row>
    <row r="35" spans="1:15" x14ac:dyDescent="0.2">
      <c r="A35" s="22"/>
      <c r="B35" s="23"/>
      <c r="C35" s="24"/>
      <c r="D35" s="25"/>
      <c r="E35" s="26"/>
      <c r="F35" s="26"/>
      <c r="G35" s="39"/>
      <c r="H35" s="39"/>
      <c r="I35" s="39"/>
      <c r="J35" s="39"/>
      <c r="K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</v>
      </c>
    </row>
    <row r="36" spans="1:15" x14ac:dyDescent="0.2">
      <c r="A36" s="22"/>
      <c r="B36" s="23"/>
      <c r="C36" s="24"/>
      <c r="D36" s="25"/>
      <c r="E36" s="26"/>
      <c r="F36" s="26"/>
      <c r="G36" s="39"/>
      <c r="H36" s="39"/>
      <c r="I36" s="39"/>
      <c r="J36" s="39"/>
      <c r="K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si="0"/>
        <v>0</v>
      </c>
    </row>
    <row r="37" spans="1:15" x14ac:dyDescent="0.2">
      <c r="A37" s="22"/>
      <c r="B37" s="23"/>
      <c r="C37" s="24"/>
      <c r="D37" s="25"/>
      <c r="E37" s="26"/>
      <c r="F37" s="26"/>
      <c r="G37" s="39"/>
      <c r="H37" s="39"/>
      <c r="I37" s="39"/>
      <c r="J37" s="39"/>
      <c r="K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0</v>
      </c>
    </row>
    <row r="38" spans="1:15" x14ac:dyDescent="0.2">
      <c r="A38" s="22"/>
      <c r="B38" s="23"/>
      <c r="C38" s="24"/>
      <c r="D38" s="25"/>
      <c r="E38" s="26"/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0"/>
        <v>0</v>
      </c>
    </row>
    <row r="39" spans="1:15" x14ac:dyDescent="0.2">
      <c r="A39" s="22"/>
      <c r="B39" s="23"/>
      <c r="C39" s="24"/>
      <c r="D39" s="25"/>
      <c r="E39" s="26"/>
      <c r="F39" s="26"/>
      <c r="G39" s="39"/>
      <c r="H39" s="39"/>
      <c r="I39" s="39"/>
      <c r="J39" s="39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0"/>
        <v>0</v>
      </c>
    </row>
    <row r="40" spans="1:15" x14ac:dyDescent="0.2">
      <c r="A40" s="22"/>
      <c r="B40" s="23"/>
      <c r="C40" s="24"/>
      <c r="D40" s="25"/>
      <c r="E40" s="26"/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0"/>
        <v>0</v>
      </c>
    </row>
    <row r="41" spans="1:15" x14ac:dyDescent="0.2">
      <c r="A41" s="22"/>
      <c r="B41" s="23"/>
      <c r="C41" s="24"/>
      <c r="D41" s="25"/>
      <c r="E41" s="26"/>
      <c r="F41" s="26"/>
      <c r="G41" s="39"/>
      <c r="H41" s="39"/>
      <c r="I41" s="39"/>
      <c r="J41" s="39"/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5">
        <f t="shared" si="0"/>
        <v>0</v>
      </c>
    </row>
    <row r="42" spans="1:15" x14ac:dyDescent="0.2">
      <c r="A42" s="22"/>
      <c r="B42" s="23"/>
      <c r="C42" s="24"/>
      <c r="D42" s="25"/>
      <c r="E42" s="26"/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/>
      <c r="B43" s="23"/>
      <c r="C43" s="24"/>
      <c r="D43" s="25"/>
      <c r="E43" s="26"/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/>
      <c r="B44" s="23"/>
      <c r="C44" s="24"/>
      <c r="D44" s="25"/>
      <c r="E44" s="26"/>
      <c r="F44" s="26"/>
      <c r="G44" s="39"/>
      <c r="H44" s="39"/>
      <c r="I44" s="39"/>
      <c r="J44" s="39"/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</v>
      </c>
    </row>
    <row r="45" spans="1:15" x14ac:dyDescent="0.2">
      <c r="A45" s="22"/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25:I1016">
    <cfRule type="expression" dxfId="23" priority="18">
      <formula>AND(C17:C1017&gt;=70,D17:D1017&gt;=150)</formula>
    </cfRule>
  </conditionalFormatting>
  <conditionalFormatting sqref="J17:J20 J25:J1016">
    <cfRule type="expression" dxfId="22" priority="19">
      <formula>AND(C17:C1017&gt;=70,D17:D1017&gt;=150)</formula>
    </cfRule>
  </conditionalFormatting>
  <conditionalFormatting sqref="G17:G20 G25:G1016">
    <cfRule type="expression" dxfId="21" priority="20">
      <formula>AND(C17:C1017&gt;=150,D17:D1017&gt;=70)</formula>
    </cfRule>
  </conditionalFormatting>
  <conditionalFormatting sqref="H17:H20 H25:H1016">
    <cfRule type="expression" dxfId="20" priority="21">
      <formula>AND(C17:C1017&gt;=150,D17:D1017&gt;=70)</formula>
    </cfRule>
  </conditionalFormatting>
  <conditionalFormatting sqref="I16:I20 I25:I32">
    <cfRule type="expression" dxfId="19" priority="22">
      <formula>AND(C16:C1016&gt;=70,D16:D1016&gt;=150)</formula>
    </cfRule>
  </conditionalFormatting>
  <conditionalFormatting sqref="J16:J20 J25:J32">
    <cfRule type="expression" dxfId="18" priority="23">
      <formula>AND(C16:C1016&gt;=70,D16:D1016&gt;=150)</formula>
    </cfRule>
  </conditionalFormatting>
  <conditionalFormatting sqref="G16:G20 G25:G32">
    <cfRule type="expression" dxfId="17" priority="24">
      <formula>AND(C16:C1016&gt;=150,D16:D1016&gt;=70)</formula>
    </cfRule>
  </conditionalFormatting>
  <conditionalFormatting sqref="H16:H20 H25:H32">
    <cfRule type="expression" dxfId="16" priority="25">
      <formula>AND(C16:C1016&gt;=150,D16:D1016&gt;=70)</formula>
    </cfRule>
  </conditionalFormatting>
  <conditionalFormatting sqref="I21:I22">
    <cfRule type="expression" dxfId="15" priority="9">
      <formula>AND(C21:C1021&gt;=70,D21:D1021&gt;=150)</formula>
    </cfRule>
  </conditionalFormatting>
  <conditionalFormatting sqref="J21:J22">
    <cfRule type="expression" dxfId="14" priority="10">
      <formula>AND(C21:C1021&gt;=70,D21:D1021&gt;=150)</formula>
    </cfRule>
  </conditionalFormatting>
  <conditionalFormatting sqref="G21:G22">
    <cfRule type="expression" dxfId="13" priority="11">
      <formula>AND(C21:C1021&gt;=150,D21:D1021&gt;=70)</formula>
    </cfRule>
  </conditionalFormatting>
  <conditionalFormatting sqref="H21:H22">
    <cfRule type="expression" dxfId="12" priority="12">
      <formula>AND(C21:C1021&gt;=150,D21:D1021&gt;=70)</formula>
    </cfRule>
  </conditionalFormatting>
  <conditionalFormatting sqref="I21:I22">
    <cfRule type="expression" dxfId="11" priority="13">
      <formula>AND(C21:C1021&gt;=70,D21:D1021&gt;=150)</formula>
    </cfRule>
  </conditionalFormatting>
  <conditionalFormatting sqref="J21:J22">
    <cfRule type="expression" dxfId="10" priority="14">
      <formula>AND(C21:C1021&gt;=70,D21:D1021&gt;=150)</formula>
    </cfRule>
  </conditionalFormatting>
  <conditionalFormatting sqref="G21:G22">
    <cfRule type="expression" dxfId="9" priority="15">
      <formula>AND(C21:C1021&gt;=150,D21:D1021&gt;=70)</formula>
    </cfRule>
  </conditionalFormatting>
  <conditionalFormatting sqref="H21:H22">
    <cfRule type="expression" dxfId="8" priority="16">
      <formula>AND(C21:C1021&gt;=150,D21:D1021&gt;=70)</formula>
    </cfRule>
  </conditionalFormatting>
  <conditionalFormatting sqref="I23:I24">
    <cfRule type="expression" dxfId="7" priority="1">
      <formula>AND(C23:C1023&gt;=70,D23:D1023&gt;=150)</formula>
    </cfRule>
  </conditionalFormatting>
  <conditionalFormatting sqref="J23:J24">
    <cfRule type="expression" dxfId="6" priority="2">
      <formula>AND(C23:C1023&gt;=70,D23:D1023&gt;=150)</formula>
    </cfRule>
  </conditionalFormatting>
  <conditionalFormatting sqref="G23:G24">
    <cfRule type="expression" dxfId="5" priority="3">
      <formula>AND(C23:C1023&gt;=150,D23:D1023&gt;=70)</formula>
    </cfRule>
  </conditionalFormatting>
  <conditionalFormatting sqref="H23:H24">
    <cfRule type="expression" dxfId="4" priority="4">
      <formula>AND(C23:C1023&gt;=150,D23:D1023&gt;=70)</formula>
    </cfRule>
  </conditionalFormatting>
  <conditionalFormatting sqref="I23:I24">
    <cfRule type="expression" dxfId="3" priority="5">
      <formula>AND(C23:C1023&gt;=70,D23:D1023&gt;=150)</formula>
    </cfRule>
  </conditionalFormatting>
  <conditionalFormatting sqref="J23:J24">
    <cfRule type="expression" dxfId="2" priority="6">
      <formula>AND(C23:C1023&gt;=70,D23:D1023&gt;=150)</formula>
    </cfRule>
  </conditionalFormatting>
  <conditionalFormatting sqref="G23:G24">
    <cfRule type="expression" dxfId="1" priority="7">
      <formula>AND(C23:C1023&gt;=150,D23:D1023&gt;=70)</formula>
    </cfRule>
  </conditionalFormatting>
  <conditionalFormatting sqref="H23:H24">
    <cfRule type="expression" dxfId="0" priority="8">
      <formula>AND(C23:C1023&gt;=150,D23:D1023&gt;=70)</formula>
    </cfRule>
  </conditionalFormatting>
  <dataValidations count="6">
    <dataValidation type="list" operator="equal" allowBlank="1" showErrorMessage="1" sqref="A16:A26 A28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950</v>
      </c>
      <c r="B1">
        <f>Hoja1!B16*Hoja1!C16</f>
        <v>950</v>
      </c>
      <c r="C1">
        <f>Hoja1!B16*Hoja1!D16</f>
        <v>1360</v>
      </c>
      <c r="D1">
        <f>Hoja1!B16*Hoja1!D16</f>
        <v>1360</v>
      </c>
    </row>
    <row r="2" spans="1:4" x14ac:dyDescent="0.2">
      <c r="A2">
        <f>Hoja1!B17*Hoja1!C17</f>
        <v>1360</v>
      </c>
      <c r="B2">
        <f>Hoja1!B17*Hoja1!C17</f>
        <v>1360</v>
      </c>
      <c r="C2">
        <f>Hoja1!B17*Hoja1!D17</f>
        <v>320</v>
      </c>
      <c r="D2">
        <f>Hoja1!B17*Hoja1!D17</f>
        <v>320</v>
      </c>
    </row>
    <row r="3" spans="1:4" x14ac:dyDescent="0.2">
      <c r="A3">
        <f>Hoja1!B18*Hoja1!C18</f>
        <v>952</v>
      </c>
      <c r="B3">
        <f>Hoja1!B18*Hoja1!C18</f>
        <v>952</v>
      </c>
      <c r="C3">
        <f>Hoja1!B18*Hoja1!D18</f>
        <v>688</v>
      </c>
      <c r="D3">
        <f>Hoja1!B18*Hoja1!D18</f>
        <v>688</v>
      </c>
    </row>
    <row r="4" spans="1:4" x14ac:dyDescent="0.2">
      <c r="A4">
        <f>Hoja1!B19*Hoja1!C19</f>
        <v>600</v>
      </c>
      <c r="B4">
        <f>Hoja1!B19*Hoja1!C19</f>
        <v>600</v>
      </c>
      <c r="C4">
        <f>Hoja1!B19*Hoja1!D19</f>
        <v>700</v>
      </c>
      <c r="D4">
        <f>Hoja1!B19*Hoja1!D19</f>
        <v>700</v>
      </c>
    </row>
    <row r="5" spans="1:4" x14ac:dyDescent="0.2">
      <c r="A5">
        <f>Hoja1!B20*Hoja1!C20</f>
        <v>1784</v>
      </c>
      <c r="B5">
        <f>Hoja1!B20*Hoja1!C20</f>
        <v>1784</v>
      </c>
      <c r="C5">
        <f>Hoja1!B20*Hoja1!D20</f>
        <v>1200</v>
      </c>
      <c r="D5">
        <f>Hoja1!B20*Hoja1!D20</f>
        <v>1200</v>
      </c>
    </row>
    <row r="6" spans="1:4" x14ac:dyDescent="0.2">
      <c r="A6">
        <f>Hoja1!B21*Hoja1!C21</f>
        <v>1360</v>
      </c>
      <c r="B6">
        <f>Hoja1!B21*Hoja1!C21</f>
        <v>1360</v>
      </c>
      <c r="C6">
        <f>Hoja1!B21*Hoja1!D21</f>
        <v>300</v>
      </c>
      <c r="D6">
        <f>Hoja1!B21*Hoja1!D21</f>
        <v>300</v>
      </c>
    </row>
    <row r="7" spans="1:4" x14ac:dyDescent="0.2">
      <c r="A7">
        <f>Hoja1!B22*Hoja1!C22</f>
        <v>884</v>
      </c>
      <c r="B7">
        <f>Hoja1!B22*Hoja1!C22</f>
        <v>884</v>
      </c>
      <c r="C7">
        <f>Hoja1!B22*Hoja1!D22</f>
        <v>600</v>
      </c>
      <c r="D7">
        <f>Hoja1!B22*Hoja1!D22</f>
        <v>600</v>
      </c>
    </row>
    <row r="8" spans="1:4" x14ac:dyDescent="0.2">
      <c r="A8">
        <f>Hoja1!B23*Hoja1!C23</f>
        <v>180</v>
      </c>
      <c r="B8">
        <f>Hoja1!B23*Hoja1!C23</f>
        <v>180</v>
      </c>
      <c r="C8">
        <f>Hoja1!B23*Hoja1!D23</f>
        <v>624</v>
      </c>
      <c r="D8">
        <f>Hoja1!B23*Hoja1!D23</f>
        <v>624</v>
      </c>
    </row>
    <row r="9" spans="1:4" x14ac:dyDescent="0.2">
      <c r="A9">
        <f>Hoja1!B24*Hoja1!C24</f>
        <v>652</v>
      </c>
      <c r="B9">
        <f>Hoja1!B24*Hoja1!C24</f>
        <v>652</v>
      </c>
      <c r="C9">
        <f>Hoja1!B24*Hoja1!D24</f>
        <v>296</v>
      </c>
      <c r="D9">
        <f>Hoja1!B24*Hoja1!D24</f>
        <v>296</v>
      </c>
    </row>
    <row r="10" spans="1:4" x14ac:dyDescent="0.2">
      <c r="A10">
        <f>Hoja1!B25*Hoja1!C25</f>
        <v>2720</v>
      </c>
      <c r="B10">
        <f>Hoja1!B25*Hoja1!C25</f>
        <v>2720</v>
      </c>
      <c r="C10">
        <f>Hoja1!B25*Hoja1!D25</f>
        <v>264</v>
      </c>
      <c r="D10">
        <f>Hoja1!B25*Hoja1!D25</f>
        <v>264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2022-07-01T17:11:54Z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