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giuli nespeca\anisacate\"/>
    </mc:Choice>
  </mc:AlternateContent>
  <xr:revisionPtr revIDLastSave="0" documentId="8_{6061FD24-4858-4763-9A03-282AAE81454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D5" i="1"/>
  <c r="E5" i="1" s="1"/>
  <c r="L4" i="1"/>
  <c r="D4" i="1"/>
  <c r="L3" i="1"/>
  <c r="D3" i="1"/>
  <c r="R18" i="1" l="1"/>
  <c r="E9" i="1"/>
  <c r="R23" i="1"/>
  <c r="L46" i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<sst xmlns="http://schemas.openxmlformats.org/spreadsheetml/2006/main" count="59" uniqueCount="47">
  <si>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</si>
  <si>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</si>
  <si>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</si>
  <si>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</si>
  <si>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</si>
  <si>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</si>
  <si>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</si>
  <si>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</si>
  <si>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</si>
  <si>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</si>
  <si>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</si>
  <si>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</si>
  <si>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</si>
  <si>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</si>
  <si>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</si>
  <si>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</si>
  <si>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</si>
  <si>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</si>
  <si>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</si>
  <si>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</si>
  <si>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</si>
  <si>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</si>
  <si>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</si>
  <si>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</si>
  <si>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</si>
  <si>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</si>
  <si>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</si>
  <si>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SCOTCH</t>
  </si>
  <si>
    <t>base 1</t>
  </si>
  <si>
    <t>lat 1</t>
  </si>
  <si>
    <t>puertas1</t>
  </si>
  <si>
    <t>puertas2</t>
  </si>
  <si>
    <t>puertas3</t>
  </si>
  <si>
    <t>puertas4</t>
  </si>
  <si>
    <t>puertas5</t>
  </si>
  <si>
    <t>puertas6</t>
  </si>
  <si>
    <t>base 2</t>
  </si>
  <si>
    <t>lat 2</t>
  </si>
  <si>
    <t>base 3</t>
  </si>
  <si>
    <t>lat 3</t>
  </si>
  <si>
    <t>base 4</t>
  </si>
  <si>
    <t>lat 4</t>
  </si>
  <si>
    <t>base 5</t>
  </si>
  <si>
    <t>lat 5</t>
  </si>
  <si>
    <t xml:space="preserve">base 6 </t>
  </si>
  <si>
    <t>lat 6</t>
  </si>
  <si>
    <t xml:space="preserve">diagonal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</si>
</sst>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Normal="100" workbookViewId="0">
      <selection activeCell="A9" sqref="A9:C9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27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357.19200000000001</v>
      </c>
      <c r="F3" s="47">
        <v>9117152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27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145.87200000000001</v>
      </c>
      <c r="F4" s="48">
        <v>9134116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60.883200000000002</v>
      </c>
      <c r="R15" s="19" t="s">
        <v>24</v>
      </c>
      <c r="S15" s="20" t="s">
        <v>25</v>
      </c>
    </row>
    <row r="16" spans="1:20" ht="15.75" x14ac:dyDescent="0.25">
      <c r="A16" s="21">
        <v>9134116</v>
      </c>
      <c r="B16" s="22">
        <v>2</v>
      </c>
      <c r="C16" s="23">
        <v>994</v>
      </c>
      <c r="D16" s="24">
        <v>319</v>
      </c>
      <c r="E16" s="25" t="s">
        <v>35</v>
      </c>
      <c r="F16" s="26"/>
      <c r="G16" s="27">
        <v>2</v>
      </c>
      <c r="H16" s="28">
        <v>2</v>
      </c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16" s="33">
        <f t="shared" ref="O16:O79" si="0">(IF(G16&gt;0,C16,0)+IF(H16&gt;0,C16,0)+IF(I16&gt;0,D16,0)+IF(J16&gt;0,D16,0))*B16/1000</f>
        <v>5.2519999999999998</v>
      </c>
      <c r="Q16">
        <v>1</v>
      </c>
      <c r="R16" s="34">
        <f>((SUMIF(G16:G1016,D3,Hoja3!A1:A1001)+SUMIF(H16:H1016,D3,Hoja3!B1:B1001)+SUMIF(I16:I1016,D3,Hoja3!C1:C1001)+SUMIF(J16:J1016,D3,Hoja3!D1:D1001))/1000)*1.05</f>
        <v>35.355599999999995</v>
      </c>
      <c r="S16" s="35" t="str">
        <f t="shared" ref="S16:S23" si="1">A3</f>
        <v>045 SCOTCH</v>
      </c>
    </row>
    <row r="17" spans="1:19" ht="15.75" x14ac:dyDescent="0.25">
      <c r="A17" s="21">
        <v>9134116</v>
      </c>
      <c r="B17" s="22">
        <v>2</v>
      </c>
      <c r="C17" s="23">
        <v>894</v>
      </c>
      <c r="D17" s="24">
        <v>319</v>
      </c>
      <c r="E17" s="25" t="s">
        <v>34</v>
      </c>
      <c r="F17" s="25"/>
      <c r="G17" s="36">
        <v>2</v>
      </c>
      <c r="H17" s="36">
        <v>2</v>
      </c>
      <c r="I17" s="36">
        <v>2</v>
      </c>
      <c r="J17" s="36">
        <v>2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17" s="33">
        <f t="shared" si="0"/>
        <v>4.8520000000000003</v>
      </c>
      <c r="Q17">
        <v>2</v>
      </c>
      <c r="R17" s="34">
        <f>((SUMIF(G16:G1016,D4,Hoja3!A1:A1001)+SUMIF(H16:H1016,D4,Hoja3!B1:B1001)+SUMIF(I16:I1016,D4,Hoja3!C1:C1001)+SUMIF(J16:J1016,D4,Hoja3!D1:D1001))/1000)*1.05</f>
        <v>25.527600000000003</v>
      </c>
      <c r="S17" s="35" t="str">
        <f t="shared" si="1"/>
        <v>045 SCOTCH</v>
      </c>
    </row>
    <row r="18" spans="1:19" ht="15.75" x14ac:dyDescent="0.25">
      <c r="A18" s="21">
        <v>9134116</v>
      </c>
      <c r="B18" s="22">
        <v>2</v>
      </c>
      <c r="C18" s="23">
        <v>794</v>
      </c>
      <c r="D18" s="24">
        <v>244</v>
      </c>
      <c r="E18" s="25" t="s">
        <v>33</v>
      </c>
      <c r="F18" s="25"/>
      <c r="G18" s="36">
        <v>2</v>
      </c>
      <c r="H18" s="36">
        <v>2</v>
      </c>
      <c r="I18" s="36">
        <v>2</v>
      </c>
      <c r="J18" s="36">
        <v>2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18" s="33">
        <f t="shared" si="0"/>
        <v>4.1520000000000001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9134116</v>
      </c>
      <c r="B19" s="22">
        <v>2</v>
      </c>
      <c r="C19" s="23">
        <v>694</v>
      </c>
      <c r="D19" s="24">
        <v>244</v>
      </c>
      <c r="E19" s="25" t="s">
        <v>32</v>
      </c>
      <c r="F19" s="25"/>
      <c r="G19" s="36">
        <v>2</v>
      </c>
      <c r="H19" s="36">
        <v>2</v>
      </c>
      <c r="I19" s="36">
        <v>2</v>
      </c>
      <c r="J19" s="36">
        <v>2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19" s="33">
        <f t="shared" si="0"/>
        <v>3.7519999999999998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9134116</v>
      </c>
      <c r="B20" s="22">
        <v>2</v>
      </c>
      <c r="C20" s="23">
        <v>594</v>
      </c>
      <c r="D20" s="24">
        <v>244</v>
      </c>
      <c r="E20" s="25" t="s">
        <v>31</v>
      </c>
      <c r="F20" s="25"/>
      <c r="G20" s="36">
        <v>2</v>
      </c>
      <c r="H20" s="36">
        <v>2</v>
      </c>
      <c r="I20" s="36">
        <v>2</v>
      </c>
      <c r="J20" s="36">
        <v>2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20" s="33">
        <f t="shared" si="0"/>
        <v>3.3519999999999999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9134116</v>
      </c>
      <c r="B21" s="22">
        <v>2</v>
      </c>
      <c r="C21" s="23">
        <v>494</v>
      </c>
      <c r="D21" s="24">
        <v>244</v>
      </c>
      <c r="E21" s="25" t="s">
        <v>30</v>
      </c>
      <c r="F21" s="25"/>
      <c r="G21" s="37">
        <v>2</v>
      </c>
      <c r="H21" s="37">
        <v>2</v>
      </c>
      <c r="I21" s="37">
        <v>2</v>
      </c>
      <c r="J21" s="37">
        <v>2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21" s="33">
        <f t="shared" ref="O21:O42" si="2">(IF(G21&gt;0,C21,0)+IF(H21&gt;0,C21,0)+IF(I21&gt;0,D21,0)+IF(J21&gt;0,D21,0))*B21/1000</f>
        <v>2.952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9134116</v>
      </c>
      <c r="B22" s="22">
        <v>2</v>
      </c>
      <c r="C22" s="23">
        <v>500</v>
      </c>
      <c r="D22" s="24">
        <v>420</v>
      </c>
      <c r="E22" s="25" t="s">
        <v>28</v>
      </c>
      <c r="F22" s="25"/>
      <c r="G22" s="36">
        <v>1</v>
      </c>
      <c r="H22" s="36"/>
      <c r="I22" s="36">
        <v>1</v>
      </c>
      <c r="J22" s="36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22" s="33">
        <f t="shared" si="2"/>
        <v>2.68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9134116</v>
      </c>
      <c r="B23" s="22">
        <v>2</v>
      </c>
      <c r="C23" s="23">
        <v>464</v>
      </c>
      <c r="D23" s="24">
        <v>420</v>
      </c>
      <c r="E23" s="25" t="s">
        <v>29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2"/>
        <v>0.92800000000000005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9134116</v>
      </c>
      <c r="B24" s="22">
        <v>2</v>
      </c>
      <c r="C24" s="23">
        <v>500</v>
      </c>
      <c r="D24" s="24">
        <v>420</v>
      </c>
      <c r="E24" s="25" t="s">
        <v>36</v>
      </c>
      <c r="F24" s="25"/>
      <c r="G24" s="37">
        <v>1</v>
      </c>
      <c r="H24" s="37"/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24" s="33">
        <f t="shared" si="2"/>
        <v>2.68</v>
      </c>
      <c r="R24" s="38">
        <f>SUM(R16:R23)</f>
        <v>60.883200000000002</v>
      </c>
      <c r="S24" s="39" t="s">
        <v>26</v>
      </c>
    </row>
    <row r="25" spans="1:19" x14ac:dyDescent="0.2">
      <c r="A25" s="21">
        <v>9134116</v>
      </c>
      <c r="B25" s="22">
        <v>2</v>
      </c>
      <c r="C25" s="23">
        <v>564</v>
      </c>
      <c r="D25" s="24">
        <v>420</v>
      </c>
      <c r="E25" s="25" t="s">
        <v>37</v>
      </c>
      <c r="F25" s="25"/>
      <c r="G25" s="36">
        <v>1</v>
      </c>
      <c r="H25" s="36"/>
      <c r="I25" s="36"/>
      <c r="J25" s="36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2"/>
        <v>1.1279999999999999</v>
      </c>
    </row>
    <row r="26" spans="1:19" x14ac:dyDescent="0.2">
      <c r="A26" s="21">
        <v>9134116</v>
      </c>
      <c r="B26" s="22">
        <v>2</v>
      </c>
      <c r="C26" s="23">
        <v>500</v>
      </c>
      <c r="D26" s="24">
        <v>420</v>
      </c>
      <c r="E26" s="25" t="s">
        <v>38</v>
      </c>
      <c r="F26" s="25"/>
      <c r="G26" s="36">
        <v>1</v>
      </c>
      <c r="H26" s="36"/>
      <c r="I26" s="36">
        <v>1</v>
      </c>
      <c r="J26" s="36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26" s="33">
        <f t="shared" si="2"/>
        <v>2.68</v>
      </c>
    </row>
    <row r="27" spans="1:19" x14ac:dyDescent="0.2">
      <c r="A27" s="21">
        <v>9134116</v>
      </c>
      <c r="B27" s="22">
        <v>2</v>
      </c>
      <c r="C27" s="23">
        <v>664</v>
      </c>
      <c r="D27" s="24">
        <v>420</v>
      </c>
      <c r="E27" s="25" t="s">
        <v>39</v>
      </c>
      <c r="F27" s="25"/>
      <c r="G27" s="36">
        <v>1</v>
      </c>
      <c r="H27" s="36"/>
      <c r="I27" s="36"/>
      <c r="J27" s="36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2"/>
        <v>1.3280000000000001</v>
      </c>
    </row>
    <row r="28" spans="1:19" x14ac:dyDescent="0.2">
      <c r="A28" s="21">
        <v>9134116</v>
      </c>
      <c r="B28" s="22">
        <v>4</v>
      </c>
      <c r="C28" s="23">
        <v>500</v>
      </c>
      <c r="D28" s="24">
        <v>420</v>
      </c>
      <c r="E28" s="25" t="s">
        <v>40</v>
      </c>
      <c r="F28" s="25"/>
      <c r="G28" s="36">
        <v>1</v>
      </c>
      <c r="H28" s="36"/>
      <c r="I28" s="36">
        <v>1</v>
      </c>
      <c r="J28" s="36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28" s="33">
        <f t="shared" si="2"/>
        <v>5.36</v>
      </c>
    </row>
    <row r="29" spans="1:19" x14ac:dyDescent="0.2">
      <c r="A29" s="21">
        <v>9134116</v>
      </c>
      <c r="B29" s="22">
        <v>2</v>
      </c>
      <c r="C29" s="23">
        <v>464</v>
      </c>
      <c r="D29" s="24">
        <v>420</v>
      </c>
      <c r="E29" s="25" t="s">
        <v>41</v>
      </c>
      <c r="F29" s="25"/>
      <c r="G29" s="37">
        <v>1</v>
      </c>
      <c r="H29" s="37"/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2"/>
        <v>0.92800000000000005</v>
      </c>
    </row>
    <row r="30" spans="1:19" x14ac:dyDescent="0.2">
      <c r="A30" s="21">
        <v>9134116</v>
      </c>
      <c r="B30" s="22">
        <v>4</v>
      </c>
      <c r="C30" s="23">
        <v>650</v>
      </c>
      <c r="D30" s="24">
        <v>420</v>
      </c>
      <c r="E30" s="25" t="s">
        <v>42</v>
      </c>
      <c r="F30" s="25"/>
      <c r="G30" s="36">
        <v>1</v>
      </c>
      <c r="H30" s="36"/>
      <c r="I30" s="36">
        <v>1</v>
      </c>
      <c r="J30" s="36">
        <v>1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30" s="33">
        <f t="shared" si="2"/>
        <v>5.96</v>
      </c>
    </row>
    <row r="31" spans="1:19" x14ac:dyDescent="0.2">
      <c r="A31" s="21">
        <v>9134116</v>
      </c>
      <c r="B31" s="22">
        <v>2</v>
      </c>
      <c r="C31" s="23">
        <v>464</v>
      </c>
      <c r="D31" s="24">
        <v>420</v>
      </c>
      <c r="E31" s="25" t="s">
        <v>43</v>
      </c>
      <c r="F31" s="25"/>
      <c r="G31" s="36">
        <v>1</v>
      </c>
      <c r="H31" s="36"/>
      <c r="I31" s="36"/>
      <c r="J31" s="36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2"/>
        <v>0.92800000000000005</v>
      </c>
    </row>
    <row r="32" spans="1:19" x14ac:dyDescent="0.2">
      <c r="A32" s="21">
        <v>9134116</v>
      </c>
      <c r="B32" s="22">
        <v>4</v>
      </c>
      <c r="C32" s="23">
        <v>650</v>
      </c>
      <c r="D32" s="24">
        <v>420</v>
      </c>
      <c r="E32" s="25" t="s">
        <v>44</v>
      </c>
      <c r="F32" s="25"/>
      <c r="G32" s="36">
        <v>1</v>
      </c>
      <c r="H32" s="36"/>
      <c r="I32" s="36">
        <v>1</v>
      </c>
      <c r="J32" s="36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32" s="33">
        <f t="shared" si="2"/>
        <v>5.96</v>
      </c>
    </row>
    <row r="33" spans="1:15" ht="15" x14ac:dyDescent="0.25">
      <c r="A33" s="21">
        <v>9134116</v>
      </c>
      <c r="B33" s="22">
        <v>4</v>
      </c>
      <c r="C33" s="23">
        <v>464</v>
      </c>
      <c r="D33" s="24">
        <v>420</v>
      </c>
      <c r="E33" s="25" t="s">
        <v>45</v>
      </c>
      <c r="F33" s="26"/>
      <c r="G33" s="27">
        <v>1</v>
      </c>
      <c r="H33" s="28"/>
      <c r="I33" s="28"/>
      <c r="J33" s="29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2"/>
        <v>1.8560000000000001</v>
      </c>
    </row>
    <row r="34" spans="1:15" x14ac:dyDescent="0.2">
      <c r="A34" s="21">
        <v>9134116</v>
      </c>
      <c r="B34" s="22">
        <v>2</v>
      </c>
      <c r="C34" s="23">
        <v>264</v>
      </c>
      <c r="D34" s="24">
        <v>420</v>
      </c>
      <c r="E34" s="25" t="s">
        <v>41</v>
      </c>
      <c r="F34" s="25"/>
      <c r="G34" s="36">
        <v>1</v>
      </c>
      <c r="H34" s="36"/>
      <c r="I34" s="36"/>
      <c r="J34" s="36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2"/>
        <v>0.52800000000000002</v>
      </c>
    </row>
    <row r="35" spans="1:15" x14ac:dyDescent="0.2">
      <c r="A35" s="21">
        <v>9134116</v>
      </c>
      <c r="B35" s="22">
        <v>2</v>
      </c>
      <c r="C35" s="23">
        <v>364</v>
      </c>
      <c r="D35" s="24">
        <v>420</v>
      </c>
      <c r="E35" s="25" t="s">
        <v>43</v>
      </c>
      <c r="F35" s="25"/>
      <c r="G35" s="36">
        <v>1</v>
      </c>
      <c r="H35" s="36"/>
      <c r="I35" s="36"/>
      <c r="J35" s="36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2"/>
        <v>0.72799999999999998</v>
      </c>
    </row>
    <row r="36" spans="1:15" x14ac:dyDescent="0.2">
      <c r="A36" s="21">
        <v>9134116</v>
      </c>
      <c r="B36" s="22">
        <v>2</v>
      </c>
      <c r="C36" s="23">
        <v>400</v>
      </c>
      <c r="D36" s="24">
        <v>650</v>
      </c>
      <c r="E36" s="25" t="s">
        <v>46</v>
      </c>
      <c r="F36" s="25"/>
      <c r="G36" s="36"/>
      <c r="H36" s="36"/>
      <c r="I36" s="36"/>
      <c r="J36" s="36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>(IF(G36&gt;0,C36,0)+IF(H36&gt;0,C36,0)+IF(I36&gt;0,D36,0)+IF(J36&gt;0,D36,0))*B36/1000</f>
        <v>0</v>
      </c>
    </row>
    <row r="37" spans="1:15" x14ac:dyDescent="0.2">
      <c r="A37" s="21">
        <v>9134116</v>
      </c>
      <c r="B37" s="22">
        <v>4</v>
      </c>
      <c r="C37" s="23">
        <v>257</v>
      </c>
      <c r="D37" s="24">
        <v>500</v>
      </c>
      <c r="E37" s="25" t="s">
        <v>46</v>
      </c>
      <c r="F37" s="25"/>
      <c r="G37" s="36"/>
      <c r="H37" s="36"/>
      <c r="I37" s="36"/>
      <c r="J37" s="36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2"/>
        <v>0</v>
      </c>
    </row>
    <row r="38" spans="1:15" x14ac:dyDescent="0.2">
      <c r="A38" s="21">
        <v>9134116</v>
      </c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2"/>
        <v>0</v>
      </c>
    </row>
    <row r="39" spans="1:15" x14ac:dyDescent="0.2">
      <c r="A39" s="21">
        <v>9134116</v>
      </c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2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2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2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2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ref="O46:O67" si="3">(IF(G46&gt;0,C46,0)+IF(H46&gt;0,C46,0)+IF(I46&gt;0,D46,0)+IF(J46&gt;0,D46,0))*B46/1000</f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3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3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3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3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3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3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3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3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3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3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3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3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3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3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3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3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3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3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3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3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3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4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4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4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4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4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4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4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4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4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4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4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4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4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4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4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4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4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4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4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4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4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4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4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4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4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4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4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4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4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4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4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4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4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4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4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4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4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4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4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4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4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4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4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4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4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4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4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4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4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4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4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4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4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4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4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4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4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4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4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4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4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4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4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4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5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5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5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5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5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5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5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5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5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5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5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5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5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5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5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5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5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5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5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5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5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5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5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5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5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5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5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5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5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5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5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5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5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5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5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5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5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5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5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5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5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5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5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5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5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5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5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5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5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5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5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5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5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5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5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5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5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5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5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5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5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5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5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5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6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6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6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6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6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6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6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6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6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6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6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6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6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6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6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6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6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6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6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6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6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6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6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6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6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6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6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6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6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6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6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6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6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6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6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6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6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6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6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6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6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6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6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6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6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6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6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6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6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6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6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6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6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6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6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6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6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6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6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6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6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6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6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6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7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7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7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7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7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7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7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7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7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7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7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7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7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7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7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7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7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7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7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7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7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7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7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7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7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7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7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7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7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7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7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7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7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7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7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7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7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7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7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7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7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7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7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7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7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7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7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7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7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7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7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7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7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7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7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7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7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7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7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7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7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7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7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7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8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8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8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8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8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8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8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8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8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8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8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8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8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8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8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8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8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8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8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8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8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8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8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8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8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8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8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8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8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8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8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8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8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8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8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8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8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8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8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8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8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8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8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8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8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8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8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8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8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8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8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8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8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8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8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8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8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8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8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8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8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8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8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8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9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9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9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9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9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9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9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9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9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9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9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9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9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9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9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9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9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9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9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9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9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9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9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9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9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9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9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9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9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9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9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9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9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9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9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9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9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9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9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9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9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9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9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9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9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9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9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9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9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9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9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9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9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9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9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9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9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9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9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9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9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9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9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9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10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10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10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10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10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10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10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10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10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10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10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10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10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10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10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10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10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10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10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10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10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10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10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10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10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10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10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10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10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10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10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10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10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10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10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10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10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10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10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10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10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10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10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10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10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10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10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10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10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10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10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10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10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10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10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10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10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10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10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10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10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10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10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10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11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11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11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11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11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11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11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11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11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11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11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11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11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11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11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11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11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11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11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11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11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11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11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11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11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11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11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11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11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11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11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11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11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11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11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11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11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11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11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11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11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11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11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11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11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11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11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11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11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11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11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11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11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11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11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11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11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11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11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11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11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11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11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11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2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2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2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2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2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2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2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2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2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2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2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2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2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2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2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2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2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2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2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2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2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2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2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2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2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2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2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2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2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2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2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2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2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2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2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2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2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2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2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2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2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2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2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2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2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2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2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2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2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2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2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2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2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2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2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2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2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2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2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2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2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2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2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2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3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3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3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3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3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3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3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3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3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3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3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3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3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3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3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3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3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3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3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3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3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3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3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3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3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3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3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3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3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3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3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3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3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3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3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3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3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3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3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3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3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3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3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3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3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3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3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3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3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3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3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3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3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3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3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3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3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3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3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3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3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3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3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3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4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4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4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4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4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4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4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4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4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4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4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4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4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4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4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4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4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4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4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4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4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4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4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4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4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4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4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4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4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4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4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4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4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4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4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4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4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4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4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4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4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4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4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4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4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4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4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4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4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4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4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4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4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4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4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4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4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4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4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4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4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4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4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4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5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5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5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5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5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5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5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5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5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5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5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5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5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5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5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5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5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5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5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5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5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5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5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5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5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5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5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5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5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5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5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5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5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5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5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5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5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5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5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5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5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5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5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5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5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5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5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5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5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5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5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5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5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5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5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5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5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5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5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5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5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5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5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5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6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6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6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6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6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6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6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6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6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6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6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6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6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6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6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6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6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6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6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6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6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6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6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6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6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6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6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6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6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6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6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6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6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6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6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6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6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6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6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6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6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6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6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6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6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6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6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6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6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6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6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6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6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6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6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6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6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6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6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6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6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6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6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6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7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7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7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7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7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7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7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7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7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7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7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7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7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7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7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7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7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7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7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7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7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7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7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7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7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7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7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7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7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7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7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7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7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7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7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7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7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7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7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7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7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7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7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7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7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7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7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7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7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7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7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7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7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7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7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7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7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7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7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7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7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7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7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7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8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8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8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8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8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8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8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8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8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8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8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8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8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8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8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8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8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8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8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8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8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8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8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8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8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8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8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8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8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8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8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8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8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8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8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8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8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8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8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8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8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57:I1016 I25:I32 I34:I37">
    <cfRule type="expression" dxfId="55" priority="66">
      <formula>AND(C17:C1017&gt;=70,D17:D1017&gt;=150)</formula>
    </cfRule>
  </conditionalFormatting>
  <conditionalFormatting sqref="J17:J20 J57:J1016 J25:J32 J34:J37">
    <cfRule type="expression" dxfId="54" priority="67">
      <formula>AND(C17:C1017&gt;=70,D17:D1017&gt;=150)</formula>
    </cfRule>
  </conditionalFormatting>
  <conditionalFormatting sqref="G17:G20 G57:G1016 G25:G32 G34:G37">
    <cfRule type="expression" dxfId="53" priority="68">
      <formula>AND(C17:C1017&gt;=150,D17:D1017&gt;=70)</formula>
    </cfRule>
  </conditionalFormatting>
  <conditionalFormatting sqref="H17:H20 H57:H1016 H25:H32 H34:H37">
    <cfRule type="expression" dxfId="52" priority="69">
      <formula>AND(C17:C1017&gt;=150,D17:D1017&gt;=70)</formula>
    </cfRule>
  </conditionalFormatting>
  <conditionalFormatting sqref="I16:I20 I25:I37">
    <cfRule type="expression" dxfId="51" priority="70">
      <formula>AND(C16:C1016&gt;=70,D16:D1016&gt;=150)</formula>
    </cfRule>
  </conditionalFormatting>
  <conditionalFormatting sqref="J16:J20 J25:J37">
    <cfRule type="expression" dxfId="50" priority="71">
      <formula>AND(C16:C1016&gt;=70,D16:D1016&gt;=150)</formula>
    </cfRule>
  </conditionalFormatting>
  <conditionalFormatting sqref="G16:G20 G25:G37">
    <cfRule type="expression" dxfId="49" priority="72">
      <formula>AND(C16:C1016&gt;=150,D16:D1016&gt;=70)</formula>
    </cfRule>
  </conditionalFormatting>
  <conditionalFormatting sqref="H16:H20 H25:H37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8:I42">
    <cfRule type="expression" dxfId="23" priority="33">
      <formula>AND(C38:C1038&gt;=70,D38:D1038&gt;=150)</formula>
    </cfRule>
  </conditionalFormatting>
  <conditionalFormatting sqref="J38:J42">
    <cfRule type="expression" dxfId="22" priority="34">
      <formula>AND(C38:C1038&gt;=70,D38:D1038&gt;=150)</formula>
    </cfRule>
  </conditionalFormatting>
  <conditionalFormatting sqref="G38:G42">
    <cfRule type="expression" dxfId="21" priority="35">
      <formula>AND(C38:C1038&gt;=150,D38:D1038&gt;=70)</formula>
    </cfRule>
  </conditionalFormatting>
  <conditionalFormatting sqref="H38:H42">
    <cfRule type="expression" dxfId="20" priority="36">
      <formula>AND(C38:C1038&gt;=150,D38:D1038&gt;=70)</formula>
    </cfRule>
  </conditionalFormatting>
  <conditionalFormatting sqref="I38:I39">
    <cfRule type="expression" dxfId="19" priority="37">
      <formula>AND(C38:C1038&gt;=70,D38:D1038&gt;=150)</formula>
    </cfRule>
  </conditionalFormatting>
  <conditionalFormatting sqref="J38:J39">
    <cfRule type="expression" dxfId="18" priority="38">
      <formula>AND(C38:C1038&gt;=70,D38:D1038&gt;=150)</formula>
    </cfRule>
  </conditionalFormatting>
  <conditionalFormatting sqref="G38:G39">
    <cfRule type="expression" dxfId="17" priority="39">
      <formula>AND(C38:C1038&gt;=150,D38:D1038&gt;=70)</formula>
    </cfRule>
  </conditionalFormatting>
  <conditionalFormatting sqref="H38:H39">
    <cfRule type="expression" dxfId="16" priority="40">
      <formula>AND(C38:C1038&gt;=150,D38:D1038&gt;=70)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1988</v>
      </c>
      <c r="B1">
        <f>Hoja1!B16*Hoja1!C16</f>
        <v>1988</v>
      </c>
      <c r="C1">
        <f>Hoja1!B16*Hoja1!D16</f>
        <v>638</v>
      </c>
      <c r="D1">
        <f>Hoja1!B16*Hoja1!D16</f>
        <v>638</v>
      </c>
    </row>
    <row r="2" spans="1:4" x14ac:dyDescent="0.2">
      <c r="A2">
        <f>Hoja1!B17*Hoja1!C17</f>
        <v>1788</v>
      </c>
      <c r="B2">
        <f>Hoja1!B17*Hoja1!C17</f>
        <v>1788</v>
      </c>
      <c r="C2">
        <f>Hoja1!B17*Hoja1!D17</f>
        <v>638</v>
      </c>
      <c r="D2">
        <f>Hoja1!B17*Hoja1!D17</f>
        <v>638</v>
      </c>
    </row>
    <row r="3" spans="1:4" x14ac:dyDescent="0.2">
      <c r="A3">
        <f>Hoja1!B18*Hoja1!C18</f>
        <v>1588</v>
      </c>
      <c r="B3">
        <f>Hoja1!B18*Hoja1!C18</f>
        <v>1588</v>
      </c>
      <c r="C3">
        <f>Hoja1!B18*Hoja1!D18</f>
        <v>488</v>
      </c>
      <c r="D3">
        <f>Hoja1!B18*Hoja1!D18</f>
        <v>488</v>
      </c>
    </row>
    <row r="4" spans="1:4" x14ac:dyDescent="0.2">
      <c r="A4">
        <f>Hoja1!B19*Hoja1!C19</f>
        <v>1388</v>
      </c>
      <c r="B4">
        <f>Hoja1!B19*Hoja1!C19</f>
        <v>1388</v>
      </c>
      <c r="C4">
        <f>Hoja1!B19*Hoja1!D19</f>
        <v>488</v>
      </c>
      <c r="D4">
        <f>Hoja1!B19*Hoja1!D19</f>
        <v>488</v>
      </c>
    </row>
    <row r="5" spans="1:4" x14ac:dyDescent="0.2">
      <c r="A5">
        <f>Hoja1!B20*Hoja1!C20</f>
        <v>1188</v>
      </c>
      <c r="B5">
        <f>Hoja1!B20*Hoja1!C20</f>
        <v>1188</v>
      </c>
      <c r="C5">
        <f>Hoja1!B20*Hoja1!D20</f>
        <v>488</v>
      </c>
      <c r="D5">
        <f>Hoja1!B20*Hoja1!D20</f>
        <v>488</v>
      </c>
    </row>
    <row r="6" spans="1:4" x14ac:dyDescent="0.2">
      <c r="A6">
        <f>Hoja1!B21*Hoja1!C21</f>
        <v>988</v>
      </c>
      <c r="B6">
        <f>Hoja1!B21*Hoja1!C21</f>
        <v>988</v>
      </c>
      <c r="C6">
        <f>Hoja1!B21*Hoja1!D21</f>
        <v>488</v>
      </c>
      <c r="D6">
        <f>Hoja1!B21*Hoja1!D21</f>
        <v>488</v>
      </c>
    </row>
    <row r="7" spans="1:4" x14ac:dyDescent="0.2">
      <c r="A7">
        <f>Hoja1!B22*Hoja1!C22</f>
        <v>1000</v>
      </c>
      <c r="B7">
        <f>Hoja1!B22*Hoja1!C22</f>
        <v>1000</v>
      </c>
      <c r="C7">
        <f>Hoja1!B22*Hoja1!D22</f>
        <v>840</v>
      </c>
      <c r="D7">
        <f>Hoja1!B22*Hoja1!D22</f>
        <v>840</v>
      </c>
    </row>
    <row r="8" spans="1:4" x14ac:dyDescent="0.2">
      <c r="A8">
        <f>Hoja1!B23*Hoja1!C23</f>
        <v>928</v>
      </c>
      <c r="B8">
        <f>Hoja1!B23*Hoja1!C23</f>
        <v>928</v>
      </c>
      <c r="C8">
        <f>Hoja1!B23*Hoja1!D23</f>
        <v>840</v>
      </c>
      <c r="D8">
        <f>Hoja1!B23*Hoja1!D23</f>
        <v>840</v>
      </c>
    </row>
    <row r="9" spans="1:4" x14ac:dyDescent="0.2">
      <c r="A9">
        <f>Hoja1!B24*Hoja1!C24</f>
        <v>1000</v>
      </c>
      <c r="B9">
        <f>Hoja1!B24*Hoja1!C24</f>
        <v>1000</v>
      </c>
      <c r="C9">
        <f>Hoja1!B24*Hoja1!D24</f>
        <v>840</v>
      </c>
      <c r="D9">
        <f>Hoja1!B24*Hoja1!D24</f>
        <v>840</v>
      </c>
    </row>
    <row r="10" spans="1:4" x14ac:dyDescent="0.2">
      <c r="A10">
        <f>Hoja1!B25*Hoja1!C25</f>
        <v>1128</v>
      </c>
      <c r="B10">
        <f>Hoja1!B25*Hoja1!C25</f>
        <v>1128</v>
      </c>
      <c r="C10">
        <f>Hoja1!B25*Hoja1!D25</f>
        <v>840</v>
      </c>
      <c r="D10">
        <f>Hoja1!B25*Hoja1!D25</f>
        <v>840</v>
      </c>
    </row>
    <row r="11" spans="1:4" x14ac:dyDescent="0.2">
      <c r="A11">
        <f>Hoja1!B26*Hoja1!C26</f>
        <v>1000</v>
      </c>
      <c r="B11">
        <f>Hoja1!B26*Hoja1!C26</f>
        <v>1000</v>
      </c>
      <c r="C11">
        <f>Hoja1!B26*Hoja1!D26</f>
        <v>840</v>
      </c>
      <c r="D11">
        <f>Hoja1!B26*Hoja1!D26</f>
        <v>840</v>
      </c>
    </row>
    <row r="12" spans="1:4" x14ac:dyDescent="0.2">
      <c r="A12">
        <f>Hoja1!B27*Hoja1!C27</f>
        <v>1328</v>
      </c>
      <c r="B12">
        <f>Hoja1!B27*Hoja1!C27</f>
        <v>1328</v>
      </c>
      <c r="C12">
        <f>Hoja1!B27*Hoja1!D27</f>
        <v>840</v>
      </c>
      <c r="D12">
        <f>Hoja1!B27*Hoja1!D27</f>
        <v>840</v>
      </c>
    </row>
    <row r="13" spans="1:4" x14ac:dyDescent="0.2">
      <c r="A13">
        <f>Hoja1!B28*Hoja1!C28</f>
        <v>2000</v>
      </c>
      <c r="B13">
        <f>Hoja1!B28*Hoja1!C28</f>
        <v>2000</v>
      </c>
      <c r="C13">
        <f>Hoja1!B28*Hoja1!D28</f>
        <v>1680</v>
      </c>
      <c r="D13">
        <f>Hoja1!B28*Hoja1!D28</f>
        <v>1680</v>
      </c>
    </row>
    <row r="14" spans="1:4" x14ac:dyDescent="0.2">
      <c r="A14">
        <f>Hoja1!B29*Hoja1!C29</f>
        <v>928</v>
      </c>
      <c r="B14">
        <f>Hoja1!B29*Hoja1!C29</f>
        <v>928</v>
      </c>
      <c r="C14">
        <f>Hoja1!B29*Hoja1!D29</f>
        <v>840</v>
      </c>
      <c r="D14">
        <f>Hoja1!B29*Hoja1!D29</f>
        <v>840</v>
      </c>
    </row>
    <row r="15" spans="1:4" x14ac:dyDescent="0.2">
      <c r="A15">
        <f>Hoja1!B30*Hoja1!C30</f>
        <v>2600</v>
      </c>
      <c r="B15">
        <f>Hoja1!B30*Hoja1!C30</f>
        <v>2600</v>
      </c>
      <c r="C15">
        <f>Hoja1!B30*Hoja1!D30</f>
        <v>1680</v>
      </c>
      <c r="D15">
        <f>Hoja1!B30*Hoja1!D30</f>
        <v>1680</v>
      </c>
    </row>
    <row r="16" spans="1:4" x14ac:dyDescent="0.2">
      <c r="A16">
        <f>Hoja1!B31*Hoja1!C31</f>
        <v>928</v>
      </c>
      <c r="B16">
        <f>Hoja1!B31*Hoja1!C31</f>
        <v>928</v>
      </c>
      <c r="C16">
        <f>Hoja1!B31*Hoja1!D31</f>
        <v>840</v>
      </c>
      <c r="D16">
        <f>Hoja1!B31*Hoja1!D31</f>
        <v>840</v>
      </c>
    </row>
    <row r="17" spans="1:4" x14ac:dyDescent="0.2">
      <c r="A17">
        <f>Hoja1!B32*Hoja1!C32</f>
        <v>2600</v>
      </c>
      <c r="B17">
        <f>Hoja1!B32*Hoja1!C32</f>
        <v>2600</v>
      </c>
      <c r="C17">
        <f>Hoja1!B32*Hoja1!D32</f>
        <v>1680</v>
      </c>
      <c r="D17">
        <f>Hoja1!B32*Hoja1!D32</f>
        <v>1680</v>
      </c>
    </row>
    <row r="18" spans="1:4" x14ac:dyDescent="0.2">
      <c r="A18">
        <f>Hoja1!B33*Hoja1!C33</f>
        <v>1856</v>
      </c>
      <c r="B18">
        <f>Hoja1!B33*Hoja1!C33</f>
        <v>1856</v>
      </c>
      <c r="C18">
        <f>Hoja1!B33*Hoja1!D33</f>
        <v>1680</v>
      </c>
      <c r="D18">
        <f>Hoja1!B33*Hoja1!D33</f>
        <v>1680</v>
      </c>
    </row>
    <row r="19" spans="1:4" x14ac:dyDescent="0.2">
      <c r="A19">
        <f>Hoja1!B34*Hoja1!C34</f>
        <v>528</v>
      </c>
      <c r="B19">
        <f>Hoja1!B34*Hoja1!C34</f>
        <v>528</v>
      </c>
      <c r="C19">
        <f>Hoja1!B34*Hoja1!D34</f>
        <v>840</v>
      </c>
      <c r="D19">
        <f>Hoja1!B34*Hoja1!D34</f>
        <v>840</v>
      </c>
    </row>
    <row r="20" spans="1:4" x14ac:dyDescent="0.2">
      <c r="A20">
        <f>Hoja1!B35*Hoja1!C35</f>
        <v>728</v>
      </c>
      <c r="B20">
        <f>Hoja1!B35*Hoja1!C35</f>
        <v>728</v>
      </c>
      <c r="C20">
        <f>Hoja1!B35*Hoja1!D35</f>
        <v>840</v>
      </c>
      <c r="D20">
        <f>Hoja1!B35*Hoja1!D35</f>
        <v>840</v>
      </c>
    </row>
    <row r="21" spans="1:4" x14ac:dyDescent="0.2">
      <c r="A21">
        <f>Hoja1!B36*Hoja1!C36</f>
        <v>800</v>
      </c>
      <c r="B21">
        <f>Hoja1!B36*Hoja1!C36</f>
        <v>800</v>
      </c>
      <c r="C21">
        <f>Hoja1!B36*Hoja1!D36</f>
        <v>1300</v>
      </c>
      <c r="D21">
        <f>Hoja1!B36*Hoja1!D36</f>
        <v>1300</v>
      </c>
    </row>
    <row r="22" spans="1:4" x14ac:dyDescent="0.2">
      <c r="A22">
        <f>Hoja1!B37*Hoja1!C37</f>
        <v>1028</v>
      </c>
      <c r="B22">
        <f>Hoja1!B37*Hoja1!C37</f>
        <v>1028</v>
      </c>
      <c r="C22">
        <f>Hoja1!B37*Hoja1!D37</f>
        <v>2000</v>
      </c>
      <c r="D22">
        <f>Hoja1!B37*Hoja1!D37</f>
        <v>2000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2023-01-17T03:11:28Z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