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giuli nespeca\casa potrero\"/>
    </mc:Choice>
  </mc:AlternateContent>
  <xr:revisionPtr revIDLastSave="0" documentId="13_ncr:1_{9801CA6E-F301-4602-BB23-60BF6BE5131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D5" i="1"/>
  <c r="E5" i="1" s="1"/>
  <c r="L4" i="1"/>
  <c r="D4" i="1"/>
  <c r="L3" i="1"/>
  <c r="D3" i="1"/>
  <c r="R18" i="1" l="1"/>
  <c r="E9" i="1"/>
  <c r="R23" i="1"/>
  <c r="L46" i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<sst xmlns="http://schemas.openxmlformats.org/spreadsheetml/2006/main" count="78" uniqueCount="47">
  <si>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</si>
  <si>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</si>
  <si>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</si>
  <si>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</si>
  <si>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</si>
  <si>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</si>
  <si>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</si>
  <si>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</si>
  <si>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</si>
  <si>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</si>
  <si>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</si>
  <si>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</si>
  <si>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</si>
  <si>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</si>
  <si>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</si>
  <si>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</si>
  <si>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</si>
  <si>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</si>
  <si>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</si>
  <si>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</si>
  <si>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</si>
  <si>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</si>
  <si>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</si>
  <si>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</si>
  <si>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</si>
  <si>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</si>
  <si>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</si>
  <si>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</si>
  <si>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045 BLANCO </t>
  </si>
  <si>
    <t>puertas</t>
  </si>
  <si>
    <t>base principal</t>
  </si>
  <si>
    <t>lateral principal</t>
  </si>
  <si>
    <t>lat remeras</t>
  </si>
  <si>
    <t>estante reme</t>
  </si>
  <si>
    <t>base cajonera</t>
  </si>
  <si>
    <t>lat cajonera</t>
  </si>
  <si>
    <t>estante cajone</t>
  </si>
  <si>
    <t xml:space="preserve">tapas cajon </t>
  </si>
  <si>
    <t xml:space="preserve">lat cajon </t>
  </si>
  <si>
    <t>lat cajon</t>
  </si>
  <si>
    <t>zocalos</t>
  </si>
  <si>
    <t>base remera</t>
  </si>
  <si>
    <t>lat zapa</t>
  </si>
  <si>
    <t>estante zapa</t>
  </si>
  <si>
    <t>base zapa</t>
  </si>
  <si>
    <t>lat percha</t>
  </si>
  <si>
    <t>base percha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</si>
</sst>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0" zoomScaleNormal="100" workbookViewId="0">
      <selection activeCell="F37" sqref="F3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28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906.33799999999997</v>
      </c>
      <c r="F3" s="47">
        <v>9117152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/>
      <c r="B4" s="46"/>
      <c r="C4" s="46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8"/>
      <c r="G4" s="48"/>
      <c r="H4" s="48"/>
      <c r="I4" s="48"/>
      <c r="J4" s="48"/>
      <c r="K4" s="48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80.348100000000002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1</v>
      </c>
      <c r="C16" s="23">
        <v>2590</v>
      </c>
      <c r="D16" s="24">
        <v>600</v>
      </c>
      <c r="E16" s="25" t="s">
        <v>30</v>
      </c>
      <c r="F16" s="26"/>
      <c r="G16" s="27">
        <v>1</v>
      </c>
      <c r="H16" s="28"/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16" s="33">
        <f t="shared" ref="O16:O79" si="0">(IF(G16&gt;0,C16,0)+IF(H16&gt;0,C16,0)+IF(I16&gt;0,D16,0)+IF(J16&gt;0,D16,0))*B16/1000</f>
        <v>3.79</v>
      </c>
      <c r="Q16">
        <v>1</v>
      </c>
      <c r="R16" s="34">
        <f>((SUMIF(G16:G1016,D3,Hoja3!A1:A1001)+SUMIF(H16:H1016,D3,Hoja3!B1:B1001)+SUMIF(I16:I1016,D3,Hoja3!C1:C1001)+SUMIF(J16:J1016,D3,Hoja3!D1:D1001))/1000)*1.05</f>
        <v>80.348100000000002</v>
      </c>
      <c r="S16" s="35" t="str">
        <f t="shared" ref="S16:S23" si="1">A3</f>
        <v xml:space="preserve">045 BLANCO </v>
      </c>
    </row>
    <row r="17" spans="1:19" ht="15.75" x14ac:dyDescent="0.25">
      <c r="A17" s="21" t="s">
        <v>26</v>
      </c>
      <c r="B17" s="22">
        <v>2</v>
      </c>
      <c r="C17" s="23">
        <v>2164</v>
      </c>
      <c r="D17" s="24">
        <v>600</v>
      </c>
      <c r="E17" s="25" t="s">
        <v>31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8.6560000000000006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 t="s">
        <v>26</v>
      </c>
      <c r="B18" s="22">
        <v>2</v>
      </c>
      <c r="C18" s="23">
        <v>518</v>
      </c>
      <c r="D18" s="24">
        <v>600</v>
      </c>
      <c r="E18" s="25" t="s">
        <v>30</v>
      </c>
      <c r="F18" s="25"/>
      <c r="G18" s="36">
        <v>1</v>
      </c>
      <c r="H18" s="36"/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2.2360000000000002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 t="s">
        <v>26</v>
      </c>
      <c r="B19" s="22">
        <v>1</v>
      </c>
      <c r="C19" s="23">
        <v>1554</v>
      </c>
      <c r="D19" s="24">
        <v>600</v>
      </c>
      <c r="E19" s="25" t="s">
        <v>30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1.554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26</v>
      </c>
      <c r="B20" s="22">
        <v>4</v>
      </c>
      <c r="C20" s="23">
        <v>70</v>
      </c>
      <c r="D20" s="24">
        <v>518</v>
      </c>
      <c r="E20" s="25" t="s">
        <v>40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 t="s">
        <v>26</v>
      </c>
      <c r="B21" s="22">
        <v>2</v>
      </c>
      <c r="C21" s="23">
        <v>70</v>
      </c>
      <c r="D21" s="24">
        <v>1554</v>
      </c>
      <c r="E21" s="25" t="s">
        <v>40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>(IF(G21&gt;0,C21,0)+IF(H21&gt;0,C21,0)+IF(I21&gt;0,D21,0)+IF(J21&gt;0,D21,0))*B21/1000</f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 t="s">
        <v>26</v>
      </c>
      <c r="B22" s="22">
        <v>6</v>
      </c>
      <c r="C22" s="23">
        <v>70</v>
      </c>
      <c r="D22" s="24">
        <v>528</v>
      </c>
      <c r="E22" s="25" t="s">
        <v>40</v>
      </c>
      <c r="F22" s="25"/>
      <c r="G22" s="36"/>
      <c r="H22" s="36"/>
      <c r="I22" s="36"/>
      <c r="J22" s="36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>(IF(G22&gt;0,C22,0)+IF(H22&gt;0,C22,0)+IF(I22&gt;0,D22,0)+IF(J22&gt;0,D22,0))*B22/1000</f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 t="s">
        <v>26</v>
      </c>
      <c r="B23" s="22">
        <v>4</v>
      </c>
      <c r="C23" s="23">
        <v>450</v>
      </c>
      <c r="D23" s="24">
        <v>500</v>
      </c>
      <c r="E23" s="25" t="s">
        <v>34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3" s="33">
        <f>(IF(G23&gt;0,C23,0)+IF(H23&gt;0,C23,0)+IF(I23&gt;0,D23,0)+IF(J23&gt;0,D23,0))*B23/1000</f>
        <v>7.6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 t="s">
        <v>26</v>
      </c>
      <c r="B24" s="22">
        <v>4</v>
      </c>
      <c r="C24" s="23">
        <v>432</v>
      </c>
      <c r="D24" s="24">
        <v>848</v>
      </c>
      <c r="E24" s="25" t="s">
        <v>35</v>
      </c>
      <c r="F24" s="25"/>
      <c r="G24" s="37"/>
      <c r="H24" s="37"/>
      <c r="I24" s="37">
        <v>1</v>
      </c>
      <c r="J24" s="37">
        <v>1</v>
      </c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4" s="33">
        <f>(IF(G24&gt;0,C24,0)+IF(H24&gt;0,C24,0)+IF(I24&gt;0,D24,0)+IF(J24&gt;0,D24,0))*B24/1000</f>
        <v>6.7839999999999998</v>
      </c>
      <c r="R24" s="38">
        <f>SUM(R16:R23)</f>
        <v>80.348100000000002</v>
      </c>
      <c r="S24" s="39" t="s">
        <v>27</v>
      </c>
    </row>
    <row r="25" spans="1:19" x14ac:dyDescent="0.2">
      <c r="A25" s="21" t="s">
        <v>26</v>
      </c>
      <c r="B25" s="22">
        <v>2</v>
      </c>
      <c r="C25" s="23">
        <v>432</v>
      </c>
      <c r="D25" s="24">
        <v>464</v>
      </c>
      <c r="E25" s="25" t="s">
        <v>36</v>
      </c>
      <c r="F25" s="25"/>
      <c r="G25" s="36"/>
      <c r="H25" s="36"/>
      <c r="I25" s="36">
        <v>1</v>
      </c>
      <c r="J25" s="36">
        <v>1</v>
      </c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5" s="33">
        <f>(IF(G25&gt;0,C25,0)+IF(H25&gt;0,C25,0)+IF(I25&gt;0,D25,0)+IF(J25&gt;0,D25,0))*B25/1000</f>
        <v>1.8560000000000001</v>
      </c>
    </row>
    <row r="26" spans="1:19" x14ac:dyDescent="0.2">
      <c r="A26" s="21" t="s">
        <v>26</v>
      </c>
      <c r="B26" s="22">
        <v>4</v>
      </c>
      <c r="C26" s="23">
        <v>496</v>
      </c>
      <c r="D26" s="24">
        <v>220</v>
      </c>
      <c r="E26" s="25" t="s">
        <v>37</v>
      </c>
      <c r="F26" s="25"/>
      <c r="G26" s="36">
        <v>1</v>
      </c>
      <c r="H26" s="36">
        <v>1</v>
      </c>
      <c r="I26" s="36">
        <v>1</v>
      </c>
      <c r="J26" s="36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6" s="33">
        <f>(IF(G26&gt;0,C26,0)+IF(H26&gt;0,C26,0)+IF(I26&gt;0,D26,0)+IF(J26&gt;0,D26,0))*B26/1000</f>
        <v>5.7279999999999998</v>
      </c>
    </row>
    <row r="27" spans="1:19" x14ac:dyDescent="0.2">
      <c r="A27" s="21" t="s">
        <v>26</v>
      </c>
      <c r="B27" s="22">
        <v>8</v>
      </c>
      <c r="C27" s="23">
        <v>170</v>
      </c>
      <c r="D27" s="24">
        <v>439</v>
      </c>
      <c r="E27" s="25" t="s">
        <v>38</v>
      </c>
      <c r="F27" s="25"/>
      <c r="G27" s="36">
        <v>1</v>
      </c>
      <c r="H27" s="36">
        <v>1</v>
      </c>
      <c r="I27" s="36">
        <v>1</v>
      </c>
      <c r="J27" s="36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045 BLANCO 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>(IF(G27&gt;0,C27,0)+IF(H27&gt;0,C27,0)+IF(I27&gt;0,D27,0)+IF(J27&gt;0,D27,0))*B27/1000</f>
        <v>6.2320000000000002</v>
      </c>
    </row>
    <row r="28" spans="1:19" x14ac:dyDescent="0.2">
      <c r="A28" s="21" t="s">
        <v>26</v>
      </c>
      <c r="B28" s="22">
        <v>8</v>
      </c>
      <c r="C28" s="23">
        <v>170</v>
      </c>
      <c r="D28" s="24">
        <v>314</v>
      </c>
      <c r="E28" s="25" t="s">
        <v>39</v>
      </c>
      <c r="F28" s="25"/>
      <c r="G28" s="36"/>
      <c r="H28" s="36"/>
      <c r="I28" s="36">
        <v>1</v>
      </c>
      <c r="J28" s="36">
        <v>1</v>
      </c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8" s="33">
        <f>(IF(G28&gt;0,C28,0)+IF(H28&gt;0,C28,0)+IF(I28&gt;0,D28,0)+IF(J28&gt;0,D28,0))*B28/1000</f>
        <v>5.024</v>
      </c>
    </row>
    <row r="29" spans="1:19" x14ac:dyDescent="0.2">
      <c r="A29" s="21" t="s">
        <v>26</v>
      </c>
      <c r="B29" s="22">
        <v>4</v>
      </c>
      <c r="C29" s="23">
        <v>432</v>
      </c>
      <c r="D29" s="24">
        <v>1010</v>
      </c>
      <c r="E29" s="25" t="s">
        <v>32</v>
      </c>
      <c r="F29" s="25"/>
      <c r="G29" s="37"/>
      <c r="H29" s="37"/>
      <c r="I29" s="37">
        <v>1</v>
      </c>
      <c r="J29" s="37">
        <v>1</v>
      </c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9" s="33">
        <f>(IF(G29&gt;0,C29,0)+IF(H29&gt;0,C29,0)+IF(I29&gt;0,D29,0)+IF(J29&gt;0,D29,0))*B29/1000</f>
        <v>8.08</v>
      </c>
    </row>
    <row r="30" spans="1:19" x14ac:dyDescent="0.2">
      <c r="A30" s="21" t="s">
        <v>26</v>
      </c>
      <c r="B30" s="22">
        <v>6</v>
      </c>
      <c r="C30" s="23">
        <v>432</v>
      </c>
      <c r="D30" s="24">
        <v>464</v>
      </c>
      <c r="E30" s="25" t="s">
        <v>33</v>
      </c>
      <c r="F30" s="25"/>
      <c r="G30" s="36"/>
      <c r="H30" s="36"/>
      <c r="I30" s="36">
        <v>1</v>
      </c>
      <c r="J30" s="36">
        <v>1</v>
      </c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0" s="33">
        <f>(IF(G30&gt;0,C30,0)+IF(H30&gt;0,C30,0)+IF(I30&gt;0,D30,0)+IF(J30&gt;0,D30,0))*B30/1000</f>
        <v>5.5679999999999996</v>
      </c>
    </row>
    <row r="31" spans="1:19" x14ac:dyDescent="0.2">
      <c r="A31" s="21" t="s">
        <v>26</v>
      </c>
      <c r="B31" s="22">
        <v>2</v>
      </c>
      <c r="C31" s="23">
        <v>432</v>
      </c>
      <c r="D31" s="24">
        <v>500</v>
      </c>
      <c r="E31" s="25" t="s">
        <v>41</v>
      </c>
      <c r="F31" s="25"/>
      <c r="G31" s="36"/>
      <c r="H31" s="36"/>
      <c r="I31" s="36">
        <v>1</v>
      </c>
      <c r="J31" s="36">
        <v>1</v>
      </c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1" s="33">
        <f>(IF(G31&gt;0,C31,0)+IF(H31&gt;0,C31,0)+IF(I31&gt;0,D31,0)+IF(J31&gt;0,D31,0))*B31/1000</f>
        <v>2</v>
      </c>
    </row>
    <row r="32" spans="1:19" x14ac:dyDescent="0.2">
      <c r="A32" s="21">
        <v>9117152</v>
      </c>
      <c r="B32" s="22">
        <v>2</v>
      </c>
      <c r="C32" s="23">
        <v>848</v>
      </c>
      <c r="D32" s="24">
        <v>432</v>
      </c>
      <c r="E32" s="25" t="s">
        <v>42</v>
      </c>
      <c r="F32" s="25"/>
      <c r="G32" s="36">
        <v>1</v>
      </c>
      <c r="H32" s="36"/>
      <c r="I32" s="36"/>
      <c r="J32" s="36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>(IF(G32&gt;0,C32,0)+IF(H32&gt;0,C32,0)+IF(I32&gt;0,D32,0)+IF(J32&gt;0,D32,0))*B32/1000</f>
        <v>1.696</v>
      </c>
    </row>
    <row r="33" spans="1:15" ht="15" x14ac:dyDescent="0.25">
      <c r="A33" s="21" t="s">
        <v>26</v>
      </c>
      <c r="B33" s="22">
        <v>2</v>
      </c>
      <c r="C33" s="23">
        <v>1518</v>
      </c>
      <c r="D33" s="24">
        <v>432</v>
      </c>
      <c r="E33" s="25" t="s">
        <v>43</v>
      </c>
      <c r="F33" s="26"/>
      <c r="G33" s="27">
        <v>1</v>
      </c>
      <c r="H33" s="28"/>
      <c r="I33" s="28"/>
      <c r="J33" s="29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>(IF(G33&gt;0,C33,0)+IF(H33&gt;0,C33,0)+IF(I33&gt;0,D33,0)+IF(J33&gt;0,D33,0))*B33/1000</f>
        <v>3.036</v>
      </c>
    </row>
    <row r="34" spans="1:15" x14ac:dyDescent="0.2">
      <c r="A34" s="21" t="s">
        <v>26</v>
      </c>
      <c r="B34" s="22">
        <v>2</v>
      </c>
      <c r="C34" s="23">
        <v>450</v>
      </c>
      <c r="D34" s="24">
        <v>1554</v>
      </c>
      <c r="E34" s="25" t="s">
        <v>44</v>
      </c>
      <c r="F34" s="25"/>
      <c r="G34" s="36"/>
      <c r="H34" s="36"/>
      <c r="I34" s="36">
        <v>1</v>
      </c>
      <c r="J34" s="36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>(IF(G34&gt;0,C34,0)+IF(H34&gt;0,C34,0)+IF(I34&gt;0,D34,0)+IF(J34&gt;0,D34,0))*B34/1000</f>
        <v>3.1080000000000001</v>
      </c>
    </row>
    <row r="35" spans="1:15" x14ac:dyDescent="0.2">
      <c r="A35" s="21" t="s">
        <v>26</v>
      </c>
      <c r="B35" s="22">
        <v>2</v>
      </c>
      <c r="C35" s="23">
        <v>1010</v>
      </c>
      <c r="D35" s="24">
        <v>432</v>
      </c>
      <c r="E35" s="25" t="s">
        <v>45</v>
      </c>
      <c r="F35" s="25"/>
      <c r="G35" s="36">
        <v>1</v>
      </c>
      <c r="H35" s="36"/>
      <c r="I35" s="36"/>
      <c r="J35" s="36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>(IF(G35&gt;0,C35,0)+IF(H35&gt;0,C35,0)+IF(I35&gt;0,D35,0)+IF(J35&gt;0,D35,0))*B35/1000</f>
        <v>2.02</v>
      </c>
    </row>
    <row r="36" spans="1:15" x14ac:dyDescent="0.2">
      <c r="A36" s="21" t="s">
        <v>26</v>
      </c>
      <c r="B36" s="22">
        <v>1</v>
      </c>
      <c r="C36" s="23">
        <v>1554</v>
      </c>
      <c r="D36" s="24">
        <v>432</v>
      </c>
      <c r="E36" s="25" t="s">
        <v>46</v>
      </c>
      <c r="F36" s="25"/>
      <c r="G36" s="36">
        <v>1</v>
      </c>
      <c r="H36" s="36"/>
      <c r="I36" s="36"/>
      <c r="J36" s="36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>(IF(G36&gt;0,C36,0)+IF(H36&gt;0,C36,0)+IF(I36&gt;0,D36,0)+IF(J36&gt;0,D36,0))*B36/1000</f>
        <v>1.554</v>
      </c>
    </row>
    <row r="37" spans="1:15" x14ac:dyDescent="0.2">
      <c r="A37" s="21"/>
      <c r="B37" s="22">
        <v>3</v>
      </c>
      <c r="C37" s="23">
        <v>831</v>
      </c>
      <c r="D37" s="24">
        <v>2134</v>
      </c>
      <c r="E37" s="25" t="s">
        <v>29</v>
      </c>
      <c r="F37" s="25"/>
      <c r="G37" s="36"/>
      <c r="H37" s="36"/>
      <c r="I37" s="36"/>
      <c r="J37" s="36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>(IF(G37&gt;0,C37,0)+IF(H37&gt;0,C37,0)+IF(I37&gt;0,D37,0)+IF(J37&gt;0,D37,0))*B37/1000</f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>(IF(G38&gt;0,C38,0)+IF(H38&gt;0,C38,0)+IF(I38&gt;0,D38,0)+IF(J38&gt;0,D38,0))*B38/1000</f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>(IF(G39&gt;0,C39,0)+IF(H39&gt;0,C39,0)+IF(I39&gt;0,D39,0)+IF(J39&gt;0,D39,0))*B39/1000</f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>(IF(G40&gt;0,C40,0)+IF(H40&gt;0,C40,0)+IF(I40&gt;0,D40,0)+IF(J40&gt;0,D40,0))*B40/1000</f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>(IF(G41&gt;0,C41,0)+IF(H41&gt;0,C41,0)+IF(I41&gt;0,D41,0)+IF(J41&gt;0,D41,0))*B41/1000</f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>(IF(G42&gt;0,C42,0)+IF(H42&gt;0,C42,0)+IF(I42&gt;0,D42,0)+IF(J42&gt;0,D42,0))*B42/1000</f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>(IF(G46&gt;0,C46,0)+IF(H46&gt;0,C46,0)+IF(I46&gt;0,D46,0)+IF(J46&gt;0,D46,0))*B46/1000</f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>(IF(G47&gt;0,C47,0)+IF(H47&gt;0,C47,0)+IF(I47&gt;0,D47,0)+IF(J47&gt;0,D47,0))*B47/1000</f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>(IF(G48&gt;0,C48,0)+IF(H48&gt;0,C48,0)+IF(I48&gt;0,D48,0)+IF(J48&gt;0,D48,0))*B48/1000</f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>(IF(G49&gt;0,C49,0)+IF(H49&gt;0,C49,0)+IF(I49&gt;0,D49,0)+IF(J49&gt;0,D49,0))*B49/1000</f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>(IF(G50&gt;0,C50,0)+IF(H50&gt;0,C50,0)+IF(I50&gt;0,D50,0)+IF(J50&gt;0,D50,0))*B50/1000</f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>(IF(G51&gt;0,C51,0)+IF(H51&gt;0,C51,0)+IF(I51&gt;0,D51,0)+IF(J51&gt;0,D51,0))*B51/1000</f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>(IF(G52&gt;0,C52,0)+IF(H52&gt;0,C52,0)+IF(I52&gt;0,D52,0)+IF(J52&gt;0,D52,0))*B52/1000</f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>(IF(G53&gt;0,C53,0)+IF(H53&gt;0,C53,0)+IF(I53&gt;0,D53,0)+IF(J53&gt;0,D53,0))*B53/1000</f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>(IF(G54&gt;0,C54,0)+IF(H54&gt;0,C54,0)+IF(I54&gt;0,D54,0)+IF(J54&gt;0,D54,0))*B54/1000</f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>(IF(G55&gt;0,C55,0)+IF(H55&gt;0,C55,0)+IF(I55&gt;0,D55,0)+IF(J55&gt;0,D55,0))*B55/1000</f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>(IF(G56&gt;0,C56,0)+IF(H56&gt;0,C56,0)+IF(I56&gt;0,D56,0)+IF(J56&gt;0,D56,0))*B56/1000</f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>(IF(G57&gt;0,C57,0)+IF(H57&gt;0,C57,0)+IF(I57&gt;0,D57,0)+IF(J57&gt;0,D57,0))*B57/1000</f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>(IF(G58&gt;0,C58,0)+IF(H58&gt;0,C58,0)+IF(I58&gt;0,D58,0)+IF(J58&gt;0,D58,0))*B58/1000</f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>(IF(G59&gt;0,C59,0)+IF(H59&gt;0,C59,0)+IF(I59&gt;0,D59,0)+IF(J59&gt;0,D59,0))*B59/1000</f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>(IF(G60&gt;0,C60,0)+IF(H60&gt;0,C60,0)+IF(I60&gt;0,D60,0)+IF(J60&gt;0,D60,0))*B60/1000</f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>(IF(G61&gt;0,C61,0)+IF(H61&gt;0,C61,0)+IF(I61&gt;0,D61,0)+IF(J61&gt;0,D61,0))*B61/1000</f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>(IF(G62&gt;0,C62,0)+IF(H62&gt;0,C62,0)+IF(I62&gt;0,D62,0)+IF(J62&gt;0,D62,0))*B62/1000</f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>(IF(G63&gt;0,C63,0)+IF(H63&gt;0,C63,0)+IF(I63&gt;0,D63,0)+IF(J63&gt;0,D63,0))*B63/1000</f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>(IF(G64&gt;0,C64,0)+IF(H64&gt;0,C64,0)+IF(I64&gt;0,D64,0)+IF(J64&gt;0,D64,0))*B64/1000</f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>(IF(G65&gt;0,C65,0)+IF(H65&gt;0,C65,0)+IF(I65&gt;0,D65,0)+IF(J65&gt;0,D65,0))*B65/1000</f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>(IF(G66&gt;0,C66,0)+IF(H66&gt;0,C66,0)+IF(I66&gt;0,D66,0)+IF(J66&gt;0,D66,0))*B66/1000</f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>(IF(G67&gt;0,C67,0)+IF(H67&gt;0,C67,0)+IF(I67&gt;0,D67,0)+IF(J67&gt;0,D67,0))*B67/1000</f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57:I1016 I25:I32 I34:I37">
    <cfRule type="expression" dxfId="55" priority="66">
      <formula>AND(C17:C1017&gt;=70,D17:D1017&gt;=150)</formula>
    </cfRule>
  </conditionalFormatting>
  <conditionalFormatting sqref="J17:J20 J57:J1016 J25:J32 J34:J37">
    <cfRule type="expression" dxfId="54" priority="67">
      <formula>AND(C17:C1017&gt;=70,D17:D1017&gt;=150)</formula>
    </cfRule>
  </conditionalFormatting>
  <conditionalFormatting sqref="G17:G20 G57:G1016 G25:G32 G34:G37">
    <cfRule type="expression" dxfId="53" priority="68">
      <formula>AND(C17:C1017&gt;=150,D17:D1017&gt;=70)</formula>
    </cfRule>
  </conditionalFormatting>
  <conditionalFormatting sqref="H17:H20 H57:H1016 H25:H32 H34:H37">
    <cfRule type="expression" dxfId="52" priority="69">
      <formula>AND(C17:C1017&gt;=150,D17:D1017&gt;=70)</formula>
    </cfRule>
  </conditionalFormatting>
  <conditionalFormatting sqref="I16:I20 I25:I37">
    <cfRule type="expression" dxfId="51" priority="70">
      <formula>AND(C16:C1016&gt;=70,D16:D1016&gt;=150)</formula>
    </cfRule>
  </conditionalFormatting>
  <conditionalFormatting sqref="J16:J20 J25:J37">
    <cfRule type="expression" dxfId="50" priority="71">
      <formula>AND(C16:C1016&gt;=70,D16:D1016&gt;=150)</formula>
    </cfRule>
  </conditionalFormatting>
  <conditionalFormatting sqref="G16:G20 G25:G37">
    <cfRule type="expression" dxfId="49" priority="72">
      <formula>AND(C16:C1016&gt;=150,D16:D1016&gt;=70)</formula>
    </cfRule>
  </conditionalFormatting>
  <conditionalFormatting sqref="H16:H20 H25:H37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8:I42">
    <cfRule type="expression" dxfId="23" priority="33">
      <formula>AND(C38:C1038&gt;=70,D38:D1038&gt;=150)</formula>
    </cfRule>
  </conditionalFormatting>
  <conditionalFormatting sqref="J38:J42">
    <cfRule type="expression" dxfId="22" priority="34">
      <formula>AND(C38:C1038&gt;=70,D38:D1038&gt;=150)</formula>
    </cfRule>
  </conditionalFormatting>
  <conditionalFormatting sqref="G38:G42">
    <cfRule type="expression" dxfId="21" priority="35">
      <formula>AND(C38:C1038&gt;=150,D38:D1038&gt;=70)</formula>
    </cfRule>
  </conditionalFormatting>
  <conditionalFormatting sqref="H38:H42">
    <cfRule type="expression" dxfId="20" priority="36">
      <formula>AND(C38:C1038&gt;=150,D38:D1038&gt;=70)</formula>
    </cfRule>
  </conditionalFormatting>
  <conditionalFormatting sqref="I38:I39">
    <cfRule type="expression" dxfId="19" priority="37">
      <formula>AND(C38:C1038&gt;=70,D38:D1038&gt;=150)</formula>
    </cfRule>
  </conditionalFormatting>
  <conditionalFormatting sqref="J38:J39">
    <cfRule type="expression" dxfId="18" priority="38">
      <formula>AND(C38:C1038&gt;=70,D38:D1038&gt;=150)</formula>
    </cfRule>
  </conditionalFormatting>
  <conditionalFormatting sqref="G38:G39">
    <cfRule type="expression" dxfId="17" priority="39">
      <formula>AND(C38:C1038&gt;=150,D38:D1038&gt;=70)</formula>
    </cfRule>
  </conditionalFormatting>
  <conditionalFormatting sqref="H38:H39">
    <cfRule type="expression" dxfId="16" priority="40">
      <formula>AND(C38:C1038&gt;=150,D38:D1038&gt;=70)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2590</v>
      </c>
      <c r="B1">
        <f>Hoja1!B16*Hoja1!C16</f>
        <v>2590</v>
      </c>
      <c r="C1">
        <f>Hoja1!B16*Hoja1!D16</f>
        <v>600</v>
      </c>
      <c r="D1">
        <f>Hoja1!B16*Hoja1!D16</f>
        <v>600</v>
      </c>
    </row>
    <row r="2" spans="1:4" x14ac:dyDescent="0.2">
      <c r="A2">
        <f>Hoja1!B17*Hoja1!C17</f>
        <v>4328</v>
      </c>
      <c r="B2">
        <f>Hoja1!B17*Hoja1!C17</f>
        <v>4328</v>
      </c>
      <c r="C2">
        <f>Hoja1!B17*Hoja1!D17</f>
        <v>1200</v>
      </c>
      <c r="D2">
        <f>Hoja1!B17*Hoja1!D17</f>
        <v>1200</v>
      </c>
    </row>
    <row r="3" spans="1:4" x14ac:dyDescent="0.2">
      <c r="A3">
        <f>Hoja1!B18*Hoja1!C18</f>
        <v>1036</v>
      </c>
      <c r="B3">
        <f>Hoja1!B18*Hoja1!C18</f>
        <v>1036</v>
      </c>
      <c r="C3">
        <f>Hoja1!B18*Hoja1!D18</f>
        <v>1200</v>
      </c>
      <c r="D3">
        <f>Hoja1!B18*Hoja1!D18</f>
        <v>1200</v>
      </c>
    </row>
    <row r="4" spans="1:4" x14ac:dyDescent="0.2">
      <c r="A4">
        <f>Hoja1!B19*Hoja1!C19</f>
        <v>1554</v>
      </c>
      <c r="B4">
        <f>Hoja1!B19*Hoja1!C19</f>
        <v>1554</v>
      </c>
      <c r="C4">
        <f>Hoja1!B19*Hoja1!D19</f>
        <v>600</v>
      </c>
      <c r="D4">
        <f>Hoja1!B19*Hoja1!D19</f>
        <v>600</v>
      </c>
    </row>
    <row r="5" spans="1:4" x14ac:dyDescent="0.2">
      <c r="A5">
        <f>Hoja1!B20*Hoja1!C20</f>
        <v>280</v>
      </c>
      <c r="B5">
        <f>Hoja1!B20*Hoja1!C20</f>
        <v>280</v>
      </c>
      <c r="C5">
        <f>Hoja1!B20*Hoja1!D20</f>
        <v>2072</v>
      </c>
      <c r="D5">
        <f>Hoja1!B20*Hoja1!D20</f>
        <v>2072</v>
      </c>
    </row>
    <row r="6" spans="1:4" x14ac:dyDescent="0.2">
      <c r="A6">
        <f>Hoja1!B21*Hoja1!C21</f>
        <v>140</v>
      </c>
      <c r="B6">
        <f>Hoja1!B21*Hoja1!C21</f>
        <v>140</v>
      </c>
      <c r="C6">
        <f>Hoja1!B21*Hoja1!D21</f>
        <v>3108</v>
      </c>
      <c r="D6">
        <f>Hoja1!B21*Hoja1!D21</f>
        <v>3108</v>
      </c>
    </row>
    <row r="7" spans="1:4" x14ac:dyDescent="0.2">
      <c r="A7">
        <f>Hoja1!B22*Hoja1!C22</f>
        <v>420</v>
      </c>
      <c r="B7">
        <f>Hoja1!B22*Hoja1!C22</f>
        <v>420</v>
      </c>
      <c r="C7">
        <f>Hoja1!B22*Hoja1!D22</f>
        <v>3168</v>
      </c>
      <c r="D7">
        <f>Hoja1!B22*Hoja1!D22</f>
        <v>3168</v>
      </c>
    </row>
    <row r="8" spans="1:4" x14ac:dyDescent="0.2">
      <c r="A8">
        <f>Hoja1!B23*Hoja1!C23</f>
        <v>1800</v>
      </c>
      <c r="B8">
        <f>Hoja1!B23*Hoja1!C23</f>
        <v>1800</v>
      </c>
      <c r="C8">
        <f>Hoja1!B23*Hoja1!D23</f>
        <v>2000</v>
      </c>
      <c r="D8">
        <f>Hoja1!B23*Hoja1!D23</f>
        <v>2000</v>
      </c>
    </row>
    <row r="9" spans="1:4" x14ac:dyDescent="0.2">
      <c r="A9">
        <f>Hoja1!B24*Hoja1!C24</f>
        <v>1728</v>
      </c>
      <c r="B9">
        <f>Hoja1!B24*Hoja1!C24</f>
        <v>1728</v>
      </c>
      <c r="C9">
        <f>Hoja1!B24*Hoja1!D24</f>
        <v>3392</v>
      </c>
      <c r="D9">
        <f>Hoja1!B24*Hoja1!D24</f>
        <v>3392</v>
      </c>
    </row>
    <row r="10" spans="1:4" x14ac:dyDescent="0.2">
      <c r="A10">
        <f>Hoja1!B25*Hoja1!C25</f>
        <v>864</v>
      </c>
      <c r="B10">
        <f>Hoja1!B25*Hoja1!C25</f>
        <v>864</v>
      </c>
      <c r="C10">
        <f>Hoja1!B25*Hoja1!D25</f>
        <v>928</v>
      </c>
      <c r="D10">
        <f>Hoja1!B25*Hoja1!D25</f>
        <v>928</v>
      </c>
    </row>
    <row r="11" spans="1:4" x14ac:dyDescent="0.2">
      <c r="A11">
        <f>Hoja1!B26*Hoja1!C26</f>
        <v>1984</v>
      </c>
      <c r="B11">
        <f>Hoja1!B26*Hoja1!C26</f>
        <v>1984</v>
      </c>
      <c r="C11">
        <f>Hoja1!B26*Hoja1!D26</f>
        <v>880</v>
      </c>
      <c r="D11">
        <f>Hoja1!B26*Hoja1!D26</f>
        <v>880</v>
      </c>
    </row>
    <row r="12" spans="1:4" x14ac:dyDescent="0.2">
      <c r="A12">
        <f>Hoja1!B27*Hoja1!C27</f>
        <v>1360</v>
      </c>
      <c r="B12">
        <f>Hoja1!B27*Hoja1!C27</f>
        <v>1360</v>
      </c>
      <c r="C12">
        <f>Hoja1!B27*Hoja1!D27</f>
        <v>3512</v>
      </c>
      <c r="D12">
        <f>Hoja1!B27*Hoja1!D27</f>
        <v>3512</v>
      </c>
    </row>
    <row r="13" spans="1:4" x14ac:dyDescent="0.2">
      <c r="A13">
        <f>Hoja1!B28*Hoja1!C28</f>
        <v>1360</v>
      </c>
      <c r="B13">
        <f>Hoja1!B28*Hoja1!C28</f>
        <v>1360</v>
      </c>
      <c r="C13">
        <f>Hoja1!B28*Hoja1!D28</f>
        <v>2512</v>
      </c>
      <c r="D13">
        <f>Hoja1!B28*Hoja1!D28</f>
        <v>2512</v>
      </c>
    </row>
    <row r="14" spans="1:4" x14ac:dyDescent="0.2">
      <c r="A14">
        <f>Hoja1!B29*Hoja1!C29</f>
        <v>1728</v>
      </c>
      <c r="B14">
        <f>Hoja1!B29*Hoja1!C29</f>
        <v>1728</v>
      </c>
      <c r="C14">
        <f>Hoja1!B29*Hoja1!D29</f>
        <v>4040</v>
      </c>
      <c r="D14">
        <f>Hoja1!B29*Hoja1!D29</f>
        <v>4040</v>
      </c>
    </row>
    <row r="15" spans="1:4" x14ac:dyDescent="0.2">
      <c r="A15">
        <f>Hoja1!B30*Hoja1!C30</f>
        <v>2592</v>
      </c>
      <c r="B15">
        <f>Hoja1!B30*Hoja1!C30</f>
        <v>2592</v>
      </c>
      <c r="C15">
        <f>Hoja1!B30*Hoja1!D30</f>
        <v>2784</v>
      </c>
      <c r="D15">
        <f>Hoja1!B30*Hoja1!D30</f>
        <v>2784</v>
      </c>
    </row>
    <row r="16" spans="1:4" x14ac:dyDescent="0.2">
      <c r="A16">
        <f>Hoja1!B31*Hoja1!C31</f>
        <v>864</v>
      </c>
      <c r="B16">
        <f>Hoja1!B31*Hoja1!C31</f>
        <v>864</v>
      </c>
      <c r="C16">
        <f>Hoja1!B31*Hoja1!D31</f>
        <v>1000</v>
      </c>
      <c r="D16">
        <f>Hoja1!B31*Hoja1!D31</f>
        <v>1000</v>
      </c>
    </row>
    <row r="17" spans="1:4" x14ac:dyDescent="0.2">
      <c r="A17">
        <f>Hoja1!B32*Hoja1!C32</f>
        <v>1696</v>
      </c>
      <c r="B17">
        <f>Hoja1!B32*Hoja1!C32</f>
        <v>1696</v>
      </c>
      <c r="C17">
        <f>Hoja1!B32*Hoja1!D32</f>
        <v>864</v>
      </c>
      <c r="D17">
        <f>Hoja1!B32*Hoja1!D32</f>
        <v>864</v>
      </c>
    </row>
    <row r="18" spans="1:4" x14ac:dyDescent="0.2">
      <c r="A18">
        <f>Hoja1!B33*Hoja1!C33</f>
        <v>3036</v>
      </c>
      <c r="B18">
        <f>Hoja1!B33*Hoja1!C33</f>
        <v>3036</v>
      </c>
      <c r="C18">
        <f>Hoja1!B33*Hoja1!D33</f>
        <v>864</v>
      </c>
      <c r="D18">
        <f>Hoja1!B33*Hoja1!D33</f>
        <v>864</v>
      </c>
    </row>
    <row r="19" spans="1:4" x14ac:dyDescent="0.2">
      <c r="A19">
        <f>Hoja1!B34*Hoja1!C34</f>
        <v>900</v>
      </c>
      <c r="B19">
        <f>Hoja1!B34*Hoja1!C34</f>
        <v>900</v>
      </c>
      <c r="C19">
        <f>Hoja1!B34*Hoja1!D34</f>
        <v>3108</v>
      </c>
      <c r="D19">
        <f>Hoja1!B34*Hoja1!D34</f>
        <v>3108</v>
      </c>
    </row>
    <row r="20" spans="1:4" x14ac:dyDescent="0.2">
      <c r="A20">
        <f>Hoja1!B35*Hoja1!C35</f>
        <v>2020</v>
      </c>
      <c r="B20">
        <f>Hoja1!B35*Hoja1!C35</f>
        <v>2020</v>
      </c>
      <c r="C20">
        <f>Hoja1!B35*Hoja1!D35</f>
        <v>864</v>
      </c>
      <c r="D20">
        <f>Hoja1!B35*Hoja1!D35</f>
        <v>864</v>
      </c>
    </row>
    <row r="21" spans="1:4" x14ac:dyDescent="0.2">
      <c r="A21">
        <f>Hoja1!B36*Hoja1!C36</f>
        <v>1554</v>
      </c>
      <c r="B21">
        <f>Hoja1!B36*Hoja1!C36</f>
        <v>1554</v>
      </c>
      <c r="C21">
        <f>Hoja1!B36*Hoja1!D36</f>
        <v>432</v>
      </c>
      <c r="D21">
        <f>Hoja1!B36*Hoja1!D36</f>
        <v>432</v>
      </c>
    </row>
    <row r="22" spans="1:4" x14ac:dyDescent="0.2">
      <c r="A22">
        <f>Hoja1!B37*Hoja1!C37</f>
        <v>2493</v>
      </c>
      <c r="B22">
        <f>Hoja1!B37*Hoja1!C37</f>
        <v>2493</v>
      </c>
      <c r="C22">
        <f>Hoja1!B37*Hoja1!D37</f>
        <v>6402</v>
      </c>
      <c r="D22">
        <f>Hoja1!B37*Hoja1!D37</f>
        <v>6402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2023-01-11T03:26:50Z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