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giuli nespeca\casa potrero\"/>
    </mc:Choice>
  </mc:AlternateContent>
  <xr:revisionPtr revIDLastSave="0" documentId="13_ncr:1_{09E9DB9F-7B3F-4F7E-B653-4FAFE4B29F1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E7" i="1"/>
  <c r="D7" i="1"/>
  <c r="R20" i="1" s="1"/>
  <c r="L6" i="1"/>
  <c r="D6" i="1"/>
  <c r="R19" i="1" s="1"/>
  <c r="L5" i="1"/>
  <c r="D5" i="1"/>
  <c r="E5" i="1" s="1"/>
  <c r="L4" i="1"/>
  <c r="D4" i="1"/>
  <c r="L3" i="1"/>
  <c r="D3" i="1"/>
  <c r="R18" i="1" l="1"/>
  <c r="E9" i="1"/>
  <c r="R23" i="1"/>
  <c r="L46" i="1"/>
  <c r="N42" i="1"/>
  <c r="L174" i="1"/>
  <c r="L76" i="1"/>
  <c r="K17" i="1"/>
  <c r="N65" i="1"/>
  <c r="N165" i="1"/>
  <c r="K240" i="1"/>
  <c r="L114" i="1"/>
  <c r="M28" i="1"/>
  <c r="N60" i="1"/>
  <c r="L100" i="1"/>
  <c r="M151" i="1"/>
  <c r="K160" i="1"/>
  <c r="K236" i="1"/>
  <c r="K22" i="1"/>
  <c r="N29" i="1"/>
  <c r="L33" i="1"/>
  <c r="L81" i="1"/>
  <c r="M97" i="1"/>
  <c r="K106" i="1"/>
  <c r="L157" i="1"/>
  <c r="N248" i="1"/>
  <c r="E3" i="1"/>
  <c r="M20" i="1"/>
  <c r="N47" i="1"/>
  <c r="L58" i="1"/>
  <c r="N111" i="1"/>
  <c r="L143" i="1"/>
  <c r="N162" i="1"/>
  <c r="K171" i="1"/>
  <c r="N180" i="1"/>
  <c r="M190" i="1"/>
  <c r="N218" i="1"/>
  <c r="L228" i="1"/>
  <c r="M16" i="1"/>
  <c r="N30" i="1"/>
  <c r="L40" i="1"/>
  <c r="L63" i="1"/>
  <c r="N78" i="1"/>
  <c r="L103" i="1"/>
  <c r="L154" i="1"/>
  <c r="N21" i="1"/>
  <c r="L45" i="1"/>
  <c r="N83" i="1"/>
  <c r="N108" i="1"/>
  <c r="K117" i="1"/>
  <c r="M140" i="1"/>
  <c r="L168" i="1"/>
  <c r="N177" i="1"/>
  <c r="L187" i="1"/>
  <c r="M215" i="1"/>
  <c r="K225" i="1"/>
  <c r="N20" i="1"/>
  <c r="K23" i="1"/>
  <c r="K26" i="1"/>
  <c r="L28" i="1"/>
  <c r="K33" i="1"/>
  <c r="M35" i="1"/>
  <c r="K38" i="1"/>
  <c r="M40" i="1"/>
  <c r="K51" i="1"/>
  <c r="M53" i="1"/>
  <c r="K56" i="1"/>
  <c r="M58" i="1"/>
  <c r="K69" i="1"/>
  <c r="M71" i="1"/>
  <c r="K74" i="1"/>
  <c r="M76" i="1"/>
  <c r="K87" i="1"/>
  <c r="M89" i="1"/>
  <c r="K92" i="1"/>
  <c r="K95" i="1"/>
  <c r="N97" i="1"/>
  <c r="M100" i="1"/>
  <c r="M126" i="1"/>
  <c r="L129" i="1"/>
  <c r="K132" i="1"/>
  <c r="N137" i="1"/>
  <c r="N140" i="1"/>
  <c r="M143" i="1"/>
  <c r="K146" i="1"/>
  <c r="K149" i="1"/>
  <c r="N151" i="1"/>
  <c r="M154" i="1"/>
  <c r="L184" i="1"/>
  <c r="M187" i="1"/>
  <c r="K194" i="1"/>
  <c r="K197" i="1"/>
  <c r="M200" i="1"/>
  <c r="N203" i="1"/>
  <c r="K210" i="1"/>
  <c r="L213" i="1"/>
  <c r="N266" i="1"/>
  <c r="L323" i="1"/>
  <c r="N392" i="1"/>
  <c r="N516" i="1"/>
  <c r="N35" i="1"/>
  <c r="N48" i="1"/>
  <c r="L51" i="1"/>
  <c r="N53" i="1"/>
  <c r="L64" i="1"/>
  <c r="N66" i="1"/>
  <c r="L69" i="1"/>
  <c r="N71" i="1"/>
  <c r="L82" i="1"/>
  <c r="N84" i="1"/>
  <c r="L87" i="1"/>
  <c r="N89" i="1"/>
  <c r="M104" i="1"/>
  <c r="L107" i="1"/>
  <c r="M115" i="1"/>
  <c r="L118" i="1"/>
  <c r="L121" i="1"/>
  <c r="K124" i="1"/>
  <c r="N126" i="1"/>
  <c r="N129" i="1"/>
  <c r="L132" i="1"/>
  <c r="K135" i="1"/>
  <c r="M158" i="1"/>
  <c r="L161" i="1"/>
  <c r="M169" i="1"/>
  <c r="M172" i="1"/>
  <c r="M197" i="1"/>
  <c r="N200" i="1"/>
  <c r="K207" i="1"/>
  <c r="L210" i="1"/>
  <c r="N213" i="1"/>
  <c r="N216" i="1"/>
  <c r="L223" i="1"/>
  <c r="M226" i="1"/>
  <c r="N237" i="1"/>
  <c r="M289" i="1"/>
  <c r="R17" i="1"/>
  <c r="K16" i="1"/>
  <c r="L17" i="1"/>
  <c r="N19" i="1"/>
  <c r="L22" i="1"/>
  <c r="K27" i="1"/>
  <c r="N28" i="1"/>
  <c r="K39" i="1"/>
  <c r="M41" i="1"/>
  <c r="K44" i="1"/>
  <c r="M46" i="1"/>
  <c r="K57" i="1"/>
  <c r="M59" i="1"/>
  <c r="K62" i="1"/>
  <c r="M64" i="1"/>
  <c r="K75" i="1"/>
  <c r="M77" i="1"/>
  <c r="K80" i="1"/>
  <c r="M82" i="1"/>
  <c r="L93" i="1"/>
  <c r="K96" i="1"/>
  <c r="N101" i="1"/>
  <c r="N104" i="1"/>
  <c r="M107" i="1"/>
  <c r="K110" i="1"/>
  <c r="K113" i="1"/>
  <c r="N115" i="1"/>
  <c r="M118" i="1"/>
  <c r="M144" i="1"/>
  <c r="L147" i="1"/>
  <c r="K150" i="1"/>
  <c r="N155" i="1"/>
  <c r="N158" i="1"/>
  <c r="M161" i="1"/>
  <c r="K164" i="1"/>
  <c r="K167" i="1"/>
  <c r="N169" i="1"/>
  <c r="K176" i="1"/>
  <c r="K179" i="1"/>
  <c r="M182" i="1"/>
  <c r="N185" i="1"/>
  <c r="K192" i="1"/>
  <c r="L195" i="1"/>
  <c r="L220" i="1"/>
  <c r="M223" i="1"/>
  <c r="K230" i="1"/>
  <c r="K234" i="1"/>
  <c r="K242" i="1"/>
  <c r="L246" i="1"/>
  <c r="K254" i="1"/>
  <c r="L263" i="1"/>
  <c r="L377" i="1"/>
  <c r="K471" i="1"/>
  <c r="L16" i="1"/>
  <c r="L21" i="1"/>
  <c r="M22" i="1"/>
  <c r="L27" i="1"/>
  <c r="L34" i="1"/>
  <c r="N36" i="1"/>
  <c r="L39" i="1"/>
  <c r="N41" i="1"/>
  <c r="L52" i="1"/>
  <c r="N54" i="1"/>
  <c r="L57" i="1"/>
  <c r="N59" i="1"/>
  <c r="L70" i="1"/>
  <c r="N72" i="1"/>
  <c r="L75" i="1"/>
  <c r="N77" i="1"/>
  <c r="L88" i="1"/>
  <c r="N90" i="1"/>
  <c r="N93" i="1"/>
  <c r="L96" i="1"/>
  <c r="K99" i="1"/>
  <c r="M122" i="1"/>
  <c r="L125" i="1"/>
  <c r="M133" i="1"/>
  <c r="L136" i="1"/>
  <c r="L139" i="1"/>
  <c r="K142" i="1"/>
  <c r="N144" i="1"/>
  <c r="N147" i="1"/>
  <c r="L150" i="1"/>
  <c r="K153" i="1"/>
  <c r="M179" i="1"/>
  <c r="N182" i="1"/>
  <c r="K189" i="1"/>
  <c r="L192" i="1"/>
  <c r="N195" i="1"/>
  <c r="N198" i="1"/>
  <c r="L205" i="1"/>
  <c r="M208" i="1"/>
  <c r="K251" i="1"/>
  <c r="K259" i="1"/>
  <c r="M21" i="1"/>
  <c r="M27" i="1"/>
  <c r="M29" i="1"/>
  <c r="K32" i="1"/>
  <c r="M34" i="1"/>
  <c r="K45" i="1"/>
  <c r="M47" i="1"/>
  <c r="K50" i="1"/>
  <c r="M52" i="1"/>
  <c r="K63" i="1"/>
  <c r="M65" i="1"/>
  <c r="K68" i="1"/>
  <c r="M70" i="1"/>
  <c r="K81" i="1"/>
  <c r="M83" i="1"/>
  <c r="K86" i="1"/>
  <c r="M88" i="1"/>
  <c r="M108" i="1"/>
  <c r="L111" i="1"/>
  <c r="K114" i="1"/>
  <c r="N119" i="1"/>
  <c r="N122" i="1"/>
  <c r="M125" i="1"/>
  <c r="K128" i="1"/>
  <c r="K131" i="1"/>
  <c r="N133" i="1"/>
  <c r="M136" i="1"/>
  <c r="M162" i="1"/>
  <c r="L165" i="1"/>
  <c r="K168" i="1"/>
  <c r="K174" i="1"/>
  <c r="L177" i="1"/>
  <c r="L202" i="1"/>
  <c r="M205" i="1"/>
  <c r="K212" i="1"/>
  <c r="K215" i="1"/>
  <c r="M218" i="1"/>
  <c r="N221" i="1"/>
  <c r="K228" i="1"/>
  <c r="N231" i="1"/>
  <c r="N243" i="1"/>
  <c r="N251" i="1"/>
  <c r="K269" i="1"/>
  <c r="N338" i="1"/>
  <c r="M256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<sst xmlns="http://schemas.openxmlformats.org/spreadsheetml/2006/main" count="56" uniqueCount="40">
  <si>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</si>
  <si>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</si>
  <si>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</si>
  <si>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</si>
  <si>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</si>
  <si>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</si>
  <si>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</si>
  <si>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</si>
  <si>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</si>
  <si>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</si>
  <si>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</si>
  <si>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</si>
  <si>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</si>
  <si>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</si>
  <si>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</si>
  <si>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</si>
  <si>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</si>
  <si>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</si>
  <si>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</si>
  <si>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</si>
  <si>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</si>
  <si>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</si>
  <si>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</si>
  <si>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</si>
  <si>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</si>
  <si>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</si>
  <si>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</si>
  <si>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</si>
  <si>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lat cajon</t>
  </si>
  <si>
    <t>045 negro ebano</t>
  </si>
  <si>
    <t>lat cocina</t>
  </si>
  <si>
    <t>base cajone</t>
  </si>
  <si>
    <t>base bajome</t>
  </si>
  <si>
    <t>zocalo</t>
  </si>
  <si>
    <t>soporte</t>
  </si>
  <si>
    <t>estante</t>
  </si>
  <si>
    <t>tapas cajon</t>
  </si>
  <si>
    <t>base micro</t>
  </si>
  <si>
    <t>lat micro</t>
  </si>
  <si>
    <t>puerta micro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</si>
</sst>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2">
    <xf numFmtId="0" fontId="0" fillId="0" borderId="0"/>
    <xf numFmtId="0" fontId="1" fillId="2" borderId="1">
      <protection locked="0" hidden="1"/>
    </xf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Texto explicativo" xfId="1" builtinId="53" customBuiltin="1"/>
  </cellStyles>
  <dxfs count="56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22" zoomScaleNormal="100" workbookViewId="0">
      <selection activeCell="I36" sqref="I3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7" t="s">
        <v>0</v>
      </c>
      <c r="B1" s="47"/>
      <c r="C1" s="47"/>
      <c r="D1" s="47"/>
      <c r="E1" s="2"/>
      <c r="F1" s="47" t="s">
        <v>1</v>
      </c>
      <c r="G1" s="47"/>
      <c r="H1" s="47"/>
      <c r="I1" s="47"/>
      <c r="J1" s="47"/>
      <c r="K1" s="47"/>
      <c r="L1" s="47"/>
      <c r="O1" s="1"/>
      <c r="P1" s="1"/>
    </row>
    <row r="2" spans="1:20" ht="17.25" customHeight="1" x14ac:dyDescent="0.2">
      <c r="A2" s="49" t="s">
        <v>2</v>
      </c>
      <c r="B2" s="49"/>
      <c r="C2" s="49"/>
      <c r="D2" s="3" t="s">
        <v>3</v>
      </c>
      <c r="E2" s="4"/>
      <c r="F2" s="50" t="s">
        <v>4</v>
      </c>
      <c r="G2" s="50"/>
      <c r="H2" s="50"/>
      <c r="I2" s="50"/>
      <c r="J2" s="50"/>
      <c r="K2" s="50"/>
      <c r="L2" s="3" t="s">
        <v>5</v>
      </c>
      <c r="M2"/>
      <c r="O2" s="1"/>
      <c r="P2" s="1"/>
      <c r="Q2" s="1"/>
    </row>
    <row r="3" spans="1:20" ht="14.1" customHeight="1" x14ac:dyDescent="0.25">
      <c r="A3" s="44" t="s">
        <v>29</v>
      </c>
      <c r="B3" s="44"/>
      <c r="C3" s="44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666.60400000000004</v>
      </c>
      <c r="F3" s="51">
        <v>9118352</v>
      </c>
      <c r="G3" s="51"/>
      <c r="H3" s="51"/>
      <c r="I3" s="51"/>
      <c r="J3" s="51"/>
      <c r="K3" s="51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4"/>
      <c r="B4" s="44"/>
      <c r="C4" s="44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5"/>
      <c r="G4" s="45"/>
      <c r="H4" s="45"/>
      <c r="I4" s="45"/>
      <c r="J4" s="45"/>
      <c r="K4" s="45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4"/>
      <c r="B5" s="44"/>
      <c r="C5" s="44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5"/>
      <c r="G5" s="45"/>
      <c r="H5" s="45"/>
      <c r="I5" s="45"/>
      <c r="J5" s="45"/>
      <c r="K5" s="45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4"/>
      <c r="B6" s="44"/>
      <c r="C6" s="44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5"/>
      <c r="G6" s="45"/>
      <c r="H6" s="45"/>
      <c r="I6" s="45"/>
      <c r="J6" s="45"/>
      <c r="K6" s="45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4"/>
      <c r="B7" s="44"/>
      <c r="C7" s="44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5"/>
      <c r="G7" s="45"/>
      <c r="H7" s="45"/>
      <c r="I7" s="45"/>
      <c r="J7" s="45"/>
      <c r="K7" s="45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4"/>
      <c r="B8" s="44"/>
      <c r="C8" s="44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5"/>
      <c r="G8" s="45"/>
      <c r="H8" s="45"/>
      <c r="I8" s="45"/>
      <c r="J8" s="45"/>
      <c r="K8" s="45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4"/>
      <c r="B9" s="44"/>
      <c r="C9" s="44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5"/>
      <c r="G9" s="45"/>
      <c r="H9" s="45"/>
      <c r="I9" s="45"/>
      <c r="J9" s="45"/>
      <c r="K9" s="45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4"/>
      <c r="B10" s="44"/>
      <c r="C10" s="44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5"/>
      <c r="G10" s="45"/>
      <c r="H10" s="45"/>
      <c r="I10" s="45"/>
      <c r="J10" s="45"/>
      <c r="K10" s="45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6" t="s">
        <v>6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20" ht="27.75" x14ac:dyDescent="0.2">
      <c r="A12" s="47" t="s">
        <v>7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11"/>
      <c r="N12" s="11"/>
    </row>
    <row r="13" spans="1:20" ht="41.1" customHeight="1" x14ac:dyDescent="0.2">
      <c r="A13" s="48" t="s">
        <v>8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12"/>
      <c r="N13" s="11"/>
    </row>
    <row r="14" spans="1:20" ht="15" x14ac:dyDescent="0.25">
      <c r="A14" s="43" t="s">
        <v>9</v>
      </c>
      <c r="B14" s="43" t="s">
        <v>10</v>
      </c>
      <c r="C14" s="43" t="s">
        <v>11</v>
      </c>
      <c r="D14" s="43" t="s">
        <v>12</v>
      </c>
      <c r="E14" s="43" t="s">
        <v>13</v>
      </c>
      <c r="F14" s="43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43"/>
      <c r="B15" s="43"/>
      <c r="C15" s="43"/>
      <c r="D15" s="43"/>
      <c r="E15" s="43"/>
      <c r="F15" s="43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51.678900000000006</v>
      </c>
      <c r="R15" s="19" t="s">
        <v>24</v>
      </c>
      <c r="S15" s="20" t="s">
        <v>25</v>
      </c>
    </row>
    <row r="16" spans="1:20" ht="15.75" x14ac:dyDescent="0.25">
      <c r="A16" s="21">
        <v>9118352</v>
      </c>
      <c r="B16" s="22">
        <v>6</v>
      </c>
      <c r="C16" s="23">
        <v>909</v>
      </c>
      <c r="D16" s="24">
        <v>400</v>
      </c>
      <c r="E16" s="25" t="s">
        <v>30</v>
      </c>
      <c r="F16" s="26"/>
      <c r="G16" s="27">
        <v>1</v>
      </c>
      <c r="H16" s="28"/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5.4539999999999997</v>
      </c>
      <c r="Q16">
        <v>1</v>
      </c>
      <c r="R16" s="34">
        <f>((SUMIF(G16:G1016,D3,Hoja3!A1:A1001)+SUMIF(H16:H1016,D3,Hoja3!B1:B1001)+SUMIF(I16:I1016,D3,Hoja3!C1:C1001)+SUMIF(J16:J1016,D3,Hoja3!D1:D1001))/1000)*1.05</f>
        <v>51.678900000000006</v>
      </c>
      <c r="S16" s="35" t="str">
        <f t="shared" ref="S16:S23" si="1">A3</f>
        <v>045 negro ebano</v>
      </c>
    </row>
    <row r="17" spans="1:19" ht="15.75" x14ac:dyDescent="0.25">
      <c r="A17" s="21">
        <v>9118352</v>
      </c>
      <c r="B17" s="22">
        <v>1</v>
      </c>
      <c r="C17" s="23">
        <v>600</v>
      </c>
      <c r="D17" s="24">
        <v>400</v>
      </c>
      <c r="E17" s="25" t="s">
        <v>31</v>
      </c>
      <c r="F17" s="25"/>
      <c r="G17" s="36">
        <v>1</v>
      </c>
      <c r="H17" s="36">
        <v>1</v>
      </c>
      <c r="I17" s="36">
        <v>1</v>
      </c>
      <c r="J17" s="36">
        <v>1</v>
      </c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1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17" s="33">
        <f t="shared" si="0"/>
        <v>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9118352</v>
      </c>
      <c r="B18" s="22">
        <v>2</v>
      </c>
      <c r="C18" s="23">
        <v>585</v>
      </c>
      <c r="D18" s="24">
        <v>400</v>
      </c>
      <c r="E18" s="25" t="s">
        <v>32</v>
      </c>
      <c r="F18" s="25"/>
      <c r="G18" s="36">
        <v>1</v>
      </c>
      <c r="H18" s="36">
        <v>1</v>
      </c>
      <c r="I18" s="36">
        <v>1</v>
      </c>
      <c r="J18" s="36">
        <v>1</v>
      </c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1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18" s="33">
        <f t="shared" si="0"/>
        <v>3.94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9118352</v>
      </c>
      <c r="B19" s="22">
        <v>4</v>
      </c>
      <c r="C19" s="23">
        <v>585</v>
      </c>
      <c r="D19" s="24">
        <v>70</v>
      </c>
      <c r="E19" s="25" t="s">
        <v>33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9118352</v>
      </c>
      <c r="B20" s="22">
        <v>2</v>
      </c>
      <c r="C20" s="23">
        <v>600</v>
      </c>
      <c r="D20" s="24">
        <v>70</v>
      </c>
      <c r="E20" s="25" t="s">
        <v>33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9118352</v>
      </c>
      <c r="B21" s="22">
        <v>6</v>
      </c>
      <c r="C21" s="23">
        <v>346</v>
      </c>
      <c r="D21" s="24">
        <v>70</v>
      </c>
      <c r="E21" s="25" t="s">
        <v>33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ref="O21:O42" si="2">(IF(G21&gt;0,C21,0)+IF(H21&gt;0,C21,0)+IF(I21&gt;0,D21,0)+IF(J21&gt;0,D21,0))*B21/1000</f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9118352</v>
      </c>
      <c r="B22" s="22">
        <v>2</v>
      </c>
      <c r="C22" s="23">
        <v>564</v>
      </c>
      <c r="D22" s="24">
        <v>110</v>
      </c>
      <c r="E22" s="25" t="s">
        <v>34</v>
      </c>
      <c r="F22" s="25"/>
      <c r="G22" s="36">
        <v>1</v>
      </c>
      <c r="H22" s="36"/>
      <c r="I22" s="36"/>
      <c r="J22" s="36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2"/>
        <v>1.1279999999999999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21">
        <v>9118352</v>
      </c>
      <c r="B23" s="22">
        <v>4</v>
      </c>
      <c r="C23" s="23">
        <v>549</v>
      </c>
      <c r="D23" s="24">
        <v>110</v>
      </c>
      <c r="E23" s="25" t="s">
        <v>34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2"/>
        <v>2.1960000000000002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21">
        <v>9118352</v>
      </c>
      <c r="B24" s="22">
        <v>2</v>
      </c>
      <c r="C24" s="23">
        <v>549</v>
      </c>
      <c r="D24" s="24">
        <v>400</v>
      </c>
      <c r="E24" s="25" t="s">
        <v>35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2"/>
        <v>1.0980000000000001</v>
      </c>
      <c r="R24" s="38">
        <f>SUM(R16:R23)</f>
        <v>51.678900000000006</v>
      </c>
      <c r="S24" s="39" t="s">
        <v>26</v>
      </c>
    </row>
    <row r="25" spans="1:19" x14ac:dyDescent="0.2">
      <c r="A25" s="21">
        <v>9118352</v>
      </c>
      <c r="B25" s="22">
        <v>4</v>
      </c>
      <c r="C25" s="23">
        <v>539</v>
      </c>
      <c r="D25" s="24">
        <v>220</v>
      </c>
      <c r="E25" s="25" t="s">
        <v>28</v>
      </c>
      <c r="F25" s="25"/>
      <c r="G25" s="36">
        <v>1</v>
      </c>
      <c r="H25" s="36"/>
      <c r="I25" s="36">
        <v>1</v>
      </c>
      <c r="J25" s="36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25" s="33">
        <f t="shared" si="2"/>
        <v>3.9159999999999999</v>
      </c>
    </row>
    <row r="26" spans="1:19" x14ac:dyDescent="0.2">
      <c r="A26" s="21">
        <v>9118352</v>
      </c>
      <c r="B26" s="22">
        <v>4</v>
      </c>
      <c r="C26" s="23">
        <v>314</v>
      </c>
      <c r="D26" s="24">
        <v>220</v>
      </c>
      <c r="E26" s="25" t="s">
        <v>28</v>
      </c>
      <c r="F26" s="25"/>
      <c r="G26" s="36">
        <v>1</v>
      </c>
      <c r="H26" s="36"/>
      <c r="I26" s="36"/>
      <c r="J26" s="36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2"/>
        <v>1.256</v>
      </c>
    </row>
    <row r="27" spans="1:19" x14ac:dyDescent="0.2">
      <c r="A27" s="21">
        <v>9118352</v>
      </c>
      <c r="B27" s="22">
        <v>2</v>
      </c>
      <c r="C27" s="23">
        <v>539</v>
      </c>
      <c r="D27" s="24">
        <v>260</v>
      </c>
      <c r="E27" s="25" t="s">
        <v>28</v>
      </c>
      <c r="F27" s="25"/>
      <c r="G27" s="36">
        <v>1</v>
      </c>
      <c r="H27" s="36"/>
      <c r="I27" s="36">
        <v>1</v>
      </c>
      <c r="J27" s="36">
        <v>1</v>
      </c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2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27" s="33">
        <f t="shared" si="2"/>
        <v>2.1179999999999999</v>
      </c>
    </row>
    <row r="28" spans="1:19" x14ac:dyDescent="0.2">
      <c r="A28" s="21">
        <v>9118352</v>
      </c>
      <c r="B28" s="22">
        <v>2</v>
      </c>
      <c r="C28" s="23">
        <v>314</v>
      </c>
      <c r="D28" s="24">
        <v>260</v>
      </c>
      <c r="E28" s="25" t="s">
        <v>28</v>
      </c>
      <c r="F28" s="25"/>
      <c r="G28" s="36">
        <v>1</v>
      </c>
      <c r="H28" s="36"/>
      <c r="I28" s="36"/>
      <c r="J28" s="36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2"/>
        <v>0.628</v>
      </c>
    </row>
    <row r="29" spans="1:19" x14ac:dyDescent="0.2">
      <c r="A29" s="21">
        <v>9118352</v>
      </c>
      <c r="B29" s="22">
        <v>2</v>
      </c>
      <c r="C29" s="23">
        <v>294</v>
      </c>
      <c r="D29" s="24">
        <v>594</v>
      </c>
      <c r="E29" s="25" t="s">
        <v>36</v>
      </c>
      <c r="F29" s="25"/>
      <c r="G29" s="37">
        <v>1</v>
      </c>
      <c r="H29" s="37">
        <v>1</v>
      </c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2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29" s="33">
        <f t="shared" si="2"/>
        <v>3.552</v>
      </c>
    </row>
    <row r="30" spans="1:19" x14ac:dyDescent="0.2">
      <c r="A30" s="21">
        <v>9118352</v>
      </c>
      <c r="B30" s="22">
        <v>1</v>
      </c>
      <c r="C30" s="23">
        <v>322</v>
      </c>
      <c r="D30" s="24">
        <v>594</v>
      </c>
      <c r="E30" s="25" t="s">
        <v>36</v>
      </c>
      <c r="F30" s="25"/>
      <c r="G30" s="36">
        <v>1</v>
      </c>
      <c r="H30" s="36">
        <v>1</v>
      </c>
      <c r="I30" s="36">
        <v>1</v>
      </c>
      <c r="J30" s="36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30" s="33">
        <f t="shared" si="2"/>
        <v>1.8320000000000001</v>
      </c>
    </row>
    <row r="31" spans="1:19" x14ac:dyDescent="0.2">
      <c r="A31" s="21">
        <v>9118352</v>
      </c>
      <c r="B31" s="22">
        <v>4</v>
      </c>
      <c r="C31" s="23">
        <v>922</v>
      </c>
      <c r="D31" s="24">
        <v>287</v>
      </c>
      <c r="E31" s="25" t="s">
        <v>27</v>
      </c>
      <c r="F31" s="25"/>
      <c r="G31" s="36">
        <v>1</v>
      </c>
      <c r="H31" s="36">
        <v>1</v>
      </c>
      <c r="I31" s="36">
        <v>1</v>
      </c>
      <c r="J31" s="36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31" s="33">
        <f t="shared" si="2"/>
        <v>9.6720000000000006</v>
      </c>
    </row>
    <row r="32" spans="1:19" x14ac:dyDescent="0.2">
      <c r="A32" s="21">
        <v>9118352</v>
      </c>
      <c r="B32" s="22">
        <v>3</v>
      </c>
      <c r="C32" s="23">
        <v>700</v>
      </c>
      <c r="D32" s="24">
        <v>320</v>
      </c>
      <c r="E32" s="25" t="s">
        <v>37</v>
      </c>
      <c r="F32" s="25"/>
      <c r="G32" s="36">
        <v>1</v>
      </c>
      <c r="H32" s="36"/>
      <c r="I32" s="36">
        <v>1</v>
      </c>
      <c r="J32" s="36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32" s="33">
        <f t="shared" si="2"/>
        <v>4.0199999999999996</v>
      </c>
    </row>
    <row r="33" spans="1:15" ht="15" x14ac:dyDescent="0.25">
      <c r="A33" s="21">
        <v>9118352</v>
      </c>
      <c r="B33" s="22">
        <v>4</v>
      </c>
      <c r="C33" s="23">
        <v>414</v>
      </c>
      <c r="D33" s="24">
        <v>320</v>
      </c>
      <c r="E33" s="25" t="s">
        <v>38</v>
      </c>
      <c r="F33" s="26"/>
      <c r="G33" s="27">
        <v>1</v>
      </c>
      <c r="H33" s="28"/>
      <c r="I33" s="28"/>
      <c r="J33" s="29"/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2"/>
        <v>1.6559999999999999</v>
      </c>
    </row>
    <row r="34" spans="1:15" x14ac:dyDescent="0.2">
      <c r="A34" s="21">
        <v>9118352</v>
      </c>
      <c r="B34" s="22">
        <v>1</v>
      </c>
      <c r="C34" s="23">
        <v>700</v>
      </c>
      <c r="D34" s="24">
        <v>450</v>
      </c>
      <c r="E34" s="25" t="s">
        <v>37</v>
      </c>
      <c r="F34" s="25"/>
      <c r="G34" s="36">
        <v>1</v>
      </c>
      <c r="H34" s="36"/>
      <c r="I34" s="36">
        <v>1</v>
      </c>
      <c r="J34" s="36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34" s="33">
        <f t="shared" si="2"/>
        <v>1.6</v>
      </c>
    </row>
    <row r="35" spans="1:15" x14ac:dyDescent="0.2">
      <c r="A35" s="21">
        <v>9118352</v>
      </c>
      <c r="B35" s="22">
        <v>2</v>
      </c>
      <c r="C35" s="23">
        <v>444</v>
      </c>
      <c r="D35" s="24">
        <v>344</v>
      </c>
      <c r="E35" s="25" t="s">
        <v>39</v>
      </c>
      <c r="F35" s="25"/>
      <c r="G35" s="36">
        <v>1</v>
      </c>
      <c r="H35" s="36">
        <v>1</v>
      </c>
      <c r="I35" s="36">
        <v>1</v>
      </c>
      <c r="J35" s="36">
        <v>1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negro ebano</v>
      </c>
      <c r="L3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negro ebano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negro ebano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negro ebano</v>
      </c>
      <c r="O35" s="33">
        <f t="shared" si="2"/>
        <v>3.1520000000000001</v>
      </c>
    </row>
    <row r="36" spans="1:15" x14ac:dyDescent="0.2">
      <c r="A36" s="21"/>
      <c r="B36" s="22"/>
      <c r="C36" s="23"/>
      <c r="D36" s="24"/>
      <c r="E36" s="25"/>
      <c r="F36" s="25"/>
      <c r="G36" s="36"/>
      <c r="H36" s="36"/>
      <c r="I36" s="36"/>
      <c r="J36" s="36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2"/>
        <v>0</v>
      </c>
    </row>
    <row r="37" spans="1:15" x14ac:dyDescent="0.2">
      <c r="A37" s="21"/>
      <c r="B37" s="22"/>
      <c r="C37" s="23"/>
      <c r="D37" s="24"/>
      <c r="E37" s="25"/>
      <c r="F37" s="25"/>
      <c r="G37" s="36"/>
      <c r="H37" s="36"/>
      <c r="I37" s="36"/>
      <c r="J37" s="36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2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2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2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2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2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2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ref="O46:O67" si="3">(IF(G46&gt;0,C46,0)+IF(H46&gt;0,C46,0)+IF(I46&gt;0,D46,0)+IF(J46&gt;0,D46,0))*B46/1000</f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3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3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3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3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3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3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3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3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3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3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3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3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3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3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3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3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3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3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3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3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3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4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4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4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4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4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4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4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4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4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4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4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4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4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4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4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4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4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4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4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4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4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4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4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4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4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4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4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4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4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4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4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4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4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4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4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4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4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4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4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4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4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4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4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4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4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4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4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4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4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4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4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4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4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4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4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4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4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4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4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4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4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4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4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4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5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5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5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5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5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5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5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5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5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5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5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5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5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5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5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5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5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5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5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5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5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5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5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5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5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5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5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5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5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5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5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5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5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5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5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5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5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5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5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5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5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5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5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5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5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5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5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5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5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5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5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5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5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5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5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5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5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5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5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5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5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5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5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5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6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6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6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6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6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6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6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6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6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6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6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6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6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6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6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6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6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6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6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6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6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6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6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6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6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6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6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6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6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6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6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6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6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6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6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6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6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6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6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6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6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6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6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6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6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6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6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6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6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6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6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6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6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6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6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6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6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6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6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6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6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6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6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6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7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7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7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7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7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7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7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7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7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7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7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7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7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7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7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7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7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7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7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7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7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7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7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7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7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7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7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7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7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7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7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7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7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7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7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7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7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7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7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7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7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7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7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7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7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7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7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7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7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7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7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7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7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7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7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7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7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7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7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7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7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7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7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7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8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8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8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8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8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8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8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8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8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8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8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8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8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8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8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8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8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8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8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8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8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8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8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8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8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8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8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8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8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8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8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8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8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8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8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8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8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8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8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8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8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8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8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8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8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8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8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8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8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8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8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8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8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8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8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8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8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8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8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8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8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8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8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8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9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9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9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9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9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9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9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9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9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9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9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9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9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9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9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9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9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9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9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9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9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9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9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9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9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9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9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9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9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9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9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9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9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9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9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9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9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9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9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9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9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9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9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9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9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9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9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9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9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9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9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9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9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9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9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9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9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9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9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9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9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9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9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9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10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10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10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10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10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10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10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10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10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10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10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10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10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10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10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10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10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10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10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10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10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10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10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10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10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10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10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10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10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10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10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10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10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10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10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10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10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10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10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10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10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10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10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10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10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10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10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10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10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10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10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10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10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10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10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10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10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10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10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10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10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10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10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10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11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11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11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11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11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11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11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11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11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11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11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11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11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11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11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11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11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11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11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11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11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11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11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11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11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11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11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11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11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11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11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11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11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11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11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11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11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11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11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11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11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11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11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11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11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11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11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11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11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11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11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11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11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11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11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11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11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11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11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11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11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11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11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11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2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2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2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2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2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2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2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2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2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2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2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2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2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2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2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2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2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2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2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2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2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2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2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2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2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2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2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2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2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2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2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2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2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2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2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2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2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2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2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2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2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2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2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2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2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2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2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2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2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2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2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2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2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2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2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2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2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2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2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2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2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2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2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2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3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3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3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3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3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3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3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3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3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3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3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3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3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3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3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3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3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3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3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3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3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3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3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3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3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3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3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3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3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3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3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3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3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3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3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3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3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3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3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3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3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3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3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3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3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3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3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3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3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3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3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3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3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3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3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3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3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3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3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3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3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3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3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3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4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4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4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4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4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4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4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4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4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4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4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4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4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4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4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4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4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4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4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4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4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4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4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4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4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4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4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4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4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4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4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4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4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4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4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4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4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4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4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4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4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4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4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4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4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4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4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4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4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4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4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4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4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4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4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4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4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4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4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4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4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4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4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4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5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5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5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5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5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5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5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5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5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5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5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5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5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5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5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5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5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5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5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5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5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5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5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5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5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5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5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5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5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5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5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5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5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5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5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5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5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5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5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5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5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5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5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5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5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5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5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5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5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5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5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5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5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5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5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5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5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5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5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5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5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5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5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5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6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6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6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6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6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6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6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6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6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6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6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6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6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6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6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6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6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6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6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6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6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6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6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6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6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6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6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6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6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6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6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6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6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6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6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6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6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6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6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6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6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6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6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6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6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6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6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6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6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6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6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6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6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6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6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6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6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6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6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6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6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6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6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6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7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7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7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7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7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7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7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7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7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7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7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7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7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7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7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7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7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7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7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7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7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7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7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7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7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7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7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7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7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7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7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7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7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7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7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7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7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7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7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7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7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7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7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7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7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7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7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7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7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7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7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7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7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7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7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7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7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7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7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7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7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7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7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7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8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8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8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8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8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8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8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8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8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8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8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8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8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8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8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8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8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8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8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8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8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8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8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8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8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8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8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8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8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8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8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8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8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8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8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8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8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8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8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8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8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7:I20 I57:I1016 I25:I32 I34:I37">
    <cfRule type="expression" dxfId="55" priority="66">
      <formula>AND(C17:C1017&gt;=70,D17:D1017&gt;=150)</formula>
    </cfRule>
  </conditionalFormatting>
  <conditionalFormatting sqref="J17:J20 J57:J1016 J25:J32 J34:J37">
    <cfRule type="expression" dxfId="54" priority="67">
      <formula>AND(C17:C1017&gt;=70,D17:D1017&gt;=150)</formula>
    </cfRule>
  </conditionalFormatting>
  <conditionalFormatting sqref="G17:G20 G57:G1016 G25:G32 G34:G37">
    <cfRule type="expression" dxfId="53" priority="68">
      <formula>AND(C17:C1017&gt;=150,D17:D1017&gt;=70)</formula>
    </cfRule>
  </conditionalFormatting>
  <conditionalFormatting sqref="H17:H20 H57:H1016 H25:H32 H34:H37">
    <cfRule type="expression" dxfId="52" priority="69">
      <formula>AND(C17:C1017&gt;=150,D17:D1017&gt;=70)</formula>
    </cfRule>
  </conditionalFormatting>
  <conditionalFormatting sqref="I16:I20 I25:I37">
    <cfRule type="expression" dxfId="51" priority="70">
      <formula>AND(C16:C1016&gt;=70,D16:D1016&gt;=150)</formula>
    </cfRule>
  </conditionalFormatting>
  <conditionalFormatting sqref="J16:J20 J25:J37">
    <cfRule type="expression" dxfId="50" priority="71">
      <formula>AND(C16:C1016&gt;=70,D16:D1016&gt;=150)</formula>
    </cfRule>
  </conditionalFormatting>
  <conditionalFormatting sqref="G16:G20 G25:G37">
    <cfRule type="expression" dxfId="49" priority="72">
      <formula>AND(C16:C1016&gt;=150,D16:D1016&gt;=70)</formula>
    </cfRule>
  </conditionalFormatting>
  <conditionalFormatting sqref="H16:H20 H25:H37">
    <cfRule type="expression" dxfId="48" priority="73">
      <formula>AND(C16:C1016&gt;=150,D16:D1016&gt;=70)</formula>
    </cfRule>
  </conditionalFormatting>
  <conditionalFormatting sqref="I21">
    <cfRule type="expression" dxfId="47" priority="57">
      <formula>AND(C21:C1021&gt;=70,D21:D1021&gt;=150)</formula>
    </cfRule>
  </conditionalFormatting>
  <conditionalFormatting sqref="J21">
    <cfRule type="expression" dxfId="46" priority="58">
      <formula>AND(C21:C1021&gt;=70,D21:D1021&gt;=150)</formula>
    </cfRule>
  </conditionalFormatting>
  <conditionalFormatting sqref="G21">
    <cfRule type="expression" dxfId="45" priority="59">
      <formula>AND(C21:C1021&gt;=150,D21:D1021&gt;=70)</formula>
    </cfRule>
  </conditionalFormatting>
  <conditionalFormatting sqref="H21">
    <cfRule type="expression" dxfId="44" priority="60">
      <formula>AND(C21:C1021&gt;=150,D21:D1021&gt;=70)</formula>
    </cfRule>
  </conditionalFormatting>
  <conditionalFormatting sqref="I21">
    <cfRule type="expression" dxfId="43" priority="61">
      <formula>AND(C21:C1021&gt;=70,D21:D1021&gt;=150)</formula>
    </cfRule>
  </conditionalFormatting>
  <conditionalFormatting sqref="J21">
    <cfRule type="expression" dxfId="42" priority="62">
      <formula>AND(C21:C1021&gt;=70,D21:D1021&gt;=150)</formula>
    </cfRule>
  </conditionalFormatting>
  <conditionalFormatting sqref="G21">
    <cfRule type="expression" dxfId="41" priority="63">
      <formula>AND(C21:C1021&gt;=150,D21:D1021&gt;=70)</formula>
    </cfRule>
  </conditionalFormatting>
  <conditionalFormatting sqref="H21">
    <cfRule type="expression" dxfId="40" priority="64">
      <formula>AND(C21:C1021&gt;=150,D21:D1021&gt;=70)</formula>
    </cfRule>
  </conditionalFormatting>
  <conditionalFormatting sqref="I23:I24">
    <cfRule type="expression" dxfId="39" priority="49">
      <formula>AND(C23:C1023&gt;=70,D23:D1023&gt;=150)</formula>
    </cfRule>
  </conditionalFormatting>
  <conditionalFormatting sqref="J23:J24">
    <cfRule type="expression" dxfId="38" priority="50">
      <formula>AND(C23:C1023&gt;=70,D23:D1023&gt;=150)</formula>
    </cfRule>
  </conditionalFormatting>
  <conditionalFormatting sqref="G23:G24">
    <cfRule type="expression" dxfId="37" priority="51">
      <formula>AND(C23:C1023&gt;=150,D23:D1023&gt;=70)</formula>
    </cfRule>
  </conditionalFormatting>
  <conditionalFormatting sqref="H23:H24">
    <cfRule type="expression" dxfId="36" priority="52">
      <formula>AND(C23:C1023&gt;=150,D23:D1023&gt;=70)</formula>
    </cfRule>
  </conditionalFormatting>
  <conditionalFormatting sqref="I23:I24">
    <cfRule type="expression" dxfId="35" priority="53">
      <formula>AND(C23:C1023&gt;=70,D23:D1023&gt;=150)</formula>
    </cfRule>
  </conditionalFormatting>
  <conditionalFormatting sqref="J23:J24">
    <cfRule type="expression" dxfId="34" priority="54">
      <formula>AND(C23:C1023&gt;=70,D23:D1023&gt;=150)</formula>
    </cfRule>
  </conditionalFormatting>
  <conditionalFormatting sqref="G23:G24">
    <cfRule type="expression" dxfId="33" priority="55">
      <formula>AND(C23:C1023&gt;=150,D23:D1023&gt;=70)</formula>
    </cfRule>
  </conditionalFormatting>
  <conditionalFormatting sqref="H23:H24">
    <cfRule type="expression" dxfId="32" priority="56">
      <formula>AND(C23:C1023&gt;=150,D23:D1023&gt;=70)</formula>
    </cfRule>
  </conditionalFormatting>
  <conditionalFormatting sqref="I22">
    <cfRule type="expression" dxfId="31" priority="41">
      <formula>AND(C22:C1022&gt;=70,D22:D1022&gt;=150)</formula>
    </cfRule>
  </conditionalFormatting>
  <conditionalFormatting sqref="J22">
    <cfRule type="expression" dxfId="30" priority="42">
      <formula>AND(C22:C1022&gt;=70,D22:D1022&gt;=150)</formula>
    </cfRule>
  </conditionalFormatting>
  <conditionalFormatting sqref="G22">
    <cfRule type="expression" dxfId="29" priority="43">
      <formula>AND(C22:C1022&gt;=150,D22:D1022&gt;=70)</formula>
    </cfRule>
  </conditionalFormatting>
  <conditionalFormatting sqref="H22">
    <cfRule type="expression" dxfId="28" priority="44">
      <formula>AND(C22:C1022&gt;=150,D22:D1022&gt;=70)</formula>
    </cfRule>
  </conditionalFormatting>
  <conditionalFormatting sqref="I22">
    <cfRule type="expression" dxfId="27" priority="45">
      <formula>AND(C22:C1022&gt;=70,D22:D1022&gt;=150)</formula>
    </cfRule>
  </conditionalFormatting>
  <conditionalFormatting sqref="J22">
    <cfRule type="expression" dxfId="26" priority="46">
      <formula>AND(C22:C1022&gt;=70,D22:D1022&gt;=150)</formula>
    </cfRule>
  </conditionalFormatting>
  <conditionalFormatting sqref="G22">
    <cfRule type="expression" dxfId="25" priority="47">
      <formula>AND(C22:C1022&gt;=150,D22:D1022&gt;=70)</formula>
    </cfRule>
  </conditionalFormatting>
  <conditionalFormatting sqref="H22">
    <cfRule type="expression" dxfId="24" priority="48">
      <formula>AND(C22:C1022&gt;=150,D22:D1022&gt;=70)</formula>
    </cfRule>
  </conditionalFormatting>
  <conditionalFormatting sqref="I38:I42">
    <cfRule type="expression" dxfId="23" priority="33">
      <formula>AND(C38:C1038&gt;=70,D38:D1038&gt;=150)</formula>
    </cfRule>
  </conditionalFormatting>
  <conditionalFormatting sqref="J38:J42">
    <cfRule type="expression" dxfId="22" priority="34">
      <formula>AND(C38:C1038&gt;=70,D38:D1038&gt;=150)</formula>
    </cfRule>
  </conditionalFormatting>
  <conditionalFormatting sqref="G38:G42">
    <cfRule type="expression" dxfId="21" priority="35">
      <formula>AND(C38:C1038&gt;=150,D38:D1038&gt;=70)</formula>
    </cfRule>
  </conditionalFormatting>
  <conditionalFormatting sqref="H38:H42">
    <cfRule type="expression" dxfId="20" priority="36">
      <formula>AND(C38:C1038&gt;=150,D38:D1038&gt;=70)</formula>
    </cfRule>
  </conditionalFormatting>
  <conditionalFormatting sqref="I38:I39">
    <cfRule type="expression" dxfId="19" priority="37">
      <formula>AND(C38:C1038&gt;=70,D38:D1038&gt;=150)</formula>
    </cfRule>
  </conditionalFormatting>
  <conditionalFormatting sqref="J38:J39">
    <cfRule type="expression" dxfId="18" priority="38">
      <formula>AND(C38:C1038&gt;=70,D38:D1038&gt;=150)</formula>
    </cfRule>
  </conditionalFormatting>
  <conditionalFormatting sqref="G38:G39">
    <cfRule type="expression" dxfId="17" priority="39">
      <formula>AND(C38:C1038&gt;=150,D38:D1038&gt;=70)</formula>
    </cfRule>
  </conditionalFormatting>
  <conditionalFormatting sqref="H38:H39">
    <cfRule type="expression" dxfId="16" priority="40">
      <formula>AND(C38:C1038&gt;=150,D38:D1038&gt;=70)</formula>
    </cfRule>
  </conditionalFormatting>
  <conditionalFormatting sqref="I43:I49">
    <cfRule type="expression" dxfId="15" priority="9">
      <formula>AND(C43:C1043&gt;=70,D43:D1043&gt;=150)</formula>
    </cfRule>
  </conditionalFormatting>
  <conditionalFormatting sqref="J43:J49">
    <cfRule type="expression" dxfId="14" priority="10">
      <formula>AND(C43:C1043&gt;=70,D43:D1043&gt;=150)</formula>
    </cfRule>
  </conditionalFormatting>
  <conditionalFormatting sqref="G43:G49">
    <cfRule type="expression" dxfId="13" priority="11">
      <formula>AND(C43:C1043&gt;=150,D43:D1043&gt;=70)</formula>
    </cfRule>
  </conditionalFormatting>
  <conditionalFormatting sqref="H43:H49">
    <cfRule type="expression" dxfId="12" priority="12">
      <formula>AND(C43:C1043&gt;=150,D43:D1043&gt;=70)</formula>
    </cfRule>
  </conditionalFormatting>
  <conditionalFormatting sqref="I43:I46">
    <cfRule type="expression" dxfId="11" priority="13">
      <formula>AND(C43:C1043&gt;=70,D43:D1043&gt;=150)</formula>
    </cfRule>
  </conditionalFormatting>
  <conditionalFormatting sqref="J43:J46">
    <cfRule type="expression" dxfId="10" priority="14">
      <formula>AND(C43:C1043&gt;=70,D43:D1043&gt;=150)</formula>
    </cfRule>
  </conditionalFormatting>
  <conditionalFormatting sqref="G43:G46">
    <cfRule type="expression" dxfId="9" priority="15">
      <formula>AND(C43:C1043&gt;=150,D43:D1043&gt;=70)</formula>
    </cfRule>
  </conditionalFormatting>
  <conditionalFormatting sqref="H43:H46">
    <cfRule type="expression" dxfId="8" priority="16">
      <formula>AND(C43:C1043&gt;=150,D43:D1043&gt;=70)</formula>
    </cfRule>
  </conditionalFormatting>
  <conditionalFormatting sqref="I50:I56">
    <cfRule type="expression" dxfId="7" priority="1">
      <formula>AND(C50:C1050&gt;=70,D50:D1050&gt;=150)</formula>
    </cfRule>
  </conditionalFormatting>
  <conditionalFormatting sqref="J50:J56">
    <cfRule type="expression" dxfId="6" priority="2">
      <formula>AND(C50:C1050&gt;=70,D50:D1050&gt;=150)</formula>
    </cfRule>
  </conditionalFormatting>
  <conditionalFormatting sqref="G50:G56">
    <cfRule type="expression" dxfId="5" priority="3">
      <formula>AND(C50:C1050&gt;=150,D50:D1050&gt;=70)</formula>
    </cfRule>
  </conditionalFormatting>
  <conditionalFormatting sqref="H50:H56">
    <cfRule type="expression" dxfId="4" priority="4">
      <formula>AND(C50:C1050&gt;=150,D50:D1050&gt;=70)</formula>
    </cfRule>
  </conditionalFormatting>
  <conditionalFormatting sqref="I50:I53">
    <cfRule type="expression" dxfId="3" priority="5">
      <formula>AND(C50:C1050&gt;=70,D50:D1050&gt;=150)</formula>
    </cfRule>
  </conditionalFormatting>
  <conditionalFormatting sqref="J50:J53">
    <cfRule type="expression" dxfId="2" priority="6">
      <formula>AND(C50:C1050&gt;=70,D50:D1050&gt;=150)</formula>
    </cfRule>
  </conditionalFormatting>
  <conditionalFormatting sqref="G50:G53">
    <cfRule type="expression" dxfId="1" priority="7">
      <formula>AND(C50:C1050&gt;=150,D50:D1050&gt;=70)</formula>
    </cfRule>
  </conditionalFormatting>
  <conditionalFormatting sqref="H50:H53">
    <cfRule type="expression" dxfId="0" priority="8">
      <formula>AND(C50:C1050&gt;=150,D50:D1050&gt;=70)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5454</v>
      </c>
      <c r="B1">
        <f>Hoja1!B16*Hoja1!C16</f>
        <v>5454</v>
      </c>
      <c r="C1">
        <f>Hoja1!B16*Hoja1!D16</f>
        <v>2400</v>
      </c>
      <c r="D1">
        <f>Hoja1!B16*Hoja1!D16</f>
        <v>2400</v>
      </c>
    </row>
    <row r="2" spans="1:4" x14ac:dyDescent="0.2">
      <c r="A2">
        <f>Hoja1!B17*Hoja1!C17</f>
        <v>600</v>
      </c>
      <c r="B2">
        <f>Hoja1!B17*Hoja1!C17</f>
        <v>600</v>
      </c>
      <c r="C2">
        <f>Hoja1!B17*Hoja1!D17</f>
        <v>400</v>
      </c>
      <c r="D2">
        <f>Hoja1!B17*Hoja1!D17</f>
        <v>400</v>
      </c>
    </row>
    <row r="3" spans="1:4" x14ac:dyDescent="0.2">
      <c r="A3">
        <f>Hoja1!B18*Hoja1!C18</f>
        <v>1170</v>
      </c>
      <c r="B3">
        <f>Hoja1!B18*Hoja1!C18</f>
        <v>1170</v>
      </c>
      <c r="C3">
        <f>Hoja1!B18*Hoja1!D18</f>
        <v>800</v>
      </c>
      <c r="D3">
        <f>Hoja1!B18*Hoja1!D18</f>
        <v>800</v>
      </c>
    </row>
    <row r="4" spans="1:4" x14ac:dyDescent="0.2">
      <c r="A4">
        <f>Hoja1!B19*Hoja1!C19</f>
        <v>2340</v>
      </c>
      <c r="B4">
        <f>Hoja1!B19*Hoja1!C19</f>
        <v>2340</v>
      </c>
      <c r="C4">
        <f>Hoja1!B19*Hoja1!D19</f>
        <v>280</v>
      </c>
      <c r="D4">
        <f>Hoja1!B19*Hoja1!D19</f>
        <v>280</v>
      </c>
    </row>
    <row r="5" spans="1:4" x14ac:dyDescent="0.2">
      <c r="A5">
        <f>Hoja1!B20*Hoja1!C20</f>
        <v>1200</v>
      </c>
      <c r="B5">
        <f>Hoja1!B20*Hoja1!C20</f>
        <v>1200</v>
      </c>
      <c r="C5">
        <f>Hoja1!B20*Hoja1!D20</f>
        <v>140</v>
      </c>
      <c r="D5">
        <f>Hoja1!B20*Hoja1!D20</f>
        <v>140</v>
      </c>
    </row>
    <row r="6" spans="1:4" x14ac:dyDescent="0.2">
      <c r="A6">
        <f>Hoja1!B21*Hoja1!C21</f>
        <v>2076</v>
      </c>
      <c r="B6">
        <f>Hoja1!B21*Hoja1!C21</f>
        <v>2076</v>
      </c>
      <c r="C6">
        <f>Hoja1!B21*Hoja1!D21</f>
        <v>420</v>
      </c>
      <c r="D6">
        <f>Hoja1!B21*Hoja1!D21</f>
        <v>420</v>
      </c>
    </row>
    <row r="7" spans="1:4" x14ac:dyDescent="0.2">
      <c r="A7">
        <f>Hoja1!B22*Hoja1!C22</f>
        <v>1128</v>
      </c>
      <c r="B7">
        <f>Hoja1!B22*Hoja1!C22</f>
        <v>1128</v>
      </c>
      <c r="C7">
        <f>Hoja1!B22*Hoja1!D22</f>
        <v>220</v>
      </c>
      <c r="D7">
        <f>Hoja1!B22*Hoja1!D22</f>
        <v>220</v>
      </c>
    </row>
    <row r="8" spans="1:4" x14ac:dyDescent="0.2">
      <c r="A8">
        <f>Hoja1!B23*Hoja1!C23</f>
        <v>2196</v>
      </c>
      <c r="B8">
        <f>Hoja1!B23*Hoja1!C23</f>
        <v>2196</v>
      </c>
      <c r="C8">
        <f>Hoja1!B23*Hoja1!D23</f>
        <v>440</v>
      </c>
      <c r="D8">
        <f>Hoja1!B23*Hoja1!D23</f>
        <v>440</v>
      </c>
    </row>
    <row r="9" spans="1:4" x14ac:dyDescent="0.2">
      <c r="A9">
        <f>Hoja1!B24*Hoja1!C24</f>
        <v>1098</v>
      </c>
      <c r="B9">
        <f>Hoja1!B24*Hoja1!C24</f>
        <v>1098</v>
      </c>
      <c r="C9">
        <f>Hoja1!B24*Hoja1!D24</f>
        <v>800</v>
      </c>
      <c r="D9">
        <f>Hoja1!B24*Hoja1!D24</f>
        <v>800</v>
      </c>
    </row>
    <row r="10" spans="1:4" x14ac:dyDescent="0.2">
      <c r="A10">
        <f>Hoja1!B25*Hoja1!C25</f>
        <v>2156</v>
      </c>
      <c r="B10">
        <f>Hoja1!B25*Hoja1!C25</f>
        <v>2156</v>
      </c>
      <c r="C10">
        <f>Hoja1!B25*Hoja1!D25</f>
        <v>880</v>
      </c>
      <c r="D10">
        <f>Hoja1!B25*Hoja1!D25</f>
        <v>880</v>
      </c>
    </row>
    <row r="11" spans="1:4" x14ac:dyDescent="0.2">
      <c r="A11">
        <f>Hoja1!B26*Hoja1!C26</f>
        <v>1256</v>
      </c>
      <c r="B11">
        <f>Hoja1!B26*Hoja1!C26</f>
        <v>1256</v>
      </c>
      <c r="C11">
        <f>Hoja1!B26*Hoja1!D26</f>
        <v>880</v>
      </c>
      <c r="D11">
        <f>Hoja1!B26*Hoja1!D26</f>
        <v>880</v>
      </c>
    </row>
    <row r="12" spans="1:4" x14ac:dyDescent="0.2">
      <c r="A12">
        <f>Hoja1!B27*Hoja1!C27</f>
        <v>1078</v>
      </c>
      <c r="B12">
        <f>Hoja1!B27*Hoja1!C27</f>
        <v>1078</v>
      </c>
      <c r="C12">
        <f>Hoja1!B27*Hoja1!D27</f>
        <v>520</v>
      </c>
      <c r="D12">
        <f>Hoja1!B27*Hoja1!D27</f>
        <v>520</v>
      </c>
    </row>
    <row r="13" spans="1:4" x14ac:dyDescent="0.2">
      <c r="A13">
        <f>Hoja1!B28*Hoja1!C28</f>
        <v>628</v>
      </c>
      <c r="B13">
        <f>Hoja1!B28*Hoja1!C28</f>
        <v>628</v>
      </c>
      <c r="C13">
        <f>Hoja1!B28*Hoja1!D28</f>
        <v>520</v>
      </c>
      <c r="D13">
        <f>Hoja1!B28*Hoja1!D28</f>
        <v>520</v>
      </c>
    </row>
    <row r="14" spans="1:4" x14ac:dyDescent="0.2">
      <c r="A14">
        <f>Hoja1!B29*Hoja1!C29</f>
        <v>588</v>
      </c>
      <c r="B14">
        <f>Hoja1!B29*Hoja1!C29</f>
        <v>588</v>
      </c>
      <c r="C14">
        <f>Hoja1!B29*Hoja1!D29</f>
        <v>1188</v>
      </c>
      <c r="D14">
        <f>Hoja1!B29*Hoja1!D29</f>
        <v>1188</v>
      </c>
    </row>
    <row r="15" spans="1:4" x14ac:dyDescent="0.2">
      <c r="A15">
        <f>Hoja1!B30*Hoja1!C30</f>
        <v>322</v>
      </c>
      <c r="B15">
        <f>Hoja1!B30*Hoja1!C30</f>
        <v>322</v>
      </c>
      <c r="C15">
        <f>Hoja1!B30*Hoja1!D30</f>
        <v>594</v>
      </c>
      <c r="D15">
        <f>Hoja1!B30*Hoja1!D30</f>
        <v>594</v>
      </c>
    </row>
    <row r="16" spans="1:4" x14ac:dyDescent="0.2">
      <c r="A16">
        <f>Hoja1!B31*Hoja1!C31</f>
        <v>3688</v>
      </c>
      <c r="B16">
        <f>Hoja1!B31*Hoja1!C31</f>
        <v>3688</v>
      </c>
      <c r="C16">
        <f>Hoja1!B31*Hoja1!D31</f>
        <v>1148</v>
      </c>
      <c r="D16">
        <f>Hoja1!B31*Hoja1!D31</f>
        <v>1148</v>
      </c>
    </row>
    <row r="17" spans="1:4" x14ac:dyDescent="0.2">
      <c r="A17">
        <f>Hoja1!B32*Hoja1!C32</f>
        <v>2100</v>
      </c>
      <c r="B17">
        <f>Hoja1!B32*Hoja1!C32</f>
        <v>2100</v>
      </c>
      <c r="C17">
        <f>Hoja1!B32*Hoja1!D32</f>
        <v>960</v>
      </c>
      <c r="D17">
        <f>Hoja1!B32*Hoja1!D32</f>
        <v>960</v>
      </c>
    </row>
    <row r="18" spans="1:4" x14ac:dyDescent="0.2">
      <c r="A18">
        <f>Hoja1!B33*Hoja1!C33</f>
        <v>1656</v>
      </c>
      <c r="B18">
        <f>Hoja1!B33*Hoja1!C33</f>
        <v>1656</v>
      </c>
      <c r="C18">
        <f>Hoja1!B33*Hoja1!D33</f>
        <v>1280</v>
      </c>
      <c r="D18">
        <f>Hoja1!B33*Hoja1!D33</f>
        <v>1280</v>
      </c>
    </row>
    <row r="19" spans="1:4" x14ac:dyDescent="0.2">
      <c r="A19">
        <f>Hoja1!B34*Hoja1!C34</f>
        <v>700</v>
      </c>
      <c r="B19">
        <f>Hoja1!B34*Hoja1!C34</f>
        <v>700</v>
      </c>
      <c r="C19">
        <f>Hoja1!B34*Hoja1!D34</f>
        <v>450</v>
      </c>
      <c r="D19">
        <f>Hoja1!B34*Hoja1!D34</f>
        <v>450</v>
      </c>
    </row>
    <row r="20" spans="1:4" x14ac:dyDescent="0.2">
      <c r="A20">
        <f>Hoja1!B35*Hoja1!C35</f>
        <v>888</v>
      </c>
      <c r="B20">
        <f>Hoja1!B35*Hoja1!C35</f>
        <v>888</v>
      </c>
      <c r="C20">
        <f>Hoja1!B35*Hoja1!D35</f>
        <v>688</v>
      </c>
      <c r="D20">
        <f>Hoja1!B35*Hoja1!D35</f>
        <v>688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2023-01-11T13:02:45Z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