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ebles\maria vottero\"/>
    </mc:Choice>
  </mc:AlternateContent>
  <xr:revisionPtr revIDLastSave="0" documentId="13_ncr:1_{3E25E30D-5716-49F0-9D1D-FC102659149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s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<sst xmlns="http://schemas.openxmlformats.org/spreadsheetml/2006/main" count="70" uniqueCount="43">
  <si>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</si>
  <si>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</si>
  <si>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</si>
  <si>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</si>
  <si>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</si>
  <si>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</si>
  <si>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</si>
  <si>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</si>
  <si>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</si>
  <si>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</si>
  <si>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</si>
  <si>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</si>
  <si>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</si>
  <si>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</si>
  <si>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</si>
  <si>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</si>
  <si>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</si>
  <si>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</si>
  <si>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</si>
  <si>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</si>
  <si>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</si>
  <si>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</si>
  <si>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</si>
  <si>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</si>
  <si>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</si>
  <si>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</si>
  <si>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</si>
  <si>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9132309</t>
  </si>
  <si>
    <t>0,45 Canto Blanco</t>
  </si>
  <si>
    <t>base sup reme</t>
  </si>
  <si>
    <t>lat sup reme</t>
  </si>
  <si>
    <t>estante sup rem</t>
  </si>
  <si>
    <t>base cajo</t>
  </si>
  <si>
    <t>lat cajonera</t>
  </si>
  <si>
    <t>lat cajon</t>
  </si>
  <si>
    <t>tapas cajon</t>
  </si>
  <si>
    <t>estante cajonera</t>
  </si>
  <si>
    <t>base media remera</t>
  </si>
  <si>
    <t>lat inf reme</t>
  </si>
  <si>
    <t>puertas</t>
  </si>
  <si>
    <t>0.45 gris perla</t>
  </si>
  <si>
    <t xml:space="preserve">base </t>
  </si>
  <si>
    <t>zocalo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</si>
</sst>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9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20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3" zoomScaleNormal="100" workbookViewId="0">
      <selection activeCell="A31" sqref="A31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4" t="s">
        <v>0</v>
      </c>
      <c r="B1" s="44"/>
      <c r="C1" s="44"/>
      <c r="D1" s="44"/>
      <c r="E1" s="3"/>
      <c r="F1" s="44" t="s">
        <v>1</v>
      </c>
      <c r="G1" s="44"/>
      <c r="H1" s="44"/>
      <c r="I1" s="44"/>
      <c r="J1" s="44"/>
      <c r="K1" s="44"/>
      <c r="L1" s="44"/>
      <c r="O1" s="2"/>
      <c r="P1" s="2"/>
    </row>
    <row r="2" spans="1:22" ht="17.25" customHeight="1" x14ac:dyDescent="0.2">
      <c r="A2" s="45" t="s">
        <v>2</v>
      </c>
      <c r="B2" s="45"/>
      <c r="C2" s="45"/>
      <c r="D2" s="4" t="s">
        <v>3</v>
      </c>
      <c r="E2" s="5"/>
      <c r="F2" s="46" t="s">
        <v>4</v>
      </c>
      <c r="G2" s="46"/>
      <c r="H2" s="46"/>
      <c r="I2" s="46"/>
      <c r="J2" s="46"/>
      <c r="K2" s="46"/>
      <c r="L2" s="4" t="s">
        <v>5</v>
      </c>
      <c r="M2" s="1"/>
      <c r="O2" s="2"/>
      <c r="P2" s="2"/>
      <c r="Q2" s="2"/>
    </row>
    <row r="3" spans="1:22" ht="14.1" customHeight="1" x14ac:dyDescent="0.25">
      <c r="A3" s="47" t="s">
        <v>28</v>
      </c>
      <c r="B3" s="47"/>
      <c r="C3" s="47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665.05</v>
      </c>
      <c r="F3" s="48" t="s">
        <v>27</v>
      </c>
      <c r="G3" s="48"/>
      <c r="H3" s="48"/>
      <c r="I3" s="48"/>
      <c r="J3" s="48"/>
      <c r="K3" s="48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7" t="s">
        <v>40</v>
      </c>
      <c r="B4" s="47"/>
      <c r="C4" s="47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6.12</v>
      </c>
      <c r="F4" s="49">
        <v>9133303</v>
      </c>
      <c r="G4" s="49"/>
      <c r="H4" s="49"/>
      <c r="I4" s="49"/>
      <c r="J4" s="49"/>
      <c r="K4" s="49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7"/>
      <c r="B5" s="47"/>
      <c r="C5" s="47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7"/>
      <c r="B6" s="47"/>
      <c r="C6" s="47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7"/>
      <c r="B7" s="47"/>
      <c r="C7" s="47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7"/>
      <c r="B8" s="47"/>
      <c r="C8" s="47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7"/>
      <c r="B9" s="47"/>
      <c r="C9" s="47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7"/>
      <c r="B10" s="47"/>
      <c r="C10" s="47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2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2"/>
      <c r="N12" s="12"/>
    </row>
    <row r="13" spans="1:22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3"/>
      <c r="N13" s="12"/>
    </row>
    <row r="14" spans="1:22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2"/>
      <c r="B15" s="52"/>
      <c r="C15" s="52"/>
      <c r="D15" s="52"/>
      <c r="E15" s="52"/>
      <c r="F15" s="52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83.756400000000014</v>
      </c>
      <c r="R15" s="20" t="s">
        <v>24</v>
      </c>
      <c r="S15" s="21" t="s">
        <v>25</v>
      </c>
    </row>
    <row r="16" spans="1:22" ht="15.75" x14ac:dyDescent="0.25">
      <c r="A16" s="22" t="s">
        <v>27</v>
      </c>
      <c r="B16" s="41">
        <v>2</v>
      </c>
      <c r="C16" s="24">
        <v>500</v>
      </c>
      <c r="D16" s="25">
        <v>432</v>
      </c>
      <c r="E16" s="26" t="s">
        <v>29</v>
      </c>
      <c r="F16" s="27"/>
      <c r="G16" s="35">
        <v>1</v>
      </c>
      <c r="H16" s="35">
        <v>1</v>
      </c>
      <c r="I16" s="35">
        <v>1</v>
      </c>
      <c r="J16" s="35">
        <v>1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6" s="31">
        <f t="shared" ref="O16:O79" si="0">(IF(G16&gt;0,C16,0)+IF(H16&gt;0,C16,0)+IF(I16&gt;0,D16,0)+IF(J16&gt;0,D16,0))*B16/1000</f>
        <v>3.7280000000000002</v>
      </c>
      <c r="Q16" s="1">
        <v>1</v>
      </c>
      <c r="R16" s="32">
        <f>((SUMIF(G16:G1016,D3,Hoja3!A1:A1001)+SUMIF(H16:H1016,D3,Hoja3!B1:B1001)+SUMIF(I16:I1016,D3,Hoja3!C1:C1001)+SUMIF(J16:J1016,D3,Hoja3!D1:D1001))/1000)*1.05</f>
        <v>77.330399999999997</v>
      </c>
      <c r="S16" s="33" t="str">
        <f t="shared" ref="S16:S23" si="1">A3</f>
        <v>0,45 Canto Blanco</v>
      </c>
      <c r="V16"/>
    </row>
    <row r="17" spans="1:22" ht="15.75" x14ac:dyDescent="0.25">
      <c r="A17" s="22" t="s">
        <v>27</v>
      </c>
      <c r="B17" s="42">
        <v>4</v>
      </c>
      <c r="C17" s="24">
        <v>432</v>
      </c>
      <c r="D17" s="25">
        <v>1052</v>
      </c>
      <c r="E17" s="26" t="s">
        <v>30</v>
      </c>
      <c r="F17" s="26"/>
      <c r="G17" s="35"/>
      <c r="H17" s="35"/>
      <c r="I17" s="35">
        <v>1</v>
      </c>
      <c r="J17" s="35">
        <v>1</v>
      </c>
      <c r="K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7" s="31">
        <f t="shared" si="0"/>
        <v>8.4160000000000004</v>
      </c>
      <c r="Q17" s="1">
        <v>2</v>
      </c>
      <c r="R17" s="32">
        <f>((SUMIF(G16:G1016,D4,Hoja3!A1:A1001)+SUMIF(H16:H1016,D4,Hoja3!B1:B1001)+SUMIF(I16:I1016,D4,Hoja3!C1:C1001)+SUMIF(J16:J1016,D4,Hoja3!D1:D1001))/1000)*1.05</f>
        <v>6.4260000000000002</v>
      </c>
      <c r="S17" s="33" t="str">
        <f t="shared" si="1"/>
        <v>0.45 gris perla</v>
      </c>
      <c r="V17"/>
    </row>
    <row r="18" spans="1:22" ht="15.75" x14ac:dyDescent="0.25">
      <c r="A18" s="22" t="s">
        <v>27</v>
      </c>
      <c r="B18" s="41">
        <v>6</v>
      </c>
      <c r="C18" s="24">
        <v>432</v>
      </c>
      <c r="D18" s="25">
        <v>464</v>
      </c>
      <c r="E18" s="26" t="s">
        <v>31</v>
      </c>
      <c r="F18" s="26"/>
      <c r="G18" s="35"/>
      <c r="H18" s="35"/>
      <c r="I18" s="35">
        <v>1</v>
      </c>
      <c r="J18" s="35">
        <v>1</v>
      </c>
      <c r="K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8" s="31">
        <f t="shared" si="0"/>
        <v>5.5679999999999996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 t="shared" si="1"/>
        <v>0</v>
      </c>
      <c r="V18"/>
    </row>
    <row r="19" spans="1:22" ht="15.75" x14ac:dyDescent="0.25">
      <c r="A19" s="22" t="s">
        <v>27</v>
      </c>
      <c r="B19" s="41">
        <v>4</v>
      </c>
      <c r="C19" s="24">
        <v>450</v>
      </c>
      <c r="D19" s="25">
        <v>500</v>
      </c>
      <c r="E19" s="26" t="s">
        <v>32</v>
      </c>
      <c r="F19" s="26"/>
      <c r="G19" s="35">
        <v>1</v>
      </c>
      <c r="H19" s="35">
        <v>1</v>
      </c>
      <c r="I19" s="35">
        <v>1</v>
      </c>
      <c r="J19" s="35">
        <v>1</v>
      </c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19" s="31">
        <f t="shared" si="0"/>
        <v>7.6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 t="shared" si="1"/>
        <v>0</v>
      </c>
      <c r="V19"/>
    </row>
    <row r="20" spans="1:22" ht="15.75" x14ac:dyDescent="0.25">
      <c r="A20" s="22" t="s">
        <v>27</v>
      </c>
      <c r="B20" s="42">
        <v>4</v>
      </c>
      <c r="C20" s="24">
        <v>848</v>
      </c>
      <c r="D20" s="25">
        <v>432</v>
      </c>
      <c r="E20" s="26" t="s">
        <v>33</v>
      </c>
      <c r="F20" s="26"/>
      <c r="G20" s="35">
        <v>1</v>
      </c>
      <c r="H20" s="35">
        <v>1</v>
      </c>
      <c r="I20" s="35"/>
      <c r="J20" s="35"/>
      <c r="K2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1">
        <f t="shared" si="0"/>
        <v>6.7839999999999998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22" t="s">
        <v>27</v>
      </c>
      <c r="B21" s="41">
        <v>4</v>
      </c>
      <c r="C21" s="24">
        <v>439</v>
      </c>
      <c r="D21" s="25">
        <v>170</v>
      </c>
      <c r="E21" s="26" t="s">
        <v>34</v>
      </c>
      <c r="F21" s="26"/>
      <c r="G21" s="35">
        <v>1</v>
      </c>
      <c r="H21" s="35"/>
      <c r="I21" s="35">
        <v>1</v>
      </c>
      <c r="J21" s="35">
        <v>1</v>
      </c>
      <c r="K2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1" s="31">
        <f t="shared" si="0"/>
        <v>3.1160000000000001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 t="s">
        <v>27</v>
      </c>
      <c r="B22" s="41">
        <v>4</v>
      </c>
      <c r="C22" s="24">
        <v>170</v>
      </c>
      <c r="D22" s="25">
        <v>314</v>
      </c>
      <c r="E22" s="26" t="s">
        <v>34</v>
      </c>
      <c r="F22" s="26"/>
      <c r="G22" s="35"/>
      <c r="H22" s="35"/>
      <c r="I22" s="35">
        <v>1</v>
      </c>
      <c r="J22" s="35">
        <v>1</v>
      </c>
      <c r="K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2" s="31">
        <f t="shared" si="0"/>
        <v>2.512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 t="s">
        <v>27</v>
      </c>
      <c r="B23" s="42">
        <v>2</v>
      </c>
      <c r="C23" s="24">
        <v>220</v>
      </c>
      <c r="D23" s="25">
        <v>496</v>
      </c>
      <c r="E23" s="26" t="s">
        <v>35</v>
      </c>
      <c r="F23" s="26"/>
      <c r="G23" s="35">
        <v>1</v>
      </c>
      <c r="H23" s="35">
        <v>1</v>
      </c>
      <c r="I23" s="35">
        <v>1</v>
      </c>
      <c r="J23" s="35">
        <v>1</v>
      </c>
      <c r="K2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3" s="31">
        <f t="shared" si="0"/>
        <v>2.8639999999999999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 t="s">
        <v>27</v>
      </c>
      <c r="B24" s="42">
        <v>4</v>
      </c>
      <c r="C24" s="24">
        <v>432</v>
      </c>
      <c r="D24" s="25">
        <v>464</v>
      </c>
      <c r="E24" s="26" t="s">
        <v>36</v>
      </c>
      <c r="F24" s="26"/>
      <c r="G24" s="35"/>
      <c r="H24" s="35"/>
      <c r="I24" s="35">
        <v>1</v>
      </c>
      <c r="J24" s="35">
        <v>1</v>
      </c>
      <c r="K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4" s="31">
        <f t="shared" si="0"/>
        <v>3.7120000000000002</v>
      </c>
      <c r="R24" s="36">
        <f>SUM(R16:R23)</f>
        <v>83.756399999999999</v>
      </c>
      <c r="S24" s="37" t="s">
        <v>26</v>
      </c>
      <c r="V24"/>
    </row>
    <row r="25" spans="1:22" ht="15" x14ac:dyDescent="0.25">
      <c r="A25" s="22" t="s">
        <v>27</v>
      </c>
      <c r="B25" s="42">
        <v>2</v>
      </c>
      <c r="C25" s="24">
        <v>432</v>
      </c>
      <c r="D25" s="25">
        <v>735</v>
      </c>
      <c r="E25" s="26" t="s">
        <v>29</v>
      </c>
      <c r="F25" s="26"/>
      <c r="G25" s="35">
        <v>1</v>
      </c>
      <c r="H25" s="35">
        <v>1</v>
      </c>
      <c r="I25" s="35">
        <v>1</v>
      </c>
      <c r="J25" s="35">
        <v>1</v>
      </c>
      <c r="K25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5" s="31">
        <f t="shared" si="0"/>
        <v>4.6680000000000001</v>
      </c>
      <c r="V25"/>
    </row>
    <row r="26" spans="1:22" ht="15" x14ac:dyDescent="0.25">
      <c r="A26" s="22" t="s">
        <v>27</v>
      </c>
      <c r="B26" s="42">
        <v>4</v>
      </c>
      <c r="C26" s="24">
        <v>432</v>
      </c>
      <c r="D26" s="25">
        <v>1052</v>
      </c>
      <c r="E26" s="26" t="s">
        <v>30</v>
      </c>
      <c r="F26" s="26"/>
      <c r="G26" s="35"/>
      <c r="H26" s="35"/>
      <c r="I26" s="35">
        <v>1</v>
      </c>
      <c r="J26" s="35">
        <v>1</v>
      </c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6" s="31">
        <f t="shared" si="0"/>
        <v>8.4160000000000004</v>
      </c>
    </row>
    <row r="27" spans="1:22" ht="15" x14ac:dyDescent="0.25">
      <c r="A27" s="22" t="s">
        <v>27</v>
      </c>
      <c r="B27" s="42">
        <v>4</v>
      </c>
      <c r="C27" s="24">
        <v>450</v>
      </c>
      <c r="D27" s="25">
        <v>735</v>
      </c>
      <c r="E27" s="26" t="s">
        <v>37</v>
      </c>
      <c r="F27" s="26"/>
      <c r="G27" s="35">
        <v>1</v>
      </c>
      <c r="H27" s="35">
        <v>1</v>
      </c>
      <c r="I27" s="35">
        <v>1</v>
      </c>
      <c r="J27" s="35">
        <v>1</v>
      </c>
      <c r="K2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0,45 Canto Blanco</v>
      </c>
      <c r="L2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0,45 Canto Blanco</v>
      </c>
      <c r="M2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7" s="31">
        <f t="shared" si="0"/>
        <v>9.48</v>
      </c>
    </row>
    <row r="28" spans="1:22" ht="15" x14ac:dyDescent="0.25">
      <c r="A28" s="22" t="s">
        <v>27</v>
      </c>
      <c r="B28" s="43">
        <v>4</v>
      </c>
      <c r="C28" s="24">
        <v>432</v>
      </c>
      <c r="D28" s="25">
        <v>848</v>
      </c>
      <c r="E28" s="26" t="s">
        <v>38</v>
      </c>
      <c r="F28" s="26"/>
      <c r="G28" s="35"/>
      <c r="H28" s="35"/>
      <c r="I28" s="35">
        <v>1</v>
      </c>
      <c r="J28" s="35">
        <v>1</v>
      </c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0,45 Canto Blanco</v>
      </c>
      <c r="N2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0,45 Canto Blanco</v>
      </c>
      <c r="O28" s="31">
        <f t="shared" si="0"/>
        <v>6.7839999999999998</v>
      </c>
    </row>
    <row r="29" spans="1:22" ht="15" x14ac:dyDescent="0.25">
      <c r="A29" s="22">
        <v>9133303</v>
      </c>
      <c r="B29" s="43">
        <v>2</v>
      </c>
      <c r="C29" s="24">
        <v>2282</v>
      </c>
      <c r="D29" s="25">
        <v>1209</v>
      </c>
      <c r="E29" s="26" t="s">
        <v>39</v>
      </c>
      <c r="F29" s="26"/>
      <c r="G29" s="35"/>
      <c r="H29" s="35"/>
      <c r="I29" s="35"/>
      <c r="J29" s="35"/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1">
        <f t="shared" si="0"/>
        <v>0</v>
      </c>
    </row>
    <row r="30" spans="1:22" x14ac:dyDescent="0.2">
      <c r="A30" s="22" t="s">
        <v>27</v>
      </c>
      <c r="B30" s="23">
        <v>1</v>
      </c>
      <c r="C30" s="24">
        <v>2470</v>
      </c>
      <c r="D30" s="25">
        <v>590</v>
      </c>
      <c r="E30" s="26" t="s">
        <v>41</v>
      </c>
      <c r="F30" s="26"/>
      <c r="G30" s="35">
        <v>2</v>
      </c>
      <c r="H30" s="35">
        <v>2</v>
      </c>
      <c r="I30" s="35">
        <v>2</v>
      </c>
      <c r="J30" s="35">
        <v>2</v>
      </c>
      <c r="K3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3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3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0" s="31">
        <f t="shared" si="0"/>
        <v>6.12</v>
      </c>
    </row>
    <row r="31" spans="1:22" x14ac:dyDescent="0.2">
      <c r="A31" s="22">
        <v>9133303</v>
      </c>
      <c r="B31" s="23">
        <v>2</v>
      </c>
      <c r="C31" s="24">
        <v>2470</v>
      </c>
      <c r="D31" s="25">
        <v>70</v>
      </c>
      <c r="E31" s="26" t="s">
        <v>42</v>
      </c>
      <c r="F31" s="26"/>
      <c r="G31" s="35"/>
      <c r="H31" s="35"/>
      <c r="I31" s="35"/>
      <c r="J31" s="35"/>
      <c r="K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0</v>
      </c>
    </row>
    <row r="32" spans="1:22" x14ac:dyDescent="0.2">
      <c r="A32" s="22" t="s">
        <v>27</v>
      </c>
      <c r="B32" s="23">
        <v>4</v>
      </c>
      <c r="C32" s="24">
        <v>536</v>
      </c>
      <c r="D32" s="25">
        <v>70</v>
      </c>
      <c r="E32" s="26" t="s">
        <v>42</v>
      </c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5"/>
      <c r="H34" s="35"/>
      <c r="I34" s="35"/>
      <c r="J34" s="35"/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1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5"/>
      <c r="H35" s="35"/>
      <c r="I35" s="35"/>
      <c r="J35" s="35"/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1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5"/>
      <c r="H36" s="35"/>
      <c r="I36" s="35"/>
      <c r="J36" s="35"/>
      <c r="K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5"/>
      <c r="H37" s="35"/>
      <c r="I37" s="35"/>
      <c r="J37" s="35"/>
      <c r="K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1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5"/>
      <c r="H38" s="35"/>
      <c r="I38" s="35"/>
      <c r="J38" s="35"/>
      <c r="K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1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5"/>
      <c r="H39" s="35"/>
      <c r="I39" s="35"/>
      <c r="J39" s="35"/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1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5"/>
      <c r="H40" s="35"/>
      <c r="I40" s="35"/>
      <c r="J40" s="35"/>
      <c r="K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1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5"/>
      <c r="H41" s="35"/>
      <c r="I41" s="35"/>
      <c r="J41" s="35"/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1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5"/>
      <c r="H42" s="35"/>
      <c r="I42" s="35"/>
      <c r="J42" s="35"/>
      <c r="K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1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5"/>
      <c r="H43" s="35"/>
      <c r="I43" s="35"/>
      <c r="J43" s="35"/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1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5"/>
      <c r="H44" s="35"/>
      <c r="I44" s="35"/>
      <c r="J44" s="35"/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1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5"/>
      <c r="H45" s="35"/>
      <c r="I45" s="35"/>
      <c r="J45" s="35"/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1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5"/>
      <c r="H46" s="35"/>
      <c r="I46" s="35"/>
      <c r="J46" s="35"/>
      <c r="K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1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5"/>
      <c r="H47" s="35"/>
      <c r="I47" s="35"/>
      <c r="J47" s="35"/>
      <c r="K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1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5"/>
      <c r="H48" s="35"/>
      <c r="I48" s="35"/>
      <c r="J48" s="35"/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1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5"/>
      <c r="H49" s="35"/>
      <c r="I49" s="35"/>
      <c r="J49" s="35"/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1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5"/>
      <c r="H50" s="35"/>
      <c r="I50" s="35"/>
      <c r="J50" s="35"/>
      <c r="K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1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5"/>
      <c r="H51" s="35"/>
      <c r="I51" s="35"/>
      <c r="J51" s="35"/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5"/>
      <c r="H52" s="35"/>
      <c r="I52" s="35"/>
      <c r="J52" s="35"/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1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5"/>
      <c r="H53" s="35"/>
      <c r="I53" s="35"/>
      <c r="J53" s="35"/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1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5"/>
      <c r="H54" s="35"/>
      <c r="I54" s="35"/>
      <c r="J54" s="35"/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1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5"/>
      <c r="H55" s="35"/>
      <c r="I55" s="35"/>
      <c r="J55" s="35"/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1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5"/>
      <c r="H56" s="35"/>
      <c r="I56" s="35"/>
      <c r="J56" s="35"/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1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5"/>
      <c r="H57" s="35"/>
      <c r="I57" s="35"/>
      <c r="J57" s="35"/>
      <c r="K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1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5"/>
      <c r="H58" s="35"/>
      <c r="I58" s="35"/>
      <c r="J58" s="35"/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1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5"/>
      <c r="H61" s="35"/>
      <c r="I61" s="35"/>
      <c r="J61" s="35"/>
      <c r="K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1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5"/>
      <c r="H64" s="35"/>
      <c r="I64" s="35"/>
      <c r="J64" s="35"/>
      <c r="K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1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5"/>
      <c r="H67" s="35"/>
      <c r="I67" s="35"/>
      <c r="J67" s="35"/>
      <c r="K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1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5"/>
      <c r="H68" s="35"/>
      <c r="I68" s="35"/>
      <c r="J68" s="35"/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1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5"/>
      <c r="H69" s="35"/>
      <c r="I69" s="35"/>
      <c r="J69" s="35"/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1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5"/>
      <c r="H84" s="35"/>
      <c r="I84" s="35"/>
      <c r="J84" s="35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5"/>
      <c r="H85" s="35"/>
      <c r="I85" s="35"/>
      <c r="J85" s="35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5"/>
      <c r="H86" s="35"/>
      <c r="I86" s="35"/>
      <c r="J86" s="35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5"/>
      <c r="H87" s="35"/>
      <c r="I87" s="35"/>
      <c r="J87" s="35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5"/>
      <c r="H88" s="35"/>
      <c r="I88" s="35"/>
      <c r="J88" s="35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5"/>
      <c r="H89" s="35"/>
      <c r="I89" s="35"/>
      <c r="J89" s="35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5"/>
      <c r="H90" s="35"/>
      <c r="I90" s="35"/>
      <c r="J90" s="35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5"/>
      <c r="H91" s="35"/>
      <c r="I91" s="35"/>
      <c r="J91" s="35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5"/>
      <c r="H92" s="35"/>
      <c r="I92" s="35"/>
      <c r="J92" s="35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5"/>
      <c r="H93" s="35"/>
      <c r="I93" s="35"/>
      <c r="J93" s="35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5"/>
      <c r="H94" s="35"/>
      <c r="I94" s="35"/>
      <c r="J94" s="35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5"/>
      <c r="H95" s="35"/>
      <c r="I95" s="35"/>
      <c r="J95" s="35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5"/>
      <c r="H96" s="35"/>
      <c r="I96" s="35"/>
      <c r="J96" s="35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5"/>
      <c r="H97" s="35"/>
      <c r="I97" s="35"/>
      <c r="J97" s="35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5"/>
      <c r="H98" s="35"/>
      <c r="I98" s="35"/>
      <c r="J98" s="35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5"/>
      <c r="H99" s="35"/>
      <c r="I99" s="35"/>
      <c r="J99" s="35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5"/>
      <c r="H100" s="35"/>
      <c r="I100" s="35"/>
      <c r="J100" s="35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5"/>
      <c r="H101" s="35"/>
      <c r="I101" s="35"/>
      <c r="J101" s="35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5"/>
      <c r="H102" s="35"/>
      <c r="I102" s="35"/>
      <c r="J102" s="35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5"/>
      <c r="H103" s="35"/>
      <c r="I103" s="35"/>
      <c r="J103" s="35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5"/>
      <c r="H104" s="35"/>
      <c r="I104" s="35"/>
      <c r="J104" s="35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5"/>
      <c r="H105" s="35"/>
      <c r="I105" s="35"/>
      <c r="J105" s="35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5"/>
      <c r="H106" s="35"/>
      <c r="I106" s="35"/>
      <c r="J106" s="35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5"/>
      <c r="H107" s="35"/>
      <c r="I107" s="35"/>
      <c r="J107" s="35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5"/>
      <c r="H108" s="35"/>
      <c r="I108" s="35"/>
      <c r="J108" s="35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5"/>
      <c r="H109" s="35"/>
      <c r="I109" s="35"/>
      <c r="J109" s="35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5"/>
      <c r="H110" s="35"/>
      <c r="I110" s="35"/>
      <c r="J110" s="35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5"/>
      <c r="H111" s="35"/>
      <c r="I111" s="35"/>
      <c r="J111" s="35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5"/>
      <c r="H112" s="35"/>
      <c r="I112" s="35"/>
      <c r="J112" s="35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5"/>
      <c r="H113" s="35"/>
      <c r="I113" s="35"/>
      <c r="J113" s="35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5"/>
      <c r="H114" s="35"/>
      <c r="I114" s="35"/>
      <c r="J114" s="35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5"/>
      <c r="H115" s="35"/>
      <c r="I115" s="35"/>
      <c r="J115" s="35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5"/>
      <c r="H116" s="35"/>
      <c r="I116" s="35"/>
      <c r="J116" s="35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5"/>
      <c r="H117" s="35"/>
      <c r="I117" s="35"/>
      <c r="J117" s="35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5"/>
      <c r="H118" s="35"/>
      <c r="I118" s="35"/>
      <c r="J118" s="35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5"/>
      <c r="H119" s="35"/>
      <c r="I119" s="35"/>
      <c r="J119" s="35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5"/>
      <c r="H120" s="35"/>
      <c r="I120" s="35"/>
      <c r="J120" s="35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5"/>
      <c r="H121" s="35"/>
      <c r="I121" s="35"/>
      <c r="J121" s="35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5"/>
      <c r="H122" s="35"/>
      <c r="I122" s="35"/>
      <c r="J122" s="35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5"/>
      <c r="H123" s="35"/>
      <c r="I123" s="35"/>
      <c r="J123" s="35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5"/>
      <c r="H124" s="35"/>
      <c r="I124" s="35"/>
      <c r="J124" s="35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5"/>
      <c r="H125" s="35"/>
      <c r="I125" s="35"/>
      <c r="J125" s="35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5"/>
      <c r="H126" s="35"/>
      <c r="I126" s="35"/>
      <c r="J126" s="35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5"/>
      <c r="H127" s="35"/>
      <c r="I127" s="35"/>
      <c r="J127" s="35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5"/>
      <c r="H128" s="35"/>
      <c r="I128" s="35"/>
      <c r="J128" s="35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5"/>
      <c r="H129" s="35"/>
      <c r="I129" s="35"/>
      <c r="J129" s="35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5"/>
      <c r="H130" s="35"/>
      <c r="I130" s="35"/>
      <c r="J130" s="35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5"/>
      <c r="H131" s="35"/>
      <c r="I131" s="35"/>
      <c r="J131" s="35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5"/>
      <c r="H132" s="35"/>
      <c r="I132" s="35"/>
      <c r="J132" s="35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5"/>
      <c r="H133" s="35"/>
      <c r="I133" s="35"/>
      <c r="J133" s="35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5"/>
      <c r="H134" s="35"/>
      <c r="I134" s="35"/>
      <c r="J134" s="35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5"/>
      <c r="H135" s="35"/>
      <c r="I135" s="35"/>
      <c r="J135" s="35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5"/>
      <c r="H136" s="35"/>
      <c r="I136" s="35"/>
      <c r="J136" s="35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5"/>
      <c r="H137" s="35"/>
      <c r="I137" s="35"/>
      <c r="J137" s="35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6:I1016">
    <cfRule type="expression" dxfId="23" priority="18">
      <formula>AND(C16:C1016&gt;=70,D16:D1016&gt;=150)</formula>
    </cfRule>
  </conditionalFormatting>
  <conditionalFormatting sqref="J16:J1016">
    <cfRule type="expression" dxfId="22" priority="19">
      <formula>AND(C16:C1016&gt;=70,D16:D1016&gt;=150)</formula>
    </cfRule>
  </conditionalFormatting>
  <conditionalFormatting sqref="G16:G1016">
    <cfRule type="expression" dxfId="21" priority="20">
      <formula>AND(C16:C1016&gt;=150,D16:D1016&gt;=70)</formula>
    </cfRule>
  </conditionalFormatting>
  <conditionalFormatting sqref="H16:H1016">
    <cfRule type="expression" dxfId="20" priority="21">
      <formula>AND(C16:C1016&gt;=150,D16:D1016&gt;=70)</formula>
    </cfRule>
  </conditionalFormatting>
  <conditionalFormatting sqref="I25:I32 I16:I20">
    <cfRule type="expression" dxfId="19" priority="22">
      <formula>AND(C16:C1016&gt;=70,D16:D1016&gt;=150)</formula>
    </cfRule>
  </conditionalFormatting>
  <conditionalFormatting sqref="J25:J32 J16:J20">
    <cfRule type="expression" dxfId="18" priority="23">
      <formula>AND(C16:C1016&gt;=70,D16:D1016&gt;=150)</formula>
    </cfRule>
  </conditionalFormatting>
  <conditionalFormatting sqref="G25:G32 G16:G20">
    <cfRule type="expression" dxfId="17" priority="24">
      <formula>AND(C16:C1016&gt;=150,D16:D1016&gt;=70)</formula>
    </cfRule>
  </conditionalFormatting>
  <conditionalFormatting sqref="H25:H32 H16:H20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1000</v>
      </c>
      <c r="B1">
        <f>Hoja1!B16*Hoja1!C16</f>
        <v>1000</v>
      </c>
      <c r="C1">
        <f>Hoja1!B16*Hoja1!D16</f>
        <v>864</v>
      </c>
      <c r="D1">
        <f>Hoja1!B16*Hoja1!D16</f>
        <v>864</v>
      </c>
    </row>
    <row r="2" spans="1:4" x14ac:dyDescent="0.2">
      <c r="A2">
        <f>Hoja1!B17*Hoja1!C17</f>
        <v>1728</v>
      </c>
      <c r="B2">
        <f>Hoja1!B17*Hoja1!C17</f>
        <v>1728</v>
      </c>
      <c r="C2">
        <f>Hoja1!B17*Hoja1!D17</f>
        <v>4208</v>
      </c>
      <c r="D2">
        <f>Hoja1!B17*Hoja1!D17</f>
        <v>4208</v>
      </c>
    </row>
    <row r="3" spans="1:4" x14ac:dyDescent="0.2">
      <c r="A3">
        <f>Hoja1!B18*Hoja1!C18</f>
        <v>2592</v>
      </c>
      <c r="B3">
        <f>Hoja1!B18*Hoja1!C18</f>
        <v>2592</v>
      </c>
      <c r="C3">
        <f>Hoja1!B18*Hoja1!D18</f>
        <v>2784</v>
      </c>
      <c r="D3">
        <f>Hoja1!B18*Hoja1!D18</f>
        <v>2784</v>
      </c>
    </row>
    <row r="4" spans="1:4" x14ac:dyDescent="0.2">
      <c r="A4">
        <f>Hoja1!B19*Hoja1!C19</f>
        <v>1800</v>
      </c>
      <c r="B4">
        <f>Hoja1!B19*Hoja1!C19</f>
        <v>1800</v>
      </c>
      <c r="C4">
        <f>Hoja1!B19*Hoja1!D19</f>
        <v>2000</v>
      </c>
      <c r="D4">
        <f>Hoja1!B19*Hoja1!D19</f>
        <v>2000</v>
      </c>
    </row>
    <row r="5" spans="1:4" x14ac:dyDescent="0.2">
      <c r="A5">
        <f>Hoja1!B20*Hoja1!C20</f>
        <v>3392</v>
      </c>
      <c r="B5">
        <f>Hoja1!B20*Hoja1!C20</f>
        <v>3392</v>
      </c>
      <c r="C5">
        <f>Hoja1!B20*Hoja1!D20</f>
        <v>1728</v>
      </c>
      <c r="D5">
        <f>Hoja1!B20*Hoja1!D20</f>
        <v>1728</v>
      </c>
    </row>
    <row r="6" spans="1:4" x14ac:dyDescent="0.2">
      <c r="A6">
        <f>Hoja1!B21*Hoja1!C21</f>
        <v>1756</v>
      </c>
      <c r="B6">
        <f>Hoja1!B21*Hoja1!C21</f>
        <v>1756</v>
      </c>
      <c r="C6">
        <f>Hoja1!B21*Hoja1!D21</f>
        <v>680</v>
      </c>
      <c r="D6">
        <f>Hoja1!B21*Hoja1!D21</f>
        <v>680</v>
      </c>
    </row>
    <row r="7" spans="1:4" x14ac:dyDescent="0.2">
      <c r="A7">
        <f>Hoja1!B22*Hoja1!C22</f>
        <v>680</v>
      </c>
      <c r="B7">
        <f>Hoja1!B22*Hoja1!C22</f>
        <v>680</v>
      </c>
      <c r="C7">
        <f>Hoja1!B22*Hoja1!D22</f>
        <v>1256</v>
      </c>
      <c r="D7">
        <f>Hoja1!B22*Hoja1!D22</f>
        <v>1256</v>
      </c>
    </row>
    <row r="8" spans="1:4" x14ac:dyDescent="0.2">
      <c r="A8">
        <f>Hoja1!B23*Hoja1!C23</f>
        <v>440</v>
      </c>
      <c r="B8">
        <f>Hoja1!B23*Hoja1!C23</f>
        <v>440</v>
      </c>
      <c r="C8">
        <f>Hoja1!B23*Hoja1!D23</f>
        <v>992</v>
      </c>
      <c r="D8">
        <f>Hoja1!B23*Hoja1!D23</f>
        <v>992</v>
      </c>
    </row>
    <row r="9" spans="1:4" x14ac:dyDescent="0.2">
      <c r="A9">
        <f>Hoja1!B24*Hoja1!C24</f>
        <v>1728</v>
      </c>
      <c r="B9">
        <f>Hoja1!B24*Hoja1!C24</f>
        <v>1728</v>
      </c>
      <c r="C9">
        <f>Hoja1!B24*Hoja1!D24</f>
        <v>1856</v>
      </c>
      <c r="D9">
        <f>Hoja1!B24*Hoja1!D24</f>
        <v>1856</v>
      </c>
    </row>
    <row r="10" spans="1:4" x14ac:dyDescent="0.2">
      <c r="A10">
        <f>Hoja1!B25*Hoja1!C25</f>
        <v>864</v>
      </c>
      <c r="B10">
        <f>Hoja1!B25*Hoja1!C25</f>
        <v>864</v>
      </c>
      <c r="C10">
        <f>Hoja1!B25*Hoja1!D25</f>
        <v>1470</v>
      </c>
      <c r="D10">
        <f>Hoja1!B25*Hoja1!D25</f>
        <v>1470</v>
      </c>
    </row>
    <row r="11" spans="1:4" x14ac:dyDescent="0.2">
      <c r="A11">
        <f>Hoja1!B26*Hoja1!C26</f>
        <v>1728</v>
      </c>
      <c r="B11">
        <f>Hoja1!B26*Hoja1!C26</f>
        <v>1728</v>
      </c>
      <c r="C11">
        <f>Hoja1!B26*Hoja1!D26</f>
        <v>4208</v>
      </c>
      <c r="D11">
        <f>Hoja1!B26*Hoja1!D26</f>
        <v>4208</v>
      </c>
    </row>
    <row r="12" spans="1:4" x14ac:dyDescent="0.2">
      <c r="A12">
        <f>Hoja1!B27*Hoja1!C27</f>
        <v>1800</v>
      </c>
      <c r="B12">
        <f>Hoja1!B27*Hoja1!C27</f>
        <v>1800</v>
      </c>
      <c r="C12">
        <f>Hoja1!B27*Hoja1!D27</f>
        <v>2940</v>
      </c>
      <c r="D12">
        <f>Hoja1!B27*Hoja1!D27</f>
        <v>2940</v>
      </c>
    </row>
    <row r="13" spans="1:4" x14ac:dyDescent="0.2">
      <c r="A13">
        <f>Hoja1!B28*Hoja1!C28</f>
        <v>1728</v>
      </c>
      <c r="B13">
        <f>Hoja1!B28*Hoja1!C28</f>
        <v>1728</v>
      </c>
      <c r="C13">
        <f>Hoja1!B28*Hoja1!D28</f>
        <v>3392</v>
      </c>
      <c r="D13">
        <f>Hoja1!B28*Hoja1!D28</f>
        <v>3392</v>
      </c>
    </row>
    <row r="14" spans="1:4" x14ac:dyDescent="0.2">
      <c r="A14">
        <f>Hoja1!B29*Hoja1!C29</f>
        <v>4564</v>
      </c>
      <c r="B14">
        <f>Hoja1!B29*Hoja1!C29</f>
        <v>4564</v>
      </c>
      <c r="C14">
        <f>Hoja1!B29*Hoja1!D29</f>
        <v>2418</v>
      </c>
      <c r="D14">
        <f>Hoja1!B29*Hoja1!D29</f>
        <v>2418</v>
      </c>
    </row>
    <row r="15" spans="1:4" x14ac:dyDescent="0.2">
      <c r="A15">
        <f>Hoja1!B30*Hoja1!C30</f>
        <v>2470</v>
      </c>
      <c r="B15">
        <f>Hoja1!B30*Hoja1!C30</f>
        <v>2470</v>
      </c>
      <c r="C15">
        <f>Hoja1!B30*Hoja1!D30</f>
        <v>590</v>
      </c>
      <c r="D15">
        <f>Hoja1!B30*Hoja1!D30</f>
        <v>590</v>
      </c>
    </row>
    <row r="16" spans="1:4" x14ac:dyDescent="0.2">
      <c r="A16">
        <f>Hoja1!B31*Hoja1!C31</f>
        <v>4940</v>
      </c>
      <c r="B16">
        <f>Hoja1!B31*Hoja1!C31</f>
        <v>4940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2144</v>
      </c>
      <c r="B17">
        <f>Hoja1!B32*Hoja1!C32</f>
        <v>2144</v>
      </c>
      <c r="C17">
        <f>Hoja1!B32*Hoja1!D32</f>
        <v>280</v>
      </c>
      <c r="D17">
        <f>Hoja1!B32*Hoja1!D32</f>
        <v>280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2022-07-08T17:08:04Z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