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tomas de grave\"/>
    </mc:Choice>
  </mc:AlternateContent>
  <xr:revisionPtr revIDLastSave="0" documentId="13_ncr:1_{2F00E09E-7A18-44FC-8692-418EDCCBE596}" xr6:coauthVersionLast="47" xr6:coauthVersionMax="47" xr10:uidLastSave="{00000000-0000-0000-0000-000000000000}"/>
  <bookViews>
    <workbookView xWindow="8835" yWindow="3750" windowWidth="14700" windowHeight="927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<sst xmlns="http://schemas.openxmlformats.org/spreadsheetml/2006/main" count="49" uniqueCount="39">
  <si>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</si>
  <si>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</si>
  <si>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</si>
  <si>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</si>
  <si>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</si>
  <si>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</si>
  <si>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</si>
  <si>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</si>
  <si>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</si>
  <si>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</si>
  <si>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</si>
  <si>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</si>
  <si>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</si>
  <si>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</si>
  <si>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</si>
  <si>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</si>
  <si>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</si>
  <si>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</si>
  <si>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</si>
  <si>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</si>
  <si>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</si>
  <si>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</si>
  <si>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</si>
  <si>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</si>
  <si>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</si>
  <si>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</si>
  <si>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</si>
  <si>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zocalo</t>
  </si>
  <si>
    <t>base</t>
  </si>
  <si>
    <t>lat sup</t>
  </si>
  <si>
    <t>040 Nogal terracota</t>
  </si>
  <si>
    <t xml:space="preserve">lat soporte </t>
  </si>
  <si>
    <t>puertas</t>
  </si>
  <si>
    <t xml:space="preserve">lat bajo </t>
  </si>
  <si>
    <t>estantes</t>
  </si>
  <si>
    <t>base tele</t>
  </si>
  <si>
    <t>base sup</t>
  </si>
  <si>
    <t>tele</t>
  </si>
  <si>
    <t>soportes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</si>
</sst>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B19" zoomScaleNormal="100" workbookViewId="0">
      <selection activeCell="D28" sqref="D2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30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375.34199999999998</v>
      </c>
      <c r="F3" s="51">
        <v>9118747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56.397599999999997</v>
      </c>
      <c r="R15" s="19" t="s">
        <v>24</v>
      </c>
      <c r="S15" s="20" t="s">
        <v>25</v>
      </c>
    </row>
    <row r="16" spans="1:20" ht="15.75" x14ac:dyDescent="0.25">
      <c r="A16" s="21">
        <v>9118747</v>
      </c>
      <c r="B16" s="22">
        <v>2</v>
      </c>
      <c r="C16" s="23">
        <v>2295</v>
      </c>
      <c r="D16" s="24">
        <v>200</v>
      </c>
      <c r="E16" s="25" t="s">
        <v>31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9.18</v>
      </c>
      <c r="Q16">
        <v>1</v>
      </c>
      <c r="R16" s="34">
        <f>((SUMIF(G16:G1016,D3,Hoja3!A1:A1001)+SUMIF(H16:H1016,D3,Hoja3!B1:B1001)+SUMIF(I16:I1016,D3,Hoja3!C1:C1001)+SUMIF(J16:J1016,D3,Hoja3!D1:D1001))/1000)*1.05</f>
        <v>56.397600000000004</v>
      </c>
      <c r="S16" s="35" t="str">
        <f t="shared" ref="S16:S23" si="1">A3</f>
        <v>040 Nogal terracota</v>
      </c>
    </row>
    <row r="17" spans="1:19" ht="15.75" x14ac:dyDescent="0.25">
      <c r="A17" s="21">
        <v>9118747</v>
      </c>
      <c r="B17" s="22">
        <v>2</v>
      </c>
      <c r="C17" s="23">
        <v>954</v>
      </c>
      <c r="D17" s="24">
        <v>70</v>
      </c>
      <c r="E17" s="25" t="s">
        <v>27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9118747</v>
      </c>
      <c r="B18" s="22">
        <v>2</v>
      </c>
      <c r="C18" s="23">
        <v>70</v>
      </c>
      <c r="D18" s="24">
        <v>482</v>
      </c>
      <c r="E18" s="25" t="s">
        <v>27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9118747</v>
      </c>
      <c r="B19" s="22">
        <v>2</v>
      </c>
      <c r="C19" s="23">
        <v>811</v>
      </c>
      <c r="D19" s="24">
        <v>473</v>
      </c>
      <c r="E19" s="25" t="s">
        <v>32</v>
      </c>
      <c r="F19" s="25"/>
      <c r="G19" s="36">
        <v>1</v>
      </c>
      <c r="H19" s="36">
        <v>1</v>
      </c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Nogal terracota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Nogal terracota</v>
      </c>
      <c r="O19" s="33">
        <f t="shared" si="0"/>
        <v>5.1360000000000001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9118747</v>
      </c>
      <c r="B20" s="22">
        <v>2</v>
      </c>
      <c r="C20" s="23">
        <v>954</v>
      </c>
      <c r="D20" s="24">
        <v>158</v>
      </c>
      <c r="E20" s="25" t="s">
        <v>28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Nogal terracota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Nogal terracota</v>
      </c>
      <c r="O20" s="33">
        <f t="shared" si="0"/>
        <v>4.4480000000000004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9118747</v>
      </c>
      <c r="B21" s="22">
        <v>2</v>
      </c>
      <c r="C21" s="23">
        <v>779</v>
      </c>
      <c r="D21" s="24">
        <v>158</v>
      </c>
      <c r="E21" s="25" t="s">
        <v>33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3.1160000000000001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9118747</v>
      </c>
      <c r="B22" s="22">
        <v>3</v>
      </c>
      <c r="C22" s="23">
        <v>954</v>
      </c>
      <c r="D22" s="24">
        <v>182</v>
      </c>
      <c r="E22" s="25" t="s">
        <v>34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5.7240000000000002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9118747</v>
      </c>
      <c r="B23" s="22">
        <v>1</v>
      </c>
      <c r="C23" s="23">
        <v>1010</v>
      </c>
      <c r="D23" s="24">
        <v>954</v>
      </c>
      <c r="E23" s="25" t="s">
        <v>35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9118747</v>
      </c>
      <c r="B24" s="22">
        <v>2</v>
      </c>
      <c r="C24" s="23">
        <v>954</v>
      </c>
      <c r="D24" s="24">
        <v>200</v>
      </c>
      <c r="E24" s="25" t="s">
        <v>36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3.8159999999999998</v>
      </c>
      <c r="R24" s="38">
        <f>SUM(R16:R23)</f>
        <v>56.397600000000004</v>
      </c>
      <c r="S24" s="39" t="s">
        <v>26</v>
      </c>
    </row>
    <row r="25" spans="1:19" x14ac:dyDescent="0.2">
      <c r="A25" s="21">
        <v>9118747</v>
      </c>
      <c r="B25" s="22">
        <v>2</v>
      </c>
      <c r="C25" s="23">
        <v>954</v>
      </c>
      <c r="D25" s="24">
        <v>200</v>
      </c>
      <c r="E25" s="25" t="s">
        <v>29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3.8159999999999998</v>
      </c>
    </row>
    <row r="26" spans="1:19" x14ac:dyDescent="0.2">
      <c r="A26" s="21">
        <v>9118747</v>
      </c>
      <c r="B26" s="22">
        <v>2</v>
      </c>
      <c r="C26" s="23">
        <v>396</v>
      </c>
      <c r="D26" s="24">
        <v>473</v>
      </c>
      <c r="E26" s="25" t="s">
        <v>32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Nogal terracota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Nogal terracota</v>
      </c>
      <c r="O26" s="33">
        <f t="shared" si="0"/>
        <v>3.476</v>
      </c>
    </row>
    <row r="27" spans="1:19" x14ac:dyDescent="0.2">
      <c r="A27" s="21">
        <v>9118747</v>
      </c>
      <c r="B27" s="22">
        <v>1</v>
      </c>
      <c r="C27" s="23">
        <v>1200</v>
      </c>
      <c r="D27" s="24">
        <v>1000</v>
      </c>
      <c r="E27" s="25" t="s">
        <v>37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Nogal terracota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Nogal terracota</v>
      </c>
      <c r="O27" s="33">
        <f t="shared" si="0"/>
        <v>4.4000000000000004</v>
      </c>
    </row>
    <row r="28" spans="1:19" x14ac:dyDescent="0.2">
      <c r="A28" s="21">
        <v>9118747</v>
      </c>
      <c r="B28" s="22">
        <v>4</v>
      </c>
      <c r="C28" s="23">
        <v>1200</v>
      </c>
      <c r="D28" s="24">
        <v>125</v>
      </c>
      <c r="E28" s="25" t="s">
        <v>38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Nogal terracota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Nogal terracota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Nogal terracota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Nogal terracota</v>
      </c>
      <c r="O28" s="33">
        <f t="shared" si="0"/>
        <v>10.6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5" x14ac:dyDescent="0.25">
      <c r="A32" s="21"/>
      <c r="B32" s="22"/>
      <c r="C32" s="23"/>
      <c r="D32" s="24"/>
      <c r="E32" s="25"/>
      <c r="F32" s="26"/>
      <c r="G32" s="27"/>
      <c r="H32" s="28"/>
      <c r="I32" s="28"/>
      <c r="J32" s="29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6"/>
      <c r="H33" s="36"/>
      <c r="I33" s="36"/>
      <c r="J33" s="36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6"/>
      <c r="H34" s="36"/>
      <c r="I34" s="36"/>
      <c r="J34" s="36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6"/>
      <c r="H35" s="36"/>
      <c r="I35" s="36"/>
      <c r="J35" s="36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6"/>
      <c r="H36" s="36"/>
      <c r="I36" s="36"/>
      <c r="J36" s="36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6"/>
      <c r="H38" s="36"/>
      <c r="I38" s="36"/>
      <c r="J38" s="36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4590</v>
      </c>
      <c r="B1">
        <f>Hoja1!B16*Hoja1!C16</f>
        <v>4590</v>
      </c>
      <c r="C1">
        <f>Hoja1!B16*Hoja1!D16</f>
        <v>400</v>
      </c>
      <c r="D1">
        <f>Hoja1!B16*Hoja1!D16</f>
        <v>400</v>
      </c>
    </row>
    <row r="2" spans="1:4" x14ac:dyDescent="0.2">
      <c r="A2">
        <f>Hoja1!B17*Hoja1!C17</f>
        <v>1908</v>
      </c>
      <c r="B2">
        <f>Hoja1!B17*Hoja1!C17</f>
        <v>1908</v>
      </c>
      <c r="C2">
        <f>Hoja1!B17*Hoja1!D17</f>
        <v>140</v>
      </c>
      <c r="D2">
        <f>Hoja1!B17*Hoja1!D17</f>
        <v>140</v>
      </c>
    </row>
    <row r="3" spans="1:4" x14ac:dyDescent="0.2">
      <c r="A3">
        <f>Hoja1!B18*Hoja1!C18</f>
        <v>140</v>
      </c>
      <c r="B3">
        <f>Hoja1!B18*Hoja1!C18</f>
        <v>140</v>
      </c>
      <c r="C3">
        <f>Hoja1!B18*Hoja1!D18</f>
        <v>964</v>
      </c>
      <c r="D3">
        <f>Hoja1!B18*Hoja1!D18</f>
        <v>964</v>
      </c>
    </row>
    <row r="4" spans="1:4" x14ac:dyDescent="0.2">
      <c r="A4">
        <f>Hoja1!B19*Hoja1!C19</f>
        <v>1622</v>
      </c>
      <c r="B4">
        <f>Hoja1!B19*Hoja1!C19</f>
        <v>1622</v>
      </c>
      <c r="C4">
        <f>Hoja1!B19*Hoja1!D19</f>
        <v>946</v>
      </c>
      <c r="D4">
        <f>Hoja1!B19*Hoja1!D19</f>
        <v>946</v>
      </c>
    </row>
    <row r="5" spans="1:4" x14ac:dyDescent="0.2">
      <c r="A5">
        <f>Hoja1!B20*Hoja1!C20</f>
        <v>1908</v>
      </c>
      <c r="B5">
        <f>Hoja1!B20*Hoja1!C20</f>
        <v>1908</v>
      </c>
      <c r="C5">
        <f>Hoja1!B20*Hoja1!D20</f>
        <v>316</v>
      </c>
      <c r="D5">
        <f>Hoja1!B20*Hoja1!D20</f>
        <v>316</v>
      </c>
    </row>
    <row r="6" spans="1:4" x14ac:dyDescent="0.2">
      <c r="A6">
        <f>Hoja1!B21*Hoja1!C21</f>
        <v>1558</v>
      </c>
      <c r="B6">
        <f>Hoja1!B21*Hoja1!C21</f>
        <v>1558</v>
      </c>
      <c r="C6">
        <f>Hoja1!B21*Hoja1!D21</f>
        <v>316</v>
      </c>
      <c r="D6">
        <f>Hoja1!B21*Hoja1!D21</f>
        <v>316</v>
      </c>
    </row>
    <row r="7" spans="1:4" x14ac:dyDescent="0.2">
      <c r="A7">
        <f>Hoja1!B22*Hoja1!C22</f>
        <v>2862</v>
      </c>
      <c r="B7">
        <f>Hoja1!B22*Hoja1!C22</f>
        <v>2862</v>
      </c>
      <c r="C7">
        <f>Hoja1!B22*Hoja1!D22</f>
        <v>546</v>
      </c>
      <c r="D7">
        <f>Hoja1!B22*Hoja1!D22</f>
        <v>546</v>
      </c>
    </row>
    <row r="8" spans="1:4" x14ac:dyDescent="0.2">
      <c r="A8">
        <f>Hoja1!B23*Hoja1!C23</f>
        <v>1010</v>
      </c>
      <c r="B8">
        <f>Hoja1!B23*Hoja1!C23</f>
        <v>1010</v>
      </c>
      <c r="C8">
        <f>Hoja1!B23*Hoja1!D23</f>
        <v>954</v>
      </c>
      <c r="D8">
        <f>Hoja1!B23*Hoja1!D23</f>
        <v>954</v>
      </c>
    </row>
    <row r="9" spans="1:4" x14ac:dyDescent="0.2">
      <c r="A9">
        <f>Hoja1!B24*Hoja1!C24</f>
        <v>1908</v>
      </c>
      <c r="B9">
        <f>Hoja1!B24*Hoja1!C24</f>
        <v>1908</v>
      </c>
      <c r="C9">
        <f>Hoja1!B24*Hoja1!D24</f>
        <v>400</v>
      </c>
      <c r="D9">
        <f>Hoja1!B24*Hoja1!D24</f>
        <v>400</v>
      </c>
    </row>
    <row r="10" spans="1:4" x14ac:dyDescent="0.2">
      <c r="A10">
        <f>Hoja1!B25*Hoja1!C25</f>
        <v>1908</v>
      </c>
      <c r="B10">
        <f>Hoja1!B25*Hoja1!C25</f>
        <v>1908</v>
      </c>
      <c r="C10">
        <f>Hoja1!B25*Hoja1!D25</f>
        <v>400</v>
      </c>
      <c r="D10">
        <f>Hoja1!B25*Hoja1!D25</f>
        <v>400</v>
      </c>
    </row>
    <row r="11" spans="1:4" x14ac:dyDescent="0.2">
      <c r="A11">
        <f>Hoja1!B26*Hoja1!C26</f>
        <v>792</v>
      </c>
      <c r="B11">
        <f>Hoja1!B26*Hoja1!C26</f>
        <v>792</v>
      </c>
      <c r="C11">
        <f>Hoja1!B26*Hoja1!D26</f>
        <v>946</v>
      </c>
      <c r="D11">
        <f>Hoja1!B26*Hoja1!D26</f>
        <v>946</v>
      </c>
    </row>
    <row r="12" spans="1:4" x14ac:dyDescent="0.2">
      <c r="A12">
        <f>Hoja1!B27*Hoja1!C27</f>
        <v>1200</v>
      </c>
      <c r="B12">
        <f>Hoja1!B27*Hoja1!C27</f>
        <v>1200</v>
      </c>
      <c r="C12">
        <f>Hoja1!B27*Hoja1!D27</f>
        <v>1000</v>
      </c>
      <c r="D12">
        <f>Hoja1!B27*Hoja1!D27</f>
        <v>1000</v>
      </c>
    </row>
    <row r="13" spans="1:4" x14ac:dyDescent="0.2">
      <c r="A13">
        <f>Hoja1!B28*Hoja1!C28</f>
        <v>4800</v>
      </c>
      <c r="B13">
        <f>Hoja1!B28*Hoja1!C28</f>
        <v>4800</v>
      </c>
      <c r="C13">
        <f>Hoja1!B28*Hoja1!D28</f>
        <v>500</v>
      </c>
      <c r="D13">
        <f>Hoja1!B28*Hoja1!D28</f>
        <v>500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2023-09-12T15:34:46Z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