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PurArq\Cristian Garbero\"/>
    </mc:Choice>
  </mc:AlternateContent>
  <xr:revisionPtr revIDLastSave="0" documentId="13_ncr:1_{99539CC8-260A-4688-9F47-BD7D870F6BD5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E9" i="1" l="1"/>
  <c r="L16" i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<sst xmlns="http://schemas.openxmlformats.org/spreadsheetml/2006/main" count="127" uniqueCount="71">
  <si>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</si>
  <si>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</si>
  <si>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</si>
  <si>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</si>
  <si>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</si>
  <si>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</si>
  <si>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</si>
  <si>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</si>
  <si>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</si>
  <si>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</si>
  <si>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</si>
  <si>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</si>
  <si>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</si>
  <si>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</si>
  <si>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</si>
  <si>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</si>
  <si>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</si>
  <si>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</si>
  <si>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</si>
  <si>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</si>
  <si>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</si>
  <si>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</si>
  <si>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</si>
  <si>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</si>
  <si>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</si>
  <si>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</si>
  <si>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</si>
  <si>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tapas cajon</t>
  </si>
  <si>
    <t>base</t>
  </si>
  <si>
    <t>final</t>
  </si>
  <si>
    <t>base rack</t>
  </si>
  <si>
    <t>lat rack</t>
  </si>
  <si>
    <t>fondo rack</t>
  </si>
  <si>
    <t>045 mm blanco</t>
  </si>
  <si>
    <t>9117152</t>
  </si>
  <si>
    <t>base cocina</t>
  </si>
  <si>
    <t>lat cocina1</t>
  </si>
  <si>
    <t>lat cocina2</t>
  </si>
  <si>
    <t>lat cocina3y4</t>
  </si>
  <si>
    <t>lat cocina5</t>
  </si>
  <si>
    <t>base alacena</t>
  </si>
  <si>
    <t>lat alacena</t>
  </si>
  <si>
    <t>base ala hela</t>
  </si>
  <si>
    <t>lat ala hela</t>
  </si>
  <si>
    <t>estante alacena</t>
  </si>
  <si>
    <t>puertas</t>
  </si>
  <si>
    <t>puerta ala</t>
  </si>
  <si>
    <t>lat cjaon</t>
  </si>
  <si>
    <t>estante pl</t>
  </si>
  <si>
    <t>base sup pl</t>
  </si>
  <si>
    <t>base med pl</t>
  </si>
  <si>
    <t>lat sup pl</t>
  </si>
  <si>
    <t>lat infe pl</t>
  </si>
  <si>
    <t>lat cajon pl</t>
  </si>
  <si>
    <t>tapas cajon pl</t>
  </si>
  <si>
    <t>045 mm gris arcilla</t>
  </si>
  <si>
    <t>045 roble kendall</t>
  </si>
  <si>
    <t>zocalo</t>
  </si>
  <si>
    <t>lat esqu</t>
  </si>
  <si>
    <t>base esqui</t>
  </si>
  <si>
    <t>tapa esqui</t>
  </si>
  <si>
    <t>base piesa</t>
  </si>
  <si>
    <t>lat piesa</t>
  </si>
  <si>
    <t>estante piesa</t>
  </si>
  <si>
    <t>base escri</t>
  </si>
  <si>
    <t>lateral</t>
  </si>
  <si>
    <t>lat cajon esc</t>
  </si>
  <si>
    <t>fondo escri</t>
  </si>
  <si>
    <t xml:space="preserve">base rack </t>
  </si>
  <si>
    <t>tapas rack</t>
  </si>
  <si>
    <t>estante 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</si>
</sst>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3">
    <xf numFmtId="0" fontId="0" fillId="0" borderId="0"/>
    <xf numFmtId="0" fontId="1" fillId="2" borderId="1">
      <protection locked="0" hidden="1"/>
    </xf>
    <xf numFmtId="0" fontId="1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3">
    <cellStyle name="Normal" xfId="0" builtinId="0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70" zoomScale="130" zoomScaleNormal="130" workbookViewId="0">
      <selection activeCell="A79" sqref="A79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4" t="s">
        <v>0</v>
      </c>
      <c r="B1" s="44"/>
      <c r="C1" s="44"/>
      <c r="D1" s="44"/>
      <c r="E1" s="2"/>
      <c r="F1" s="44" t="s">
        <v>1</v>
      </c>
      <c r="G1" s="44"/>
      <c r="H1" s="44"/>
      <c r="I1" s="44"/>
      <c r="J1" s="44"/>
      <c r="K1" s="44"/>
      <c r="L1" s="44"/>
      <c r="O1" s="1"/>
      <c r="P1" s="1"/>
    </row>
    <row r="2" spans="1:20" ht="17.25" customHeight="1" x14ac:dyDescent="0.2">
      <c r="A2" s="45" t="s">
        <v>2</v>
      </c>
      <c r="B2" s="45"/>
      <c r="C2" s="45"/>
      <c r="D2" s="3" t="s">
        <v>3</v>
      </c>
      <c r="E2" s="4"/>
      <c r="F2" s="46" t="s">
        <v>4</v>
      </c>
      <c r="G2" s="46"/>
      <c r="H2" s="46"/>
      <c r="I2" s="46"/>
      <c r="J2" s="46"/>
      <c r="K2" s="46"/>
      <c r="L2" s="3" t="s">
        <v>5</v>
      </c>
      <c r="M2"/>
      <c r="O2" s="1"/>
      <c r="P2" s="1"/>
      <c r="Q2" s="1"/>
    </row>
    <row r="3" spans="1:20" ht="14.1" customHeight="1" x14ac:dyDescent="0.25">
      <c r="A3" s="47" t="s">
        <v>33</v>
      </c>
      <c r="B3" s="47"/>
      <c r="C3" s="47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951.16</v>
      </c>
      <c r="F3" s="48">
        <v>9117152</v>
      </c>
      <c r="G3" s="48"/>
      <c r="H3" s="48"/>
      <c r="I3" s="48"/>
      <c r="J3" s="48"/>
      <c r="K3" s="48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7" t="s">
        <v>55</v>
      </c>
      <c r="B4" s="47"/>
      <c r="C4" s="47"/>
      <c r="D4" s="5">
        <f>IF(A4="",0,2)</f>
        <v>2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1311.451</v>
      </c>
      <c r="F4" s="49">
        <v>9133292</v>
      </c>
      <c r="G4" s="49"/>
      <c r="H4" s="49"/>
      <c r="I4" s="49"/>
      <c r="J4" s="49"/>
      <c r="K4" s="49"/>
      <c r="L4" s="7">
        <f>IF(F4="",0,2)</f>
        <v>2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7" t="s">
        <v>56</v>
      </c>
      <c r="B5" s="47"/>
      <c r="C5" s="47"/>
      <c r="D5" s="5">
        <f>IF(A5="",0,3)</f>
        <v>3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1271.0989999999999</v>
      </c>
      <c r="F5" s="49">
        <v>9133313</v>
      </c>
      <c r="G5" s="49"/>
      <c r="H5" s="49"/>
      <c r="I5" s="49"/>
      <c r="J5" s="49"/>
      <c r="K5" s="49"/>
      <c r="L5" s="7">
        <f>IF(F5="",0,3)</f>
        <v>3</v>
      </c>
      <c r="M5"/>
      <c r="O5" s="1"/>
      <c r="P5" s="1"/>
      <c r="Q5" s="1"/>
    </row>
    <row r="6" spans="1:20" ht="14.1" customHeight="1" x14ac:dyDescent="0.25">
      <c r="A6" s="47"/>
      <c r="B6" s="47"/>
      <c r="C6" s="47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9"/>
      <c r="G6" s="49"/>
      <c r="H6" s="49"/>
      <c r="I6" s="49"/>
      <c r="J6" s="49"/>
      <c r="K6" s="49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7"/>
      <c r="B7" s="47"/>
      <c r="C7" s="47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9"/>
      <c r="G7" s="49"/>
      <c r="H7" s="49"/>
      <c r="I7" s="49"/>
      <c r="J7" s="49"/>
      <c r="K7" s="49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7"/>
      <c r="B8" s="47"/>
      <c r="C8" s="47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9"/>
      <c r="G8" s="49"/>
      <c r="H8" s="49"/>
      <c r="I8" s="49"/>
      <c r="J8" s="49"/>
      <c r="K8" s="49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7"/>
      <c r="B9" s="47"/>
      <c r="C9" s="47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9"/>
      <c r="G9" s="49"/>
      <c r="H9" s="49"/>
      <c r="I9" s="49"/>
      <c r="J9" s="49"/>
      <c r="K9" s="49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7"/>
      <c r="B10" s="47"/>
      <c r="C10" s="47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9"/>
      <c r="G10" s="49"/>
      <c r="H10" s="49"/>
      <c r="I10" s="49"/>
      <c r="J10" s="49"/>
      <c r="K10" s="49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50" t="s">
        <v>6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20" ht="27.75" x14ac:dyDescent="0.2">
      <c r="A12" s="44" t="s">
        <v>7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11"/>
      <c r="N12" s="11"/>
    </row>
    <row r="13" spans="1:20" ht="41.1" customHeight="1" x14ac:dyDescent="0.2">
      <c r="A13" s="51" t="s">
        <v>8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12"/>
      <c r="N13" s="11"/>
    </row>
    <row r="14" spans="1:20" ht="15" x14ac:dyDescent="0.25">
      <c r="A14" s="52" t="s">
        <v>9</v>
      </c>
      <c r="B14" s="52" t="s">
        <v>10</v>
      </c>
      <c r="C14" s="52" t="s">
        <v>11</v>
      </c>
      <c r="D14" s="52" t="s">
        <v>12</v>
      </c>
      <c r="E14" s="52" t="s">
        <v>13</v>
      </c>
      <c r="F14" s="52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2"/>
      <c r="B15" s="52"/>
      <c r="C15" s="52"/>
      <c r="D15" s="52"/>
      <c r="E15" s="52"/>
      <c r="F15" s="52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302.63099999999986</v>
      </c>
      <c r="R15" s="19" t="s">
        <v>24</v>
      </c>
      <c r="S15" s="20" t="s">
        <v>25</v>
      </c>
    </row>
    <row r="16" spans="1:20" ht="15.75" x14ac:dyDescent="0.25">
      <c r="A16" s="43" t="s">
        <v>34</v>
      </c>
      <c r="B16" s="22">
        <v>10</v>
      </c>
      <c r="C16" s="23">
        <v>582</v>
      </c>
      <c r="D16" s="24">
        <v>600</v>
      </c>
      <c r="E16" s="25" t="s">
        <v>35</v>
      </c>
      <c r="F16" s="26"/>
      <c r="G16" s="27">
        <v>1</v>
      </c>
      <c r="H16" s="28"/>
      <c r="I16" s="28">
        <v>1</v>
      </c>
      <c r="J16" s="29"/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blanco</v>
      </c>
      <c r="L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blanco</v>
      </c>
      <c r="N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" s="33">
        <f t="shared" ref="O16:O79" si="0">(IF(G16&gt;0,C16,0)+IF(H16&gt;0,C16,0)+IF(I16&gt;0,D16,0)+IF(J16&gt;0,D16,0))*B16/1000</f>
        <v>11.82</v>
      </c>
      <c r="Q16">
        <v>1</v>
      </c>
      <c r="R16" s="34">
        <f>((SUMIF(G16:G1016,D3,Hoja3!A1:A1001)+SUMIF(H16:H1016,D3,Hoja3!B1:B1001)+SUMIF(I16:I1016,D3,Hoja3!C1:C1001)+SUMIF(J16:J1016,D3,Hoja3!D1:D1001))/1000)*1.05</f>
        <v>81.73830000000001</v>
      </c>
      <c r="S16" s="35" t="str">
        <f t="shared" ref="S16:S23" si="1">A3</f>
        <v>045 mm blanco</v>
      </c>
    </row>
    <row r="17" spans="1:19" ht="15.75" x14ac:dyDescent="0.25">
      <c r="A17" s="43" t="s">
        <v>34</v>
      </c>
      <c r="B17" s="22">
        <v>2</v>
      </c>
      <c r="C17" s="23">
        <v>582</v>
      </c>
      <c r="D17" s="24">
        <v>530</v>
      </c>
      <c r="E17" s="25" t="s">
        <v>36</v>
      </c>
      <c r="F17" s="25"/>
      <c r="G17" s="36"/>
      <c r="H17" s="36"/>
      <c r="I17" s="36">
        <v>1</v>
      </c>
      <c r="J17" s="36"/>
      <c r="K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blanco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1.06</v>
      </c>
      <c r="Q17">
        <v>2</v>
      </c>
      <c r="R17" s="34">
        <f>((SUMIF(G16:G1016,D4,Hoja3!A1:A1001)+SUMIF(H16:H1016,D4,Hoja3!B1:B1001)+SUMIF(I16:I1016,D4,Hoja3!C1:C1001)+SUMIF(J16:J1016,D4,Hoja3!D1:D1001))/1000)*1.05</f>
        <v>143.95920000000001</v>
      </c>
      <c r="S17" s="35" t="str">
        <f t="shared" si="1"/>
        <v>045 mm gris arcilla</v>
      </c>
    </row>
    <row r="18" spans="1:19" ht="15.75" x14ac:dyDescent="0.25">
      <c r="A18" s="43" t="s">
        <v>34</v>
      </c>
      <c r="B18" s="22">
        <v>2</v>
      </c>
      <c r="C18" s="23">
        <v>582</v>
      </c>
      <c r="D18" s="24">
        <v>564</v>
      </c>
      <c r="E18" s="25" t="s">
        <v>37</v>
      </c>
      <c r="F18" s="25"/>
      <c r="G18" s="36"/>
      <c r="H18" s="36"/>
      <c r="I18" s="36">
        <v>1</v>
      </c>
      <c r="J18" s="36"/>
      <c r="K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blanco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1.1279999999999999</v>
      </c>
      <c r="Q18">
        <v>3</v>
      </c>
      <c r="R18" s="34">
        <f>((SUMIF(G16:G1016,D5,Hoja3!A1:A1001)+SUMIF(H16:H1016,D5,Hoja3!B1:B1001)+SUMIF(I16:I1016,D5,Hoja3!C1:C1001)+SUMIF(J16:J1016,D5,Hoja3!D1:D1001))/1000)*1.05</f>
        <v>76.933499999999995</v>
      </c>
      <c r="S18" s="35" t="str">
        <f t="shared" si="1"/>
        <v>045 roble kendall</v>
      </c>
    </row>
    <row r="19" spans="1:19" ht="15.75" x14ac:dyDescent="0.25">
      <c r="A19" s="43" t="s">
        <v>34</v>
      </c>
      <c r="B19" s="22">
        <v>4</v>
      </c>
      <c r="C19" s="23">
        <v>582</v>
      </c>
      <c r="D19" s="24">
        <v>364</v>
      </c>
      <c r="E19" s="25" t="s">
        <v>38</v>
      </c>
      <c r="F19" s="25"/>
      <c r="G19" s="37"/>
      <c r="H19" s="37"/>
      <c r="I19" s="37">
        <v>1</v>
      </c>
      <c r="J19" s="37"/>
      <c r="K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blanco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1.456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 t="s">
        <v>34</v>
      </c>
      <c r="B20" s="22">
        <v>2</v>
      </c>
      <c r="C20" s="23">
        <v>582</v>
      </c>
      <c r="D20" s="24">
        <v>524</v>
      </c>
      <c r="E20" s="25" t="s">
        <v>39</v>
      </c>
      <c r="F20" s="25"/>
      <c r="G20" s="37"/>
      <c r="H20" s="37"/>
      <c r="I20" s="37">
        <v>1</v>
      </c>
      <c r="J20" s="37"/>
      <c r="K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blanco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1.048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 t="s">
        <v>34</v>
      </c>
      <c r="B21" s="22">
        <v>8</v>
      </c>
      <c r="C21" s="23">
        <v>320</v>
      </c>
      <c r="D21" s="24">
        <v>950</v>
      </c>
      <c r="E21" s="25" t="s">
        <v>40</v>
      </c>
      <c r="F21" s="25"/>
      <c r="G21" s="37"/>
      <c r="H21" s="37"/>
      <c r="I21" s="37">
        <v>1</v>
      </c>
      <c r="J21" s="37">
        <v>1</v>
      </c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blanco</v>
      </c>
      <c r="N2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mm blanco</v>
      </c>
      <c r="O21" s="33">
        <f t="shared" si="0"/>
        <v>15.2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 t="s">
        <v>34</v>
      </c>
      <c r="B22" s="22">
        <v>4</v>
      </c>
      <c r="C22" s="23">
        <v>524</v>
      </c>
      <c r="D22" s="24">
        <v>320</v>
      </c>
      <c r="E22" s="25" t="s">
        <v>41</v>
      </c>
      <c r="F22" s="25"/>
      <c r="G22" s="37"/>
      <c r="H22" s="37"/>
      <c r="I22" s="37">
        <v>1</v>
      </c>
      <c r="J22" s="37"/>
      <c r="K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blanco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1.28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 t="s">
        <v>34</v>
      </c>
      <c r="B23" s="22">
        <v>2</v>
      </c>
      <c r="C23" s="23">
        <v>564</v>
      </c>
      <c r="D23" s="24">
        <v>320</v>
      </c>
      <c r="E23" s="25" t="s">
        <v>41</v>
      </c>
      <c r="F23" s="25"/>
      <c r="G23" s="37"/>
      <c r="H23" s="37"/>
      <c r="I23" s="37">
        <v>1</v>
      </c>
      <c r="J23" s="37"/>
      <c r="K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blanco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0.64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 t="s">
        <v>34</v>
      </c>
      <c r="B24" s="22">
        <v>2</v>
      </c>
      <c r="C24" s="23">
        <v>494</v>
      </c>
      <c r="D24" s="24">
        <v>320</v>
      </c>
      <c r="E24" s="25" t="s">
        <v>41</v>
      </c>
      <c r="F24" s="25"/>
      <c r="G24" s="37"/>
      <c r="H24" s="37"/>
      <c r="I24" s="37">
        <v>1</v>
      </c>
      <c r="J24" s="37"/>
      <c r="K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blanco</v>
      </c>
      <c r="N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" s="33">
        <f t="shared" si="0"/>
        <v>0.64</v>
      </c>
      <c r="R24" s="38">
        <f>SUM(R16:R23)</f>
        <v>302.63100000000003</v>
      </c>
      <c r="S24" s="39" t="s">
        <v>26</v>
      </c>
    </row>
    <row r="25" spans="1:19" ht="14.25" x14ac:dyDescent="0.2">
      <c r="A25" s="43" t="s">
        <v>34</v>
      </c>
      <c r="B25" s="22">
        <v>2</v>
      </c>
      <c r="C25" s="23">
        <v>582</v>
      </c>
      <c r="D25" s="24">
        <v>860</v>
      </c>
      <c r="E25" s="25" t="s">
        <v>42</v>
      </c>
      <c r="F25" s="25"/>
      <c r="G25" s="37">
        <v>1</v>
      </c>
      <c r="H25" s="37">
        <v>1</v>
      </c>
      <c r="I25" s="37">
        <v>1</v>
      </c>
      <c r="J25" s="37">
        <v>1</v>
      </c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blanco</v>
      </c>
      <c r="L2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blanco</v>
      </c>
      <c r="M2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blanco</v>
      </c>
      <c r="N2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mm blanco</v>
      </c>
      <c r="O25" s="33">
        <f t="shared" si="0"/>
        <v>5.7679999999999998</v>
      </c>
    </row>
    <row r="26" spans="1:19" ht="14.25" x14ac:dyDescent="0.2">
      <c r="A26" s="43" t="s">
        <v>34</v>
      </c>
      <c r="B26" s="22">
        <v>2</v>
      </c>
      <c r="C26" s="23">
        <v>582</v>
      </c>
      <c r="D26" s="24">
        <v>524</v>
      </c>
      <c r="E26" s="25" t="s">
        <v>43</v>
      </c>
      <c r="F26" s="25"/>
      <c r="G26" s="37"/>
      <c r="H26" s="37"/>
      <c r="I26" s="37">
        <v>1</v>
      </c>
      <c r="J26" s="37">
        <v>1</v>
      </c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blanco</v>
      </c>
      <c r="N2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mm blanco</v>
      </c>
      <c r="O26" s="33">
        <f t="shared" si="0"/>
        <v>2.0960000000000001</v>
      </c>
    </row>
    <row r="27" spans="1:19" ht="14.25" x14ac:dyDescent="0.2">
      <c r="A27" s="43" t="s">
        <v>34</v>
      </c>
      <c r="B27" s="22">
        <v>3</v>
      </c>
      <c r="C27" s="23">
        <v>320</v>
      </c>
      <c r="D27" s="24">
        <v>914</v>
      </c>
      <c r="E27" s="25" t="s">
        <v>44</v>
      </c>
      <c r="F27" s="25"/>
      <c r="G27" s="37"/>
      <c r="H27" s="37"/>
      <c r="I27" s="37">
        <v>1</v>
      </c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blanco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2.742</v>
      </c>
    </row>
    <row r="28" spans="1:19" ht="14.25" x14ac:dyDescent="0.2">
      <c r="A28" s="43" t="s">
        <v>34</v>
      </c>
      <c r="B28" s="22">
        <v>1</v>
      </c>
      <c r="C28" s="23">
        <v>582</v>
      </c>
      <c r="D28" s="24">
        <v>564</v>
      </c>
      <c r="E28" s="25" t="s">
        <v>44</v>
      </c>
      <c r="F28" s="25"/>
      <c r="G28" s="37"/>
      <c r="H28" s="37"/>
      <c r="I28" s="37">
        <v>1</v>
      </c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blanco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0.56399999999999995</v>
      </c>
    </row>
    <row r="29" spans="1:19" ht="14.25" x14ac:dyDescent="0.2">
      <c r="A29" s="43" t="s">
        <v>34</v>
      </c>
      <c r="B29" s="22">
        <v>1</v>
      </c>
      <c r="C29" s="23">
        <v>582</v>
      </c>
      <c r="D29" s="24">
        <v>824</v>
      </c>
      <c r="E29" s="25" t="s">
        <v>44</v>
      </c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ht="14.25" x14ac:dyDescent="0.2">
      <c r="A30" s="43" t="s">
        <v>34</v>
      </c>
      <c r="B30" s="22">
        <v>2</v>
      </c>
      <c r="C30" s="23">
        <v>556</v>
      </c>
      <c r="D30" s="24">
        <v>426</v>
      </c>
      <c r="E30" s="25" t="s">
        <v>45</v>
      </c>
      <c r="F30" s="25"/>
      <c r="G30" s="37">
        <v>1</v>
      </c>
      <c r="H30" s="37">
        <v>1</v>
      </c>
      <c r="I30" s="37">
        <v>1</v>
      </c>
      <c r="J30" s="37">
        <v>1</v>
      </c>
      <c r="K3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blanco</v>
      </c>
      <c r="L3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blanco</v>
      </c>
      <c r="M3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blanco</v>
      </c>
      <c r="N3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mm blanco</v>
      </c>
      <c r="O30" s="33">
        <f t="shared" si="0"/>
        <v>3.9279999999999999</v>
      </c>
    </row>
    <row r="31" spans="1:19" ht="14.25" x14ac:dyDescent="0.2">
      <c r="A31" s="43" t="s">
        <v>34</v>
      </c>
      <c r="B31" s="22">
        <v>2</v>
      </c>
      <c r="C31" s="23">
        <v>473</v>
      </c>
      <c r="D31" s="24">
        <v>1156</v>
      </c>
      <c r="E31" s="25" t="s">
        <v>46</v>
      </c>
      <c r="F31" s="25"/>
      <c r="G31" s="37">
        <v>1</v>
      </c>
      <c r="H31" s="37">
        <v>1</v>
      </c>
      <c r="I31" s="37">
        <v>1</v>
      </c>
      <c r="J31" s="37">
        <v>1</v>
      </c>
      <c r="K3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blanco</v>
      </c>
      <c r="L3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blanco</v>
      </c>
      <c r="M3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blanco</v>
      </c>
      <c r="N31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mm blanco</v>
      </c>
      <c r="O31" s="33">
        <f t="shared" si="0"/>
        <v>6.516</v>
      </c>
    </row>
    <row r="32" spans="1:19" ht="14.25" x14ac:dyDescent="0.2">
      <c r="A32" s="43" t="s">
        <v>34</v>
      </c>
      <c r="B32" s="22">
        <v>2</v>
      </c>
      <c r="C32" s="23">
        <v>473</v>
      </c>
      <c r="D32" s="24">
        <v>1086</v>
      </c>
      <c r="E32" s="25" t="s">
        <v>46</v>
      </c>
      <c r="F32" s="25"/>
      <c r="G32" s="37">
        <v>1</v>
      </c>
      <c r="H32" s="37">
        <v>1</v>
      </c>
      <c r="I32" s="37">
        <v>1</v>
      </c>
      <c r="J32" s="37">
        <v>1</v>
      </c>
      <c r="K3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blanco</v>
      </c>
      <c r="L32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blanco</v>
      </c>
      <c r="M3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blanco</v>
      </c>
      <c r="N3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mm blanco</v>
      </c>
      <c r="O32" s="33">
        <f t="shared" si="0"/>
        <v>6.2359999999999998</v>
      </c>
    </row>
    <row r="33" spans="1:15" ht="14.25" x14ac:dyDescent="0.2">
      <c r="A33" s="43" t="s">
        <v>34</v>
      </c>
      <c r="B33" s="22">
        <v>2</v>
      </c>
      <c r="C33" s="23">
        <v>296</v>
      </c>
      <c r="D33" s="24">
        <v>956</v>
      </c>
      <c r="E33" s="25" t="s">
        <v>46</v>
      </c>
      <c r="F33" s="25"/>
      <c r="G33" s="37">
        <v>1</v>
      </c>
      <c r="H33" s="37">
        <v>1</v>
      </c>
      <c r="I33" s="37">
        <v>1</v>
      </c>
      <c r="J33" s="37">
        <v>1</v>
      </c>
      <c r="K3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blanco</v>
      </c>
      <c r="L3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blanco</v>
      </c>
      <c r="M3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blanco</v>
      </c>
      <c r="N3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mm blanco</v>
      </c>
      <c r="O33" s="33">
        <f t="shared" si="0"/>
        <v>5.008</v>
      </c>
    </row>
    <row r="34" spans="1:15" ht="14.25" x14ac:dyDescent="0.2">
      <c r="A34" s="43" t="s">
        <v>34</v>
      </c>
      <c r="B34" s="22">
        <v>2</v>
      </c>
      <c r="C34" s="23">
        <v>596</v>
      </c>
      <c r="D34" s="24">
        <v>278</v>
      </c>
      <c r="E34" s="25" t="s">
        <v>27</v>
      </c>
      <c r="F34" s="25"/>
      <c r="G34" s="37">
        <v>1</v>
      </c>
      <c r="H34" s="37">
        <v>1</v>
      </c>
      <c r="I34" s="37">
        <v>1</v>
      </c>
      <c r="J34" s="37">
        <v>1</v>
      </c>
      <c r="K3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blanco</v>
      </c>
      <c r="L3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blanco</v>
      </c>
      <c r="M3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blanco</v>
      </c>
      <c r="N3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mm blanco</v>
      </c>
      <c r="O34" s="33">
        <f t="shared" si="0"/>
        <v>3.496</v>
      </c>
    </row>
    <row r="35" spans="1:15" ht="14.25" x14ac:dyDescent="0.2">
      <c r="A35" s="43" t="s">
        <v>34</v>
      </c>
      <c r="B35" s="22">
        <v>4</v>
      </c>
      <c r="C35" s="23">
        <v>537</v>
      </c>
      <c r="D35" s="24">
        <v>170</v>
      </c>
      <c r="E35" s="25" t="s">
        <v>47</v>
      </c>
      <c r="F35" s="25"/>
      <c r="G35" s="37">
        <v>1</v>
      </c>
      <c r="H35" s="37"/>
      <c r="I35" s="37">
        <v>1</v>
      </c>
      <c r="J35" s="37">
        <v>1</v>
      </c>
      <c r="K3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blanco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blanco</v>
      </c>
      <c r="N3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mm blanco</v>
      </c>
      <c r="O35" s="33">
        <f t="shared" si="0"/>
        <v>3.508</v>
      </c>
    </row>
    <row r="36" spans="1:15" ht="14.25" x14ac:dyDescent="0.2">
      <c r="A36" s="43" t="s">
        <v>34</v>
      </c>
      <c r="B36" s="22">
        <v>4</v>
      </c>
      <c r="C36" s="23">
        <v>464</v>
      </c>
      <c r="D36" s="24">
        <v>170</v>
      </c>
      <c r="E36" s="25" t="s">
        <v>47</v>
      </c>
      <c r="F36" s="25"/>
      <c r="G36" s="37">
        <v>1</v>
      </c>
      <c r="H36" s="37">
        <v>1</v>
      </c>
      <c r="I36" s="37"/>
      <c r="J36" s="37"/>
      <c r="K3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blanco</v>
      </c>
      <c r="L3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blanco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3.7120000000000002</v>
      </c>
    </row>
    <row r="37" spans="1:15" ht="14.25" x14ac:dyDescent="0.2">
      <c r="A37" s="43">
        <v>9133292</v>
      </c>
      <c r="B37" s="22">
        <v>10</v>
      </c>
      <c r="C37" s="23">
        <v>482</v>
      </c>
      <c r="D37" s="24">
        <v>850</v>
      </c>
      <c r="E37" s="25" t="s">
        <v>49</v>
      </c>
      <c r="F37" s="25"/>
      <c r="G37" s="37"/>
      <c r="H37" s="37"/>
      <c r="I37" s="37">
        <v>2</v>
      </c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gris arcilla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8.5</v>
      </c>
    </row>
    <row r="38" spans="1:15" ht="14.25" x14ac:dyDescent="0.2">
      <c r="A38" s="43">
        <v>9133292</v>
      </c>
      <c r="B38" s="22">
        <v>13</v>
      </c>
      <c r="C38" s="23">
        <v>482</v>
      </c>
      <c r="D38" s="24">
        <v>814</v>
      </c>
      <c r="E38" s="25" t="s">
        <v>48</v>
      </c>
      <c r="F38" s="25"/>
      <c r="G38" s="37"/>
      <c r="H38" s="37"/>
      <c r="I38" s="37">
        <v>2</v>
      </c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gris arcilla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10.582000000000001</v>
      </c>
    </row>
    <row r="39" spans="1:15" ht="14.25" x14ac:dyDescent="0.2">
      <c r="A39" s="43">
        <v>9133292</v>
      </c>
      <c r="B39" s="22">
        <v>12</v>
      </c>
      <c r="C39" s="23">
        <v>500</v>
      </c>
      <c r="D39" s="24">
        <v>850</v>
      </c>
      <c r="E39" s="25" t="s">
        <v>50</v>
      </c>
      <c r="F39" s="25"/>
      <c r="G39" s="37">
        <v>2</v>
      </c>
      <c r="H39" s="37">
        <v>2</v>
      </c>
      <c r="I39" s="37">
        <v>2</v>
      </c>
      <c r="J39" s="37"/>
      <c r="K3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gris arcilla</v>
      </c>
      <c r="L3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gris arcilla</v>
      </c>
      <c r="M3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gris arcilla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22.2</v>
      </c>
    </row>
    <row r="40" spans="1:15" ht="14.25" x14ac:dyDescent="0.2">
      <c r="A40" s="43">
        <v>9133292</v>
      </c>
      <c r="B40" s="22">
        <v>12</v>
      </c>
      <c r="C40" s="23">
        <v>482</v>
      </c>
      <c r="D40" s="24">
        <v>1070</v>
      </c>
      <c r="E40" s="25" t="s">
        <v>51</v>
      </c>
      <c r="F40" s="25"/>
      <c r="G40" s="37"/>
      <c r="H40" s="37"/>
      <c r="I40" s="37">
        <v>2</v>
      </c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gris arcilla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12.84</v>
      </c>
    </row>
    <row r="41" spans="1:15" ht="14.25" x14ac:dyDescent="0.2">
      <c r="A41" s="43">
        <v>9133292</v>
      </c>
      <c r="B41" s="22">
        <v>12</v>
      </c>
      <c r="C41" s="23">
        <v>482</v>
      </c>
      <c r="D41" s="24">
        <v>848</v>
      </c>
      <c r="E41" s="25" t="s">
        <v>52</v>
      </c>
      <c r="F41" s="25"/>
      <c r="G41" s="37"/>
      <c r="H41" s="37"/>
      <c r="I41" s="37">
        <v>2</v>
      </c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gris arcilla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10.176</v>
      </c>
    </row>
    <row r="42" spans="1:15" ht="14.25" x14ac:dyDescent="0.2">
      <c r="A42" s="43">
        <v>9133292</v>
      </c>
      <c r="B42" s="22">
        <v>4</v>
      </c>
      <c r="C42" s="23">
        <v>482</v>
      </c>
      <c r="D42" s="24">
        <v>522</v>
      </c>
      <c r="E42" s="25" t="s">
        <v>51</v>
      </c>
      <c r="F42" s="25"/>
      <c r="G42" s="37"/>
      <c r="H42" s="37"/>
      <c r="I42" s="37">
        <v>2</v>
      </c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gris arcilla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2.0880000000000001</v>
      </c>
    </row>
    <row r="43" spans="1:15" ht="14.25" x14ac:dyDescent="0.2">
      <c r="A43" s="43">
        <v>9133292</v>
      </c>
      <c r="B43" s="22">
        <v>4</v>
      </c>
      <c r="C43" s="23">
        <v>482</v>
      </c>
      <c r="D43" s="24">
        <v>1414</v>
      </c>
      <c r="E43" s="25" t="s">
        <v>52</v>
      </c>
      <c r="F43" s="25"/>
      <c r="G43" s="37"/>
      <c r="H43" s="37"/>
      <c r="I43" s="37">
        <v>2</v>
      </c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gris arcilla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5.6559999999999997</v>
      </c>
    </row>
    <row r="44" spans="1:15" ht="14.25" x14ac:dyDescent="0.2">
      <c r="A44" s="43">
        <v>9133292</v>
      </c>
      <c r="B44" s="22">
        <v>12</v>
      </c>
      <c r="C44" s="23">
        <v>160</v>
      </c>
      <c r="D44" s="24">
        <v>787</v>
      </c>
      <c r="E44" s="25" t="s">
        <v>53</v>
      </c>
      <c r="F44" s="25"/>
      <c r="G44" s="37">
        <v>2</v>
      </c>
      <c r="H44" s="37">
        <v>2</v>
      </c>
      <c r="I44" s="37"/>
      <c r="J44" s="37">
        <v>2</v>
      </c>
      <c r="K4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gris arcilla</v>
      </c>
      <c r="L4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gris arcilla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mm gris arcilla</v>
      </c>
      <c r="O44" s="33">
        <f t="shared" si="0"/>
        <v>13.284000000000001</v>
      </c>
    </row>
    <row r="45" spans="1:15" ht="14.25" x14ac:dyDescent="0.2">
      <c r="A45" s="43">
        <v>9133292</v>
      </c>
      <c r="B45" s="22">
        <v>12</v>
      </c>
      <c r="C45" s="23">
        <v>160</v>
      </c>
      <c r="D45" s="24">
        <v>364</v>
      </c>
      <c r="E45" s="25" t="s">
        <v>53</v>
      </c>
      <c r="F45" s="25"/>
      <c r="G45" s="37"/>
      <c r="H45" s="37"/>
      <c r="I45" s="37">
        <v>2</v>
      </c>
      <c r="J45" s="37">
        <v>2</v>
      </c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gris arcilla</v>
      </c>
      <c r="N4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mm gris arcilla</v>
      </c>
      <c r="O45" s="33">
        <f t="shared" si="0"/>
        <v>8.7360000000000007</v>
      </c>
    </row>
    <row r="46" spans="1:15" ht="14.25" x14ac:dyDescent="0.2">
      <c r="A46" s="43">
        <v>9133292</v>
      </c>
      <c r="B46" s="22">
        <v>6</v>
      </c>
      <c r="C46" s="23">
        <v>220</v>
      </c>
      <c r="D46" s="24">
        <v>846</v>
      </c>
      <c r="E46" s="25" t="s">
        <v>54</v>
      </c>
      <c r="F46" s="25"/>
      <c r="G46" s="37">
        <v>2</v>
      </c>
      <c r="H46" s="37">
        <v>2</v>
      </c>
      <c r="I46" s="37">
        <v>2</v>
      </c>
      <c r="J46" s="37">
        <v>2</v>
      </c>
      <c r="K4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gris arcilla</v>
      </c>
      <c r="L4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gris arcilla</v>
      </c>
      <c r="M4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gris arcilla</v>
      </c>
      <c r="N4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mm gris arcilla</v>
      </c>
      <c r="O46" s="33">
        <f t="shared" si="0"/>
        <v>12.792</v>
      </c>
    </row>
    <row r="47" spans="1:15" ht="14.25" x14ac:dyDescent="0.2">
      <c r="A47" s="43">
        <v>9133292</v>
      </c>
      <c r="B47" s="22">
        <v>4</v>
      </c>
      <c r="C47" s="23">
        <v>2322</v>
      </c>
      <c r="D47" s="24">
        <v>824</v>
      </c>
      <c r="E47" s="25" t="s">
        <v>45</v>
      </c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ht="14.25" x14ac:dyDescent="0.2">
      <c r="A48" s="43">
        <v>9133313</v>
      </c>
      <c r="B48" s="22">
        <v>4</v>
      </c>
      <c r="C48" s="23">
        <v>2322</v>
      </c>
      <c r="D48" s="24">
        <v>824</v>
      </c>
      <c r="E48" s="25" t="s">
        <v>45</v>
      </c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ht="14.25" x14ac:dyDescent="0.2">
      <c r="A49" s="43">
        <v>9133292</v>
      </c>
      <c r="B49" s="22">
        <v>4</v>
      </c>
      <c r="C49" s="23">
        <v>1700</v>
      </c>
      <c r="D49" s="24">
        <v>600</v>
      </c>
      <c r="E49" s="25" t="s">
        <v>28</v>
      </c>
      <c r="F49" s="25"/>
      <c r="G49" s="37">
        <v>2</v>
      </c>
      <c r="H49" s="37"/>
      <c r="I49" s="37"/>
      <c r="J49" s="37"/>
      <c r="K4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gris arcilla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6.8</v>
      </c>
    </row>
    <row r="50" spans="1:15" ht="14.25" x14ac:dyDescent="0.2">
      <c r="A50" s="43">
        <v>9133292</v>
      </c>
      <c r="B50" s="22">
        <v>8</v>
      </c>
      <c r="C50" s="23">
        <v>1700</v>
      </c>
      <c r="D50" s="24">
        <v>70</v>
      </c>
      <c r="E50" s="25" t="s">
        <v>57</v>
      </c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ht="14.25" x14ac:dyDescent="0.2">
      <c r="A51" s="43">
        <v>9133292</v>
      </c>
      <c r="B51" s="22">
        <v>8</v>
      </c>
      <c r="C51" s="23">
        <v>540</v>
      </c>
      <c r="D51" s="24">
        <v>70</v>
      </c>
      <c r="E51" s="25" t="s">
        <v>57</v>
      </c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ht="14.25" x14ac:dyDescent="0.2">
      <c r="A52" s="43">
        <v>9133313</v>
      </c>
      <c r="B52" s="22">
        <v>6</v>
      </c>
      <c r="C52" s="23">
        <v>400</v>
      </c>
      <c r="D52" s="24">
        <v>400</v>
      </c>
      <c r="E52" s="25" t="s">
        <v>59</v>
      </c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ht="14.25" x14ac:dyDescent="0.2">
      <c r="A53" s="43">
        <v>9133313</v>
      </c>
      <c r="B53" s="22">
        <v>1</v>
      </c>
      <c r="C53" s="23">
        <v>400</v>
      </c>
      <c r="D53" s="24">
        <v>848</v>
      </c>
      <c r="E53" s="25" t="s">
        <v>58</v>
      </c>
      <c r="F53" s="25"/>
      <c r="G53" s="37"/>
      <c r="H53" s="37"/>
      <c r="I53" s="37">
        <v>3</v>
      </c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roble kendall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0.84799999999999998</v>
      </c>
    </row>
    <row r="54" spans="1:15" ht="14.25" x14ac:dyDescent="0.2">
      <c r="A54" s="43">
        <v>9133313</v>
      </c>
      <c r="B54" s="22">
        <v>1</v>
      </c>
      <c r="C54" s="23">
        <v>400</v>
      </c>
      <c r="D54" s="24">
        <v>1070</v>
      </c>
      <c r="E54" s="25" t="s">
        <v>58</v>
      </c>
      <c r="F54" s="25"/>
      <c r="G54" s="37"/>
      <c r="H54" s="37"/>
      <c r="I54" s="37">
        <v>3</v>
      </c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roble kendall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1.07</v>
      </c>
    </row>
    <row r="55" spans="1:15" ht="14.25" x14ac:dyDescent="0.2">
      <c r="A55" s="43">
        <v>9133313</v>
      </c>
      <c r="B55" s="22">
        <v>1</v>
      </c>
      <c r="C55" s="23">
        <v>400</v>
      </c>
      <c r="D55" s="24">
        <v>345</v>
      </c>
      <c r="E55" s="25" t="s">
        <v>58</v>
      </c>
      <c r="F55" s="25"/>
      <c r="G55" s="37"/>
      <c r="H55" s="37"/>
      <c r="I55" s="37">
        <v>3</v>
      </c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roble kendall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0.34499999999999997</v>
      </c>
    </row>
    <row r="56" spans="1:15" ht="14.25" x14ac:dyDescent="0.2">
      <c r="A56" s="43">
        <v>9133313</v>
      </c>
      <c r="B56" s="22">
        <v>1</v>
      </c>
      <c r="C56" s="23">
        <v>382</v>
      </c>
      <c r="D56" s="24">
        <v>848</v>
      </c>
      <c r="E56" s="25" t="s">
        <v>58</v>
      </c>
      <c r="F56" s="25"/>
      <c r="G56" s="37"/>
      <c r="H56" s="37"/>
      <c r="I56" s="37">
        <v>3</v>
      </c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roble kendall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0.84799999999999998</v>
      </c>
    </row>
    <row r="57" spans="1:15" ht="14.25" x14ac:dyDescent="0.2">
      <c r="A57" s="43">
        <v>9133313</v>
      </c>
      <c r="B57" s="22">
        <v>1</v>
      </c>
      <c r="C57" s="23">
        <v>382</v>
      </c>
      <c r="D57" s="24">
        <v>1070</v>
      </c>
      <c r="E57" s="25" t="s">
        <v>58</v>
      </c>
      <c r="F57" s="25"/>
      <c r="G57" s="37"/>
      <c r="H57" s="37"/>
      <c r="I57" s="37">
        <v>3</v>
      </c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roble kendall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1.07</v>
      </c>
    </row>
    <row r="58" spans="1:15" ht="14.25" x14ac:dyDescent="0.2">
      <c r="A58" s="43">
        <v>9133313</v>
      </c>
      <c r="B58" s="22">
        <v>1</v>
      </c>
      <c r="C58" s="23">
        <v>382</v>
      </c>
      <c r="D58" s="24">
        <v>345</v>
      </c>
      <c r="E58" s="25" t="s">
        <v>58</v>
      </c>
      <c r="F58" s="25"/>
      <c r="G58" s="37"/>
      <c r="H58" s="37"/>
      <c r="I58" s="37">
        <v>3</v>
      </c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roble kendall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0.34499999999999997</v>
      </c>
    </row>
    <row r="59" spans="1:15" ht="14.25" x14ac:dyDescent="0.2">
      <c r="A59" s="43">
        <v>9133313</v>
      </c>
      <c r="B59" s="22">
        <v>1</v>
      </c>
      <c r="C59" s="23">
        <v>2370</v>
      </c>
      <c r="D59" s="24">
        <v>540</v>
      </c>
      <c r="E59" s="25" t="s">
        <v>60</v>
      </c>
      <c r="F59" s="25"/>
      <c r="G59" s="37">
        <v>3</v>
      </c>
      <c r="H59" s="37">
        <v>3</v>
      </c>
      <c r="I59" s="37"/>
      <c r="J59" s="37"/>
      <c r="K5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roble kendall</v>
      </c>
      <c r="L5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roble kendall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4.74</v>
      </c>
    </row>
    <row r="60" spans="1:15" ht="14.25" x14ac:dyDescent="0.2">
      <c r="A60" s="43">
        <v>9133313</v>
      </c>
      <c r="B60" s="22">
        <v>6</v>
      </c>
      <c r="C60" s="23">
        <v>800</v>
      </c>
      <c r="D60" s="24">
        <v>400</v>
      </c>
      <c r="E60" s="25" t="s">
        <v>61</v>
      </c>
      <c r="F60" s="25"/>
      <c r="G60" s="37">
        <v>3</v>
      </c>
      <c r="H60" s="37"/>
      <c r="I60" s="37">
        <v>3</v>
      </c>
      <c r="J60" s="37"/>
      <c r="K6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roble kendall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roble kendall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7.2</v>
      </c>
    </row>
    <row r="61" spans="1:15" ht="14.25" x14ac:dyDescent="0.2">
      <c r="A61" s="43">
        <v>9133313</v>
      </c>
      <c r="B61" s="22">
        <v>2</v>
      </c>
      <c r="C61" s="23">
        <v>848</v>
      </c>
      <c r="D61" s="24">
        <v>400</v>
      </c>
      <c r="E61" s="25" t="s">
        <v>62</v>
      </c>
      <c r="F61" s="25"/>
      <c r="G61" s="37">
        <v>3</v>
      </c>
      <c r="H61" s="37"/>
      <c r="I61" s="37"/>
      <c r="J61" s="37"/>
      <c r="K6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roble kendall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1.696</v>
      </c>
    </row>
    <row r="62" spans="1:15" ht="14.25" x14ac:dyDescent="0.2">
      <c r="A62" s="43">
        <v>9133313</v>
      </c>
      <c r="B62" s="22">
        <v>2</v>
      </c>
      <c r="C62" s="23">
        <v>1070</v>
      </c>
      <c r="D62" s="24">
        <v>400</v>
      </c>
      <c r="E62" s="25" t="s">
        <v>62</v>
      </c>
      <c r="F62" s="25"/>
      <c r="G62" s="37">
        <v>3</v>
      </c>
      <c r="H62" s="37"/>
      <c r="I62" s="37"/>
      <c r="J62" s="37"/>
      <c r="K6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roble kendall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2.14</v>
      </c>
    </row>
    <row r="63" spans="1:15" ht="14.25" x14ac:dyDescent="0.2">
      <c r="A63" s="43">
        <v>9133313</v>
      </c>
      <c r="B63" s="22">
        <v>2</v>
      </c>
      <c r="C63" s="23">
        <v>345</v>
      </c>
      <c r="D63" s="24">
        <v>400</v>
      </c>
      <c r="E63" s="25" t="s">
        <v>62</v>
      </c>
      <c r="F63" s="25"/>
      <c r="G63" s="37">
        <v>3</v>
      </c>
      <c r="H63" s="37"/>
      <c r="I63" s="37"/>
      <c r="J63" s="37"/>
      <c r="K6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roble kendall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0.69</v>
      </c>
    </row>
    <row r="64" spans="1:15" ht="14.25" x14ac:dyDescent="0.2">
      <c r="A64" s="43">
        <v>9133313</v>
      </c>
      <c r="B64" s="22">
        <v>5</v>
      </c>
      <c r="C64" s="23">
        <v>764</v>
      </c>
      <c r="D64" s="24">
        <v>400</v>
      </c>
      <c r="E64" s="25" t="s">
        <v>63</v>
      </c>
      <c r="F64" s="25"/>
      <c r="G64" s="37">
        <v>3</v>
      </c>
      <c r="H64" s="37"/>
      <c r="I64" s="37"/>
      <c r="J64" s="37"/>
      <c r="K6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roble kendall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3.82</v>
      </c>
    </row>
    <row r="65" spans="1:15" ht="14.25" x14ac:dyDescent="0.2">
      <c r="A65" s="43">
        <v>9133313</v>
      </c>
      <c r="B65" s="22">
        <v>2</v>
      </c>
      <c r="C65" s="23">
        <v>800</v>
      </c>
      <c r="D65" s="24">
        <v>70</v>
      </c>
      <c r="E65" s="25" t="s">
        <v>57</v>
      </c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ht="14.25" x14ac:dyDescent="0.2">
      <c r="A66" s="43">
        <v>9133313</v>
      </c>
      <c r="B66" s="22">
        <v>2</v>
      </c>
      <c r="C66" s="23">
        <v>340</v>
      </c>
      <c r="D66" s="24">
        <v>70</v>
      </c>
      <c r="E66" s="25" t="s">
        <v>57</v>
      </c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ht="14.25" x14ac:dyDescent="0.2">
      <c r="A67" s="43">
        <v>9133313</v>
      </c>
      <c r="B67" s="22">
        <v>2</v>
      </c>
      <c r="C67" s="23">
        <v>2367</v>
      </c>
      <c r="D67" s="24">
        <v>396</v>
      </c>
      <c r="E67" s="25" t="s">
        <v>45</v>
      </c>
      <c r="F67" s="25"/>
      <c r="G67" s="37">
        <v>3</v>
      </c>
      <c r="H67" s="37">
        <v>3</v>
      </c>
      <c r="I67" s="37">
        <v>3</v>
      </c>
      <c r="J67" s="37">
        <v>3</v>
      </c>
      <c r="K6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roble kendall</v>
      </c>
      <c r="L6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roble kendall</v>
      </c>
      <c r="M67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roble kendall</v>
      </c>
      <c r="N67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roble kendall</v>
      </c>
      <c r="O67" s="33">
        <f t="shared" si="0"/>
        <v>11.052</v>
      </c>
    </row>
    <row r="68" spans="1:15" ht="14.25" x14ac:dyDescent="0.2">
      <c r="A68" s="43">
        <v>9133313</v>
      </c>
      <c r="B68" s="22">
        <v>4</v>
      </c>
      <c r="C68" s="23">
        <v>700</v>
      </c>
      <c r="D68" s="24">
        <v>380</v>
      </c>
      <c r="E68" s="25" t="s">
        <v>64</v>
      </c>
      <c r="F68" s="25"/>
      <c r="G68" s="37">
        <v>3</v>
      </c>
      <c r="H68" s="37"/>
      <c r="I68" s="37">
        <v>3</v>
      </c>
      <c r="J68" s="37"/>
      <c r="K6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roble kendall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roble kendall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4.32</v>
      </c>
    </row>
    <row r="69" spans="1:15" ht="14.25" x14ac:dyDescent="0.2">
      <c r="A69" s="43">
        <v>9133313</v>
      </c>
      <c r="B69" s="22">
        <v>4</v>
      </c>
      <c r="C69" s="23">
        <v>380</v>
      </c>
      <c r="D69" s="24">
        <v>200</v>
      </c>
      <c r="E69" s="25" t="s">
        <v>65</v>
      </c>
      <c r="F69" s="25"/>
      <c r="G69" s="37"/>
      <c r="H69" s="37"/>
      <c r="I69" s="37">
        <v>3</v>
      </c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roble kendall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0.8</v>
      </c>
    </row>
    <row r="70" spans="1:15" ht="14.25" x14ac:dyDescent="0.2">
      <c r="A70" s="43">
        <v>9133313</v>
      </c>
      <c r="B70" s="22">
        <v>2</v>
      </c>
      <c r="C70" s="23">
        <v>696</v>
      </c>
      <c r="D70" s="24">
        <v>232</v>
      </c>
      <c r="E70" s="25" t="s">
        <v>27</v>
      </c>
      <c r="F70" s="25"/>
      <c r="G70" s="37">
        <v>3</v>
      </c>
      <c r="H70" s="37">
        <v>3</v>
      </c>
      <c r="I70" s="37">
        <v>3</v>
      </c>
      <c r="J70" s="37">
        <v>3</v>
      </c>
      <c r="K7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roble kendall</v>
      </c>
      <c r="L70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roble kendall</v>
      </c>
      <c r="M7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roble kendall</v>
      </c>
      <c r="N70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roble kendall</v>
      </c>
      <c r="O70" s="33">
        <f t="shared" si="0"/>
        <v>3.7120000000000002</v>
      </c>
    </row>
    <row r="71" spans="1:15" ht="14.25" x14ac:dyDescent="0.2">
      <c r="A71" s="43">
        <v>9133313</v>
      </c>
      <c r="B71" s="22">
        <v>4</v>
      </c>
      <c r="C71" s="23">
        <v>150</v>
      </c>
      <c r="D71" s="24">
        <v>637</v>
      </c>
      <c r="E71" s="25" t="s">
        <v>66</v>
      </c>
      <c r="F71" s="25"/>
      <c r="G71" s="37">
        <v>3</v>
      </c>
      <c r="H71" s="37">
        <v>3</v>
      </c>
      <c r="I71" s="37">
        <v>3</v>
      </c>
      <c r="J71" s="37"/>
      <c r="K7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roble kendall</v>
      </c>
      <c r="L71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roble kendall</v>
      </c>
      <c r="M71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roble kendall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3.7480000000000002</v>
      </c>
    </row>
    <row r="72" spans="1:15" ht="14.25" x14ac:dyDescent="0.2">
      <c r="A72" s="43">
        <v>9133313</v>
      </c>
      <c r="B72" s="22">
        <v>4</v>
      </c>
      <c r="C72" s="23">
        <v>150</v>
      </c>
      <c r="D72" s="24">
        <v>314</v>
      </c>
      <c r="E72" s="25" t="s">
        <v>66</v>
      </c>
      <c r="F72" s="25"/>
      <c r="G72" s="37"/>
      <c r="H72" s="37"/>
      <c r="I72" s="37">
        <v>3</v>
      </c>
      <c r="J72" s="37">
        <v>3</v>
      </c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roble kendall</v>
      </c>
      <c r="N72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roble kendall</v>
      </c>
      <c r="O72" s="33">
        <f t="shared" si="0"/>
        <v>2.512</v>
      </c>
    </row>
    <row r="73" spans="1:15" ht="14.25" x14ac:dyDescent="0.2">
      <c r="A73" s="43">
        <v>9133313</v>
      </c>
      <c r="B73" s="22">
        <v>2</v>
      </c>
      <c r="C73" s="23">
        <v>1400</v>
      </c>
      <c r="D73" s="24">
        <v>400</v>
      </c>
      <c r="E73" s="25" t="s">
        <v>29</v>
      </c>
      <c r="F73" s="25"/>
      <c r="G73" s="37">
        <v>3</v>
      </c>
      <c r="H73" s="37">
        <v>3</v>
      </c>
      <c r="I73" s="37">
        <v>3</v>
      </c>
      <c r="J73" s="37">
        <v>3</v>
      </c>
      <c r="K7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roble kendall</v>
      </c>
      <c r="L7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roble kendall</v>
      </c>
      <c r="M7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roble kendall</v>
      </c>
      <c r="N7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roble kendall</v>
      </c>
      <c r="O73" s="33">
        <f t="shared" si="0"/>
        <v>7.2</v>
      </c>
    </row>
    <row r="74" spans="1:15" ht="14.25" x14ac:dyDescent="0.2">
      <c r="A74" s="43">
        <v>9133313</v>
      </c>
      <c r="B74" s="22">
        <v>1</v>
      </c>
      <c r="C74" s="23">
        <v>1540</v>
      </c>
      <c r="D74" s="24">
        <v>1960</v>
      </c>
      <c r="E74" s="25" t="s">
        <v>67</v>
      </c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ht="14.25" x14ac:dyDescent="0.2">
      <c r="A75" s="43">
        <v>9133313</v>
      </c>
      <c r="B75" s="22">
        <v>1</v>
      </c>
      <c r="C75" s="23">
        <v>1540</v>
      </c>
      <c r="D75" s="24">
        <v>382</v>
      </c>
      <c r="E75" s="25" t="s">
        <v>67</v>
      </c>
      <c r="F75" s="25"/>
      <c r="G75" s="37">
        <v>3</v>
      </c>
      <c r="H75" s="37"/>
      <c r="I75" s="37"/>
      <c r="J75" s="37"/>
      <c r="K7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roble kendall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1.54</v>
      </c>
    </row>
    <row r="76" spans="1:15" x14ac:dyDescent="0.2">
      <c r="A76" s="21">
        <v>9133292</v>
      </c>
      <c r="B76" s="22">
        <v>8</v>
      </c>
      <c r="C76" s="23">
        <v>750</v>
      </c>
      <c r="D76" s="24">
        <v>332</v>
      </c>
      <c r="E76" s="25" t="s">
        <v>30</v>
      </c>
      <c r="F76" s="25"/>
      <c r="G76" s="37">
        <v>2</v>
      </c>
      <c r="H76" s="37"/>
      <c r="I76" s="37">
        <v>2</v>
      </c>
      <c r="J76" s="37"/>
      <c r="K7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gris arcilla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gris arcilla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8.6560000000000006</v>
      </c>
    </row>
    <row r="77" spans="1:15" x14ac:dyDescent="0.2">
      <c r="A77" s="21">
        <v>9133292</v>
      </c>
      <c r="B77" s="22">
        <v>8</v>
      </c>
      <c r="C77" s="23">
        <v>346</v>
      </c>
      <c r="D77" s="24">
        <v>332</v>
      </c>
      <c r="E77" s="25" t="s">
        <v>31</v>
      </c>
      <c r="F77" s="25"/>
      <c r="G77" s="37">
        <v>2</v>
      </c>
      <c r="H77" s="37"/>
      <c r="I77" s="37"/>
      <c r="J77" s="37"/>
      <c r="K7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gris arcilla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2.7679999999999998</v>
      </c>
    </row>
    <row r="78" spans="1:15" x14ac:dyDescent="0.2">
      <c r="A78" s="21">
        <v>9133292</v>
      </c>
      <c r="B78" s="22">
        <v>1</v>
      </c>
      <c r="C78" s="23">
        <v>2350</v>
      </c>
      <c r="D78" s="24">
        <v>350</v>
      </c>
      <c r="E78" s="25" t="s">
        <v>68</v>
      </c>
      <c r="F78" s="25"/>
      <c r="G78" s="37">
        <v>2</v>
      </c>
      <c r="H78" s="37"/>
      <c r="I78" s="37">
        <v>2</v>
      </c>
      <c r="J78" s="37">
        <v>2</v>
      </c>
      <c r="K7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gris arcilla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gris arcilla</v>
      </c>
      <c r="N78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mm gris arcilla</v>
      </c>
      <c r="O78" s="33">
        <f t="shared" si="0"/>
        <v>3.05</v>
      </c>
    </row>
    <row r="79" spans="1:15" x14ac:dyDescent="0.2">
      <c r="A79" s="21">
        <v>9133292</v>
      </c>
      <c r="B79" s="22">
        <v>4</v>
      </c>
      <c r="C79" s="23">
        <v>745</v>
      </c>
      <c r="D79" s="24">
        <v>377</v>
      </c>
      <c r="E79" s="25" t="s">
        <v>69</v>
      </c>
      <c r="F79" s="25"/>
      <c r="G79" s="37">
        <v>2</v>
      </c>
      <c r="H79" s="37">
        <v>2</v>
      </c>
      <c r="I79" s="37">
        <v>2</v>
      </c>
      <c r="J79" s="37">
        <v>2</v>
      </c>
      <c r="K79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mm gris arcilla</v>
      </c>
      <c r="L79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mm gris arcilla</v>
      </c>
      <c r="M79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mm gris arcilla</v>
      </c>
      <c r="N79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mm gris arcilla</v>
      </c>
      <c r="O79" s="33">
        <f t="shared" si="0"/>
        <v>8.9760000000000009</v>
      </c>
    </row>
    <row r="80" spans="1:15" x14ac:dyDescent="0.2">
      <c r="A80" s="21">
        <v>9133313</v>
      </c>
      <c r="B80" s="22">
        <v>2</v>
      </c>
      <c r="C80" s="23">
        <v>650</v>
      </c>
      <c r="D80" s="24">
        <v>350</v>
      </c>
      <c r="E80" s="25" t="s">
        <v>30</v>
      </c>
      <c r="F80" s="25"/>
      <c r="G80" s="37">
        <v>3</v>
      </c>
      <c r="H80" s="37"/>
      <c r="I80" s="37">
        <v>3</v>
      </c>
      <c r="J80" s="37"/>
      <c r="K80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roble kendall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roble kendall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2</v>
      </c>
    </row>
    <row r="81" spans="1:15" x14ac:dyDescent="0.2">
      <c r="A81" s="21">
        <v>9133313</v>
      </c>
      <c r="B81" s="22">
        <v>2</v>
      </c>
      <c r="C81" s="23">
        <v>1924</v>
      </c>
      <c r="D81" s="24">
        <v>350</v>
      </c>
      <c r="E81" s="25" t="s">
        <v>31</v>
      </c>
      <c r="F81" s="25"/>
      <c r="G81" s="37">
        <v>3</v>
      </c>
      <c r="H81" s="37"/>
      <c r="I81" s="37"/>
      <c r="J81" s="37"/>
      <c r="K81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roble kendall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3.8479999999999999</v>
      </c>
    </row>
    <row r="82" spans="1:15" x14ac:dyDescent="0.2">
      <c r="A82" s="21">
        <v>9133313</v>
      </c>
      <c r="B82" s="22">
        <v>3</v>
      </c>
      <c r="C82" s="23">
        <v>614</v>
      </c>
      <c r="D82" s="24">
        <v>350</v>
      </c>
      <c r="E82" s="25" t="s">
        <v>70</v>
      </c>
      <c r="F82" s="25"/>
      <c r="G82" s="37">
        <v>3</v>
      </c>
      <c r="H82" s="37"/>
      <c r="I82" s="37"/>
      <c r="J82" s="37"/>
      <c r="K82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roble kendall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1.8420000000000001</v>
      </c>
    </row>
    <row r="83" spans="1:15" x14ac:dyDescent="0.2">
      <c r="A83" s="21">
        <v>9133313</v>
      </c>
      <c r="B83" s="22">
        <v>1</v>
      </c>
      <c r="C83" s="23">
        <v>2542</v>
      </c>
      <c r="D83" s="24">
        <v>400</v>
      </c>
      <c r="E83" s="25" t="s">
        <v>32</v>
      </c>
      <c r="F83" s="25"/>
      <c r="G83" s="37">
        <v>3</v>
      </c>
      <c r="H83" s="37">
        <v>3</v>
      </c>
      <c r="I83" s="37">
        <v>3</v>
      </c>
      <c r="J83" s="37">
        <v>3</v>
      </c>
      <c r="K8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roble kendall</v>
      </c>
      <c r="L83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roble kendall</v>
      </c>
      <c r="M83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roble kendall</v>
      </c>
      <c r="N83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roble kendall</v>
      </c>
      <c r="O83" s="33">
        <f t="shared" si="2"/>
        <v>5.8840000000000003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5820</v>
      </c>
      <c r="B1">
        <f>Hoja1!B16*Hoja1!C16</f>
        <v>5820</v>
      </c>
      <c r="C1">
        <f>Hoja1!B16*Hoja1!D16</f>
        <v>6000</v>
      </c>
      <c r="D1">
        <f>Hoja1!B16*Hoja1!D16</f>
        <v>6000</v>
      </c>
    </row>
    <row r="2" spans="1:4" x14ac:dyDescent="0.2">
      <c r="A2">
        <f>Hoja1!B17*Hoja1!C17</f>
        <v>1164</v>
      </c>
      <c r="B2">
        <f>Hoja1!B17*Hoja1!C17</f>
        <v>1164</v>
      </c>
      <c r="C2">
        <f>Hoja1!B17*Hoja1!D17</f>
        <v>1060</v>
      </c>
      <c r="D2">
        <f>Hoja1!B17*Hoja1!D17</f>
        <v>1060</v>
      </c>
    </row>
    <row r="3" spans="1:4" x14ac:dyDescent="0.2">
      <c r="A3">
        <f>Hoja1!B18*Hoja1!C18</f>
        <v>1164</v>
      </c>
      <c r="B3">
        <f>Hoja1!B18*Hoja1!C18</f>
        <v>1164</v>
      </c>
      <c r="C3">
        <f>Hoja1!B18*Hoja1!D18</f>
        <v>1128</v>
      </c>
      <c r="D3">
        <f>Hoja1!B18*Hoja1!D18</f>
        <v>1128</v>
      </c>
    </row>
    <row r="4" spans="1:4" x14ac:dyDescent="0.2">
      <c r="A4">
        <f>Hoja1!B19*Hoja1!C19</f>
        <v>2328</v>
      </c>
      <c r="B4">
        <f>Hoja1!B19*Hoja1!C19</f>
        <v>2328</v>
      </c>
      <c r="C4">
        <f>Hoja1!B19*Hoja1!D19</f>
        <v>1456</v>
      </c>
      <c r="D4">
        <f>Hoja1!B19*Hoja1!D19</f>
        <v>1456</v>
      </c>
    </row>
    <row r="5" spans="1:4" x14ac:dyDescent="0.2">
      <c r="A5">
        <f>Hoja1!B20*Hoja1!C20</f>
        <v>1164</v>
      </c>
      <c r="B5">
        <f>Hoja1!B20*Hoja1!C20</f>
        <v>1164</v>
      </c>
      <c r="C5">
        <f>Hoja1!B20*Hoja1!D20</f>
        <v>1048</v>
      </c>
      <c r="D5">
        <f>Hoja1!B20*Hoja1!D20</f>
        <v>1048</v>
      </c>
    </row>
    <row r="6" spans="1:4" x14ac:dyDescent="0.2">
      <c r="A6">
        <f>Hoja1!B21*Hoja1!C21</f>
        <v>2560</v>
      </c>
      <c r="B6">
        <f>Hoja1!B21*Hoja1!C21</f>
        <v>2560</v>
      </c>
      <c r="C6">
        <f>Hoja1!B21*Hoja1!D21</f>
        <v>7600</v>
      </c>
      <c r="D6">
        <f>Hoja1!B21*Hoja1!D21</f>
        <v>7600</v>
      </c>
    </row>
    <row r="7" spans="1:4" x14ac:dyDescent="0.2">
      <c r="A7">
        <f>Hoja1!B22*Hoja1!C22</f>
        <v>2096</v>
      </c>
      <c r="B7">
        <f>Hoja1!B22*Hoja1!C22</f>
        <v>2096</v>
      </c>
      <c r="C7">
        <f>Hoja1!B22*Hoja1!D22</f>
        <v>1280</v>
      </c>
      <c r="D7">
        <f>Hoja1!B22*Hoja1!D22</f>
        <v>1280</v>
      </c>
    </row>
    <row r="8" spans="1:4" x14ac:dyDescent="0.2">
      <c r="A8">
        <f>Hoja1!B23*Hoja1!C23</f>
        <v>1128</v>
      </c>
      <c r="B8">
        <f>Hoja1!B23*Hoja1!C23</f>
        <v>1128</v>
      </c>
      <c r="C8">
        <f>Hoja1!B23*Hoja1!D23</f>
        <v>640</v>
      </c>
      <c r="D8">
        <f>Hoja1!B23*Hoja1!D23</f>
        <v>640</v>
      </c>
    </row>
    <row r="9" spans="1:4" x14ac:dyDescent="0.2">
      <c r="A9">
        <f>Hoja1!B24*Hoja1!C24</f>
        <v>988</v>
      </c>
      <c r="B9">
        <f>Hoja1!B24*Hoja1!C24</f>
        <v>988</v>
      </c>
      <c r="C9">
        <f>Hoja1!B24*Hoja1!D24</f>
        <v>640</v>
      </c>
      <c r="D9">
        <f>Hoja1!B24*Hoja1!D24</f>
        <v>640</v>
      </c>
    </row>
    <row r="10" spans="1:4" x14ac:dyDescent="0.2">
      <c r="A10">
        <f>Hoja1!B25*Hoja1!C25</f>
        <v>1164</v>
      </c>
      <c r="B10">
        <f>Hoja1!B25*Hoja1!C25</f>
        <v>1164</v>
      </c>
      <c r="C10">
        <f>Hoja1!B25*Hoja1!D25</f>
        <v>1720</v>
      </c>
      <c r="D10">
        <f>Hoja1!B25*Hoja1!D25</f>
        <v>1720</v>
      </c>
    </row>
    <row r="11" spans="1:4" x14ac:dyDescent="0.2">
      <c r="A11">
        <f>Hoja1!B26*Hoja1!C26</f>
        <v>1164</v>
      </c>
      <c r="B11">
        <f>Hoja1!B26*Hoja1!C26</f>
        <v>1164</v>
      </c>
      <c r="C11">
        <f>Hoja1!B26*Hoja1!D26</f>
        <v>1048</v>
      </c>
      <c r="D11">
        <f>Hoja1!B26*Hoja1!D26</f>
        <v>1048</v>
      </c>
    </row>
    <row r="12" spans="1:4" x14ac:dyDescent="0.2">
      <c r="A12">
        <f>Hoja1!B27*Hoja1!C27</f>
        <v>960</v>
      </c>
      <c r="B12">
        <f>Hoja1!B27*Hoja1!C27</f>
        <v>960</v>
      </c>
      <c r="C12">
        <f>Hoja1!B27*Hoja1!D27</f>
        <v>2742</v>
      </c>
      <c r="D12">
        <f>Hoja1!B27*Hoja1!D27</f>
        <v>2742</v>
      </c>
    </row>
    <row r="13" spans="1:4" x14ac:dyDescent="0.2">
      <c r="A13">
        <f>Hoja1!B28*Hoja1!C28</f>
        <v>582</v>
      </c>
      <c r="B13">
        <f>Hoja1!B28*Hoja1!C28</f>
        <v>582</v>
      </c>
      <c r="C13">
        <f>Hoja1!B28*Hoja1!D28</f>
        <v>564</v>
      </c>
      <c r="D13">
        <f>Hoja1!B28*Hoja1!D28</f>
        <v>564</v>
      </c>
    </row>
    <row r="14" spans="1:4" x14ac:dyDescent="0.2">
      <c r="A14">
        <f>Hoja1!B29*Hoja1!C29</f>
        <v>582</v>
      </c>
      <c r="B14">
        <f>Hoja1!B29*Hoja1!C29</f>
        <v>582</v>
      </c>
      <c r="C14">
        <f>Hoja1!B29*Hoja1!D29</f>
        <v>824</v>
      </c>
      <c r="D14">
        <f>Hoja1!B29*Hoja1!D29</f>
        <v>824</v>
      </c>
    </row>
    <row r="15" spans="1:4" x14ac:dyDescent="0.2">
      <c r="A15">
        <f>Hoja1!B30*Hoja1!C30</f>
        <v>1112</v>
      </c>
      <c r="B15">
        <f>Hoja1!B30*Hoja1!C30</f>
        <v>1112</v>
      </c>
      <c r="C15">
        <f>Hoja1!B30*Hoja1!D30</f>
        <v>852</v>
      </c>
      <c r="D15">
        <f>Hoja1!B30*Hoja1!D30</f>
        <v>852</v>
      </c>
    </row>
    <row r="16" spans="1:4" x14ac:dyDescent="0.2">
      <c r="A16">
        <f>Hoja1!B31*Hoja1!C31</f>
        <v>946</v>
      </c>
      <c r="B16">
        <f>Hoja1!B31*Hoja1!C31</f>
        <v>946</v>
      </c>
      <c r="C16">
        <f>Hoja1!B31*Hoja1!D31</f>
        <v>2312</v>
      </c>
      <c r="D16">
        <f>Hoja1!B31*Hoja1!D31</f>
        <v>2312</v>
      </c>
    </row>
    <row r="17" spans="1:4" x14ac:dyDescent="0.2">
      <c r="A17">
        <f>Hoja1!B32*Hoja1!C32</f>
        <v>946</v>
      </c>
      <c r="B17">
        <f>Hoja1!B32*Hoja1!C32</f>
        <v>946</v>
      </c>
      <c r="C17">
        <f>Hoja1!B32*Hoja1!D32</f>
        <v>2172</v>
      </c>
      <c r="D17">
        <f>Hoja1!B32*Hoja1!D32</f>
        <v>2172</v>
      </c>
    </row>
    <row r="18" spans="1:4" x14ac:dyDescent="0.2">
      <c r="A18">
        <f>Hoja1!B33*Hoja1!C33</f>
        <v>592</v>
      </c>
      <c r="B18">
        <f>Hoja1!B33*Hoja1!C33</f>
        <v>592</v>
      </c>
      <c r="C18">
        <f>Hoja1!B33*Hoja1!D33</f>
        <v>1912</v>
      </c>
      <c r="D18">
        <f>Hoja1!B33*Hoja1!D33</f>
        <v>1912</v>
      </c>
    </row>
    <row r="19" spans="1:4" x14ac:dyDescent="0.2">
      <c r="A19">
        <f>Hoja1!B34*Hoja1!C34</f>
        <v>1192</v>
      </c>
      <c r="B19">
        <f>Hoja1!B34*Hoja1!C34</f>
        <v>1192</v>
      </c>
      <c r="C19">
        <f>Hoja1!B34*Hoja1!D34</f>
        <v>556</v>
      </c>
      <c r="D19">
        <f>Hoja1!B34*Hoja1!D34</f>
        <v>556</v>
      </c>
    </row>
    <row r="20" spans="1:4" x14ac:dyDescent="0.2">
      <c r="A20">
        <f>Hoja1!B35*Hoja1!C35</f>
        <v>2148</v>
      </c>
      <c r="B20">
        <f>Hoja1!B35*Hoja1!C35</f>
        <v>2148</v>
      </c>
      <c r="C20">
        <f>Hoja1!B35*Hoja1!D35</f>
        <v>680</v>
      </c>
      <c r="D20">
        <f>Hoja1!B35*Hoja1!D35</f>
        <v>680</v>
      </c>
    </row>
    <row r="21" spans="1:4" x14ac:dyDescent="0.2">
      <c r="A21">
        <f>Hoja1!B36*Hoja1!C36</f>
        <v>1856</v>
      </c>
      <c r="B21">
        <f>Hoja1!B36*Hoja1!C36</f>
        <v>1856</v>
      </c>
      <c r="C21">
        <f>Hoja1!B36*Hoja1!D36</f>
        <v>680</v>
      </c>
      <c r="D21">
        <f>Hoja1!B36*Hoja1!D36</f>
        <v>680</v>
      </c>
    </row>
    <row r="22" spans="1:4" x14ac:dyDescent="0.2">
      <c r="A22">
        <f>Hoja1!B37*Hoja1!C37</f>
        <v>4820</v>
      </c>
      <c r="B22">
        <f>Hoja1!B37*Hoja1!C37</f>
        <v>4820</v>
      </c>
      <c r="C22">
        <f>Hoja1!B37*Hoja1!D37</f>
        <v>8500</v>
      </c>
      <c r="D22">
        <f>Hoja1!B37*Hoja1!D37</f>
        <v>8500</v>
      </c>
    </row>
    <row r="23" spans="1:4" x14ac:dyDescent="0.2">
      <c r="A23">
        <f>Hoja1!B38*Hoja1!C38</f>
        <v>6266</v>
      </c>
      <c r="B23">
        <f>Hoja1!B38*Hoja1!C38</f>
        <v>6266</v>
      </c>
      <c r="C23">
        <f>Hoja1!B38*Hoja1!D38</f>
        <v>10582</v>
      </c>
      <c r="D23">
        <f>Hoja1!B38*Hoja1!D38</f>
        <v>10582</v>
      </c>
    </row>
    <row r="24" spans="1:4" x14ac:dyDescent="0.2">
      <c r="A24">
        <f>Hoja1!B39*Hoja1!C39</f>
        <v>6000</v>
      </c>
      <c r="B24">
        <f>Hoja1!B39*Hoja1!C39</f>
        <v>6000</v>
      </c>
      <c r="C24">
        <f>Hoja1!B39*Hoja1!D39</f>
        <v>10200</v>
      </c>
      <c r="D24">
        <f>Hoja1!B39*Hoja1!D39</f>
        <v>10200</v>
      </c>
    </row>
    <row r="25" spans="1:4" x14ac:dyDescent="0.2">
      <c r="A25">
        <f>Hoja1!B40*Hoja1!C40</f>
        <v>5784</v>
      </c>
      <c r="B25">
        <f>Hoja1!B40*Hoja1!C40</f>
        <v>5784</v>
      </c>
      <c r="C25">
        <f>Hoja1!B40*Hoja1!D40</f>
        <v>12840</v>
      </c>
      <c r="D25">
        <f>Hoja1!B40*Hoja1!D40</f>
        <v>12840</v>
      </c>
    </row>
    <row r="26" spans="1:4" x14ac:dyDescent="0.2">
      <c r="A26">
        <f>Hoja1!B41*Hoja1!C41</f>
        <v>5784</v>
      </c>
      <c r="B26">
        <f>Hoja1!B41*Hoja1!C41</f>
        <v>5784</v>
      </c>
      <c r="C26">
        <f>Hoja1!B41*Hoja1!D41</f>
        <v>10176</v>
      </c>
      <c r="D26">
        <f>Hoja1!B41*Hoja1!D41</f>
        <v>10176</v>
      </c>
    </row>
    <row r="27" spans="1:4" x14ac:dyDescent="0.2">
      <c r="A27">
        <f>Hoja1!B42*Hoja1!C42</f>
        <v>1928</v>
      </c>
      <c r="B27">
        <f>Hoja1!B42*Hoja1!C42</f>
        <v>1928</v>
      </c>
      <c r="C27">
        <f>Hoja1!B42*Hoja1!D42</f>
        <v>2088</v>
      </c>
      <c r="D27">
        <f>Hoja1!B42*Hoja1!D42</f>
        <v>2088</v>
      </c>
    </row>
    <row r="28" spans="1:4" x14ac:dyDescent="0.2">
      <c r="A28">
        <f>Hoja1!B43*Hoja1!C43</f>
        <v>1928</v>
      </c>
      <c r="B28">
        <f>Hoja1!B43*Hoja1!C43</f>
        <v>1928</v>
      </c>
      <c r="C28">
        <f>Hoja1!B43*Hoja1!D43</f>
        <v>5656</v>
      </c>
      <c r="D28">
        <f>Hoja1!B43*Hoja1!D43</f>
        <v>5656</v>
      </c>
    </row>
    <row r="29" spans="1:4" x14ac:dyDescent="0.2">
      <c r="A29">
        <f>Hoja1!B44*Hoja1!C44</f>
        <v>1920</v>
      </c>
      <c r="B29">
        <f>Hoja1!B44*Hoja1!C44</f>
        <v>1920</v>
      </c>
      <c r="C29">
        <f>Hoja1!B44*Hoja1!D44</f>
        <v>9444</v>
      </c>
      <c r="D29">
        <f>Hoja1!B44*Hoja1!D44</f>
        <v>9444</v>
      </c>
    </row>
    <row r="30" spans="1:4" x14ac:dyDescent="0.2">
      <c r="A30">
        <f>Hoja1!B45*Hoja1!C45</f>
        <v>1920</v>
      </c>
      <c r="B30">
        <f>Hoja1!B45*Hoja1!C45</f>
        <v>1920</v>
      </c>
      <c r="C30">
        <f>Hoja1!B45*Hoja1!D45</f>
        <v>4368</v>
      </c>
      <c r="D30">
        <f>Hoja1!B45*Hoja1!D45</f>
        <v>4368</v>
      </c>
    </row>
    <row r="31" spans="1:4" x14ac:dyDescent="0.2">
      <c r="A31">
        <f>Hoja1!B46*Hoja1!C46</f>
        <v>1320</v>
      </c>
      <c r="B31">
        <f>Hoja1!B46*Hoja1!C46</f>
        <v>1320</v>
      </c>
      <c r="C31">
        <f>Hoja1!B46*Hoja1!D46</f>
        <v>5076</v>
      </c>
      <c r="D31">
        <f>Hoja1!B46*Hoja1!D46</f>
        <v>5076</v>
      </c>
    </row>
    <row r="32" spans="1:4" x14ac:dyDescent="0.2">
      <c r="A32">
        <f>Hoja1!B47*Hoja1!C47</f>
        <v>9288</v>
      </c>
      <c r="B32">
        <f>Hoja1!B47*Hoja1!C47</f>
        <v>9288</v>
      </c>
      <c r="C32">
        <f>Hoja1!B47*Hoja1!D47</f>
        <v>3296</v>
      </c>
      <c r="D32">
        <f>Hoja1!B47*Hoja1!D47</f>
        <v>3296</v>
      </c>
    </row>
    <row r="33" spans="1:4" x14ac:dyDescent="0.2">
      <c r="A33">
        <f>Hoja1!B48*Hoja1!C48</f>
        <v>9288</v>
      </c>
      <c r="B33">
        <f>Hoja1!B48*Hoja1!C48</f>
        <v>9288</v>
      </c>
      <c r="C33">
        <f>Hoja1!B48*Hoja1!D48</f>
        <v>3296</v>
      </c>
      <c r="D33">
        <f>Hoja1!B48*Hoja1!D48</f>
        <v>3296</v>
      </c>
    </row>
    <row r="34" spans="1:4" x14ac:dyDescent="0.2">
      <c r="A34">
        <f>Hoja1!B49*Hoja1!C49</f>
        <v>6800</v>
      </c>
      <c r="B34">
        <f>Hoja1!B49*Hoja1!C49</f>
        <v>6800</v>
      </c>
      <c r="C34">
        <f>Hoja1!B49*Hoja1!D49</f>
        <v>2400</v>
      </c>
      <c r="D34">
        <f>Hoja1!B49*Hoja1!D49</f>
        <v>2400</v>
      </c>
    </row>
    <row r="35" spans="1:4" x14ac:dyDescent="0.2">
      <c r="A35">
        <f>Hoja1!B50*Hoja1!C50</f>
        <v>13600</v>
      </c>
      <c r="B35">
        <f>Hoja1!B50*Hoja1!C50</f>
        <v>13600</v>
      </c>
      <c r="C35">
        <f>Hoja1!B50*Hoja1!D50</f>
        <v>560</v>
      </c>
      <c r="D35">
        <f>Hoja1!B50*Hoja1!D50</f>
        <v>560</v>
      </c>
    </row>
    <row r="36" spans="1:4" x14ac:dyDescent="0.2">
      <c r="A36">
        <f>Hoja1!B51*Hoja1!C51</f>
        <v>4320</v>
      </c>
      <c r="B36">
        <f>Hoja1!B51*Hoja1!C51</f>
        <v>4320</v>
      </c>
      <c r="C36">
        <f>Hoja1!B51*Hoja1!D51</f>
        <v>560</v>
      </c>
      <c r="D36">
        <f>Hoja1!B51*Hoja1!D51</f>
        <v>560</v>
      </c>
    </row>
    <row r="37" spans="1:4" x14ac:dyDescent="0.2">
      <c r="A37">
        <f>Hoja1!B52*Hoja1!C52</f>
        <v>2400</v>
      </c>
      <c r="B37">
        <f>Hoja1!B52*Hoja1!C52</f>
        <v>2400</v>
      </c>
      <c r="C37">
        <f>Hoja1!B52*Hoja1!D52</f>
        <v>2400</v>
      </c>
      <c r="D37">
        <f>Hoja1!B52*Hoja1!D52</f>
        <v>2400</v>
      </c>
    </row>
    <row r="38" spans="1:4" x14ac:dyDescent="0.2">
      <c r="A38">
        <f>Hoja1!B53*Hoja1!C53</f>
        <v>400</v>
      </c>
      <c r="B38">
        <f>Hoja1!B53*Hoja1!C53</f>
        <v>400</v>
      </c>
      <c r="C38">
        <f>Hoja1!B53*Hoja1!D53</f>
        <v>848</v>
      </c>
      <c r="D38">
        <f>Hoja1!B53*Hoja1!D53</f>
        <v>848</v>
      </c>
    </row>
    <row r="39" spans="1:4" x14ac:dyDescent="0.2">
      <c r="A39">
        <f>Hoja1!B54*Hoja1!C54</f>
        <v>400</v>
      </c>
      <c r="B39">
        <f>Hoja1!B54*Hoja1!C54</f>
        <v>400</v>
      </c>
      <c r="C39">
        <f>Hoja1!B54*Hoja1!D54</f>
        <v>1070</v>
      </c>
      <c r="D39">
        <f>Hoja1!B54*Hoja1!D54</f>
        <v>1070</v>
      </c>
    </row>
    <row r="40" spans="1:4" x14ac:dyDescent="0.2">
      <c r="A40">
        <f>Hoja1!B55*Hoja1!C55</f>
        <v>400</v>
      </c>
      <c r="B40">
        <f>Hoja1!B55*Hoja1!C55</f>
        <v>400</v>
      </c>
      <c r="C40">
        <f>Hoja1!B55*Hoja1!D55</f>
        <v>345</v>
      </c>
      <c r="D40">
        <f>Hoja1!B55*Hoja1!D55</f>
        <v>345</v>
      </c>
    </row>
    <row r="41" spans="1:4" x14ac:dyDescent="0.2">
      <c r="A41">
        <f>Hoja1!B56*Hoja1!C56</f>
        <v>382</v>
      </c>
      <c r="B41">
        <f>Hoja1!B56*Hoja1!C56</f>
        <v>382</v>
      </c>
      <c r="C41">
        <f>Hoja1!B56*Hoja1!D56</f>
        <v>848</v>
      </c>
      <c r="D41">
        <f>Hoja1!B56*Hoja1!D56</f>
        <v>848</v>
      </c>
    </row>
    <row r="42" spans="1:4" x14ac:dyDescent="0.2">
      <c r="A42">
        <f>Hoja1!B57*Hoja1!C57</f>
        <v>382</v>
      </c>
      <c r="B42">
        <f>Hoja1!B57*Hoja1!C57</f>
        <v>382</v>
      </c>
      <c r="C42">
        <f>Hoja1!B57*Hoja1!D57</f>
        <v>1070</v>
      </c>
      <c r="D42">
        <f>Hoja1!B57*Hoja1!D57</f>
        <v>1070</v>
      </c>
    </row>
    <row r="43" spans="1:4" x14ac:dyDescent="0.2">
      <c r="A43">
        <f>Hoja1!B58*Hoja1!C58</f>
        <v>382</v>
      </c>
      <c r="B43">
        <f>Hoja1!B58*Hoja1!C58</f>
        <v>382</v>
      </c>
      <c r="C43">
        <f>Hoja1!B58*Hoja1!D58</f>
        <v>345</v>
      </c>
      <c r="D43">
        <f>Hoja1!B58*Hoja1!D58</f>
        <v>345</v>
      </c>
    </row>
    <row r="44" spans="1:4" x14ac:dyDescent="0.2">
      <c r="A44">
        <f>Hoja1!B59*Hoja1!C59</f>
        <v>2370</v>
      </c>
      <c r="B44">
        <f>Hoja1!B59*Hoja1!C59</f>
        <v>2370</v>
      </c>
      <c r="C44">
        <f>Hoja1!B59*Hoja1!D59</f>
        <v>540</v>
      </c>
      <c r="D44">
        <f>Hoja1!B59*Hoja1!D59</f>
        <v>540</v>
      </c>
    </row>
    <row r="45" spans="1:4" x14ac:dyDescent="0.2">
      <c r="A45">
        <f>Hoja1!B60*Hoja1!C60</f>
        <v>4800</v>
      </c>
      <c r="B45">
        <f>Hoja1!B60*Hoja1!C60</f>
        <v>4800</v>
      </c>
      <c r="C45">
        <f>Hoja1!B60*Hoja1!D60</f>
        <v>2400</v>
      </c>
      <c r="D45">
        <f>Hoja1!B60*Hoja1!D60</f>
        <v>2400</v>
      </c>
    </row>
    <row r="46" spans="1:4" x14ac:dyDescent="0.2">
      <c r="A46">
        <f>Hoja1!B61*Hoja1!C61</f>
        <v>1696</v>
      </c>
      <c r="B46">
        <f>Hoja1!B61*Hoja1!C61</f>
        <v>1696</v>
      </c>
      <c r="C46">
        <f>Hoja1!B61*Hoja1!D61</f>
        <v>800</v>
      </c>
      <c r="D46">
        <f>Hoja1!B61*Hoja1!D61</f>
        <v>800</v>
      </c>
    </row>
    <row r="47" spans="1:4" x14ac:dyDescent="0.2">
      <c r="A47">
        <f>Hoja1!B62*Hoja1!C62</f>
        <v>2140</v>
      </c>
      <c r="B47">
        <f>Hoja1!B62*Hoja1!C62</f>
        <v>2140</v>
      </c>
      <c r="C47">
        <f>Hoja1!B62*Hoja1!D62</f>
        <v>800</v>
      </c>
      <c r="D47">
        <f>Hoja1!B62*Hoja1!D62</f>
        <v>800</v>
      </c>
    </row>
    <row r="48" spans="1:4" x14ac:dyDescent="0.2">
      <c r="A48">
        <f>Hoja1!B63*Hoja1!C63</f>
        <v>690</v>
      </c>
      <c r="B48">
        <f>Hoja1!B63*Hoja1!C63</f>
        <v>690</v>
      </c>
      <c r="C48">
        <f>Hoja1!B63*Hoja1!D63</f>
        <v>800</v>
      </c>
      <c r="D48">
        <f>Hoja1!B63*Hoja1!D63</f>
        <v>800</v>
      </c>
    </row>
    <row r="49" spans="1:4" x14ac:dyDescent="0.2">
      <c r="A49">
        <f>Hoja1!B64*Hoja1!C64</f>
        <v>3820</v>
      </c>
      <c r="B49">
        <f>Hoja1!B64*Hoja1!C64</f>
        <v>3820</v>
      </c>
      <c r="C49">
        <f>Hoja1!B64*Hoja1!D64</f>
        <v>2000</v>
      </c>
      <c r="D49">
        <f>Hoja1!B64*Hoja1!D64</f>
        <v>2000</v>
      </c>
    </row>
    <row r="50" spans="1:4" x14ac:dyDescent="0.2">
      <c r="A50">
        <f>Hoja1!B65*Hoja1!C65</f>
        <v>1600</v>
      </c>
      <c r="B50">
        <f>Hoja1!B65*Hoja1!C65</f>
        <v>1600</v>
      </c>
      <c r="C50">
        <f>Hoja1!B65*Hoja1!D65</f>
        <v>140</v>
      </c>
      <c r="D50">
        <f>Hoja1!B65*Hoja1!D65</f>
        <v>140</v>
      </c>
    </row>
    <row r="51" spans="1:4" x14ac:dyDescent="0.2">
      <c r="A51">
        <f>Hoja1!B66*Hoja1!C66</f>
        <v>680</v>
      </c>
      <c r="B51">
        <f>Hoja1!B66*Hoja1!C66</f>
        <v>680</v>
      </c>
      <c r="C51">
        <f>Hoja1!B66*Hoja1!D66</f>
        <v>140</v>
      </c>
      <c r="D51">
        <f>Hoja1!B66*Hoja1!D66</f>
        <v>140</v>
      </c>
    </row>
    <row r="52" spans="1:4" x14ac:dyDescent="0.2">
      <c r="A52">
        <f>Hoja1!B67*Hoja1!C67</f>
        <v>4734</v>
      </c>
      <c r="B52">
        <f>Hoja1!B67*Hoja1!C67</f>
        <v>4734</v>
      </c>
      <c r="C52">
        <f>Hoja1!B67*Hoja1!D67</f>
        <v>792</v>
      </c>
      <c r="D52">
        <f>Hoja1!B67*Hoja1!D67</f>
        <v>792</v>
      </c>
    </row>
    <row r="53" spans="1:4" x14ac:dyDescent="0.2">
      <c r="A53">
        <f>Hoja1!B68*Hoja1!C68</f>
        <v>2800</v>
      </c>
      <c r="B53">
        <f>Hoja1!B68*Hoja1!C68</f>
        <v>2800</v>
      </c>
      <c r="C53">
        <f>Hoja1!B68*Hoja1!D68</f>
        <v>1520</v>
      </c>
      <c r="D53">
        <f>Hoja1!B68*Hoja1!D68</f>
        <v>1520</v>
      </c>
    </row>
    <row r="54" spans="1:4" x14ac:dyDescent="0.2">
      <c r="A54">
        <f>Hoja1!B69*Hoja1!C69</f>
        <v>1520</v>
      </c>
      <c r="B54">
        <f>Hoja1!B69*Hoja1!C69</f>
        <v>1520</v>
      </c>
      <c r="C54">
        <f>Hoja1!B69*Hoja1!D69</f>
        <v>800</v>
      </c>
      <c r="D54">
        <f>Hoja1!B69*Hoja1!D69</f>
        <v>800</v>
      </c>
    </row>
    <row r="55" spans="1:4" x14ac:dyDescent="0.2">
      <c r="A55">
        <f>Hoja1!B70*Hoja1!C70</f>
        <v>1392</v>
      </c>
      <c r="B55">
        <f>Hoja1!B70*Hoja1!C70</f>
        <v>1392</v>
      </c>
      <c r="C55">
        <f>Hoja1!B70*Hoja1!D70</f>
        <v>464</v>
      </c>
      <c r="D55">
        <f>Hoja1!B70*Hoja1!D70</f>
        <v>464</v>
      </c>
    </row>
    <row r="56" spans="1:4" x14ac:dyDescent="0.2">
      <c r="A56">
        <f>Hoja1!B71*Hoja1!C71</f>
        <v>600</v>
      </c>
      <c r="B56">
        <f>Hoja1!B71*Hoja1!C71</f>
        <v>600</v>
      </c>
      <c r="C56">
        <f>Hoja1!B71*Hoja1!D71</f>
        <v>2548</v>
      </c>
      <c r="D56">
        <f>Hoja1!B71*Hoja1!D71</f>
        <v>2548</v>
      </c>
    </row>
    <row r="57" spans="1:4" x14ac:dyDescent="0.2">
      <c r="A57">
        <f>Hoja1!B72*Hoja1!C72</f>
        <v>600</v>
      </c>
      <c r="B57">
        <f>Hoja1!B72*Hoja1!C72</f>
        <v>600</v>
      </c>
      <c r="C57">
        <f>Hoja1!B72*Hoja1!D72</f>
        <v>1256</v>
      </c>
      <c r="D57">
        <f>Hoja1!B72*Hoja1!D72</f>
        <v>1256</v>
      </c>
    </row>
    <row r="58" spans="1:4" x14ac:dyDescent="0.2">
      <c r="A58">
        <f>Hoja1!B73*Hoja1!C73</f>
        <v>2800</v>
      </c>
      <c r="B58">
        <f>Hoja1!B73*Hoja1!C73</f>
        <v>2800</v>
      </c>
      <c r="C58">
        <f>Hoja1!B73*Hoja1!D73</f>
        <v>800</v>
      </c>
      <c r="D58">
        <f>Hoja1!B73*Hoja1!D73</f>
        <v>800</v>
      </c>
    </row>
    <row r="59" spans="1:4" x14ac:dyDescent="0.2">
      <c r="A59">
        <f>Hoja1!B74*Hoja1!C74</f>
        <v>1540</v>
      </c>
      <c r="B59">
        <f>Hoja1!B74*Hoja1!C74</f>
        <v>1540</v>
      </c>
      <c r="C59">
        <f>Hoja1!B74*Hoja1!D74</f>
        <v>1960</v>
      </c>
      <c r="D59">
        <f>Hoja1!B74*Hoja1!D74</f>
        <v>1960</v>
      </c>
    </row>
    <row r="60" spans="1:4" x14ac:dyDescent="0.2">
      <c r="A60">
        <f>Hoja1!B75*Hoja1!C75</f>
        <v>1540</v>
      </c>
      <c r="B60">
        <f>Hoja1!B75*Hoja1!C75</f>
        <v>1540</v>
      </c>
      <c r="C60">
        <f>Hoja1!B75*Hoja1!D75</f>
        <v>382</v>
      </c>
      <c r="D60">
        <f>Hoja1!B75*Hoja1!D75</f>
        <v>382</v>
      </c>
    </row>
    <row r="61" spans="1:4" x14ac:dyDescent="0.2">
      <c r="A61">
        <f>Hoja1!B76*Hoja1!C76</f>
        <v>6000</v>
      </c>
      <c r="B61">
        <f>Hoja1!B76*Hoja1!C76</f>
        <v>6000</v>
      </c>
      <c r="C61">
        <f>Hoja1!B76*Hoja1!D76</f>
        <v>2656</v>
      </c>
      <c r="D61">
        <f>Hoja1!B76*Hoja1!D76</f>
        <v>2656</v>
      </c>
    </row>
    <row r="62" spans="1:4" x14ac:dyDescent="0.2">
      <c r="A62">
        <f>Hoja1!B77*Hoja1!C77</f>
        <v>2768</v>
      </c>
      <c r="B62">
        <f>Hoja1!B77*Hoja1!C77</f>
        <v>2768</v>
      </c>
      <c r="C62">
        <f>Hoja1!B77*Hoja1!D77</f>
        <v>2656</v>
      </c>
      <c r="D62">
        <f>Hoja1!B77*Hoja1!D77</f>
        <v>2656</v>
      </c>
    </row>
    <row r="63" spans="1:4" x14ac:dyDescent="0.2">
      <c r="A63">
        <f>Hoja1!B78*Hoja1!C78</f>
        <v>2350</v>
      </c>
      <c r="B63">
        <f>Hoja1!B78*Hoja1!C78</f>
        <v>2350</v>
      </c>
      <c r="C63">
        <f>Hoja1!B78*Hoja1!D78</f>
        <v>350</v>
      </c>
      <c r="D63">
        <f>Hoja1!B78*Hoja1!D78</f>
        <v>350</v>
      </c>
    </row>
    <row r="64" spans="1:4" x14ac:dyDescent="0.2">
      <c r="A64">
        <f>Hoja1!B79*Hoja1!C79</f>
        <v>2980</v>
      </c>
      <c r="B64">
        <f>Hoja1!B79*Hoja1!C79</f>
        <v>2980</v>
      </c>
      <c r="C64">
        <f>Hoja1!B79*Hoja1!D79</f>
        <v>1508</v>
      </c>
      <c r="D64">
        <f>Hoja1!B79*Hoja1!D79</f>
        <v>1508</v>
      </c>
    </row>
    <row r="65" spans="1:4" x14ac:dyDescent="0.2">
      <c r="A65">
        <f>Hoja1!B80*Hoja1!C80</f>
        <v>1300</v>
      </c>
      <c r="B65">
        <f>Hoja1!B80*Hoja1!C80</f>
        <v>1300</v>
      </c>
      <c r="C65">
        <f>Hoja1!B80*Hoja1!D80</f>
        <v>700</v>
      </c>
      <c r="D65">
        <f>Hoja1!B80*Hoja1!D80</f>
        <v>700</v>
      </c>
    </row>
    <row r="66" spans="1:4" x14ac:dyDescent="0.2">
      <c r="A66">
        <f>Hoja1!B81*Hoja1!C81</f>
        <v>3848</v>
      </c>
      <c r="B66">
        <f>Hoja1!B81*Hoja1!C81</f>
        <v>3848</v>
      </c>
      <c r="C66">
        <f>Hoja1!B81*Hoja1!D81</f>
        <v>700</v>
      </c>
      <c r="D66">
        <f>Hoja1!B81*Hoja1!D81</f>
        <v>700</v>
      </c>
    </row>
    <row r="67" spans="1:4" x14ac:dyDescent="0.2">
      <c r="A67">
        <f>Hoja1!B82*Hoja1!C82</f>
        <v>1842</v>
      </c>
      <c r="B67">
        <f>Hoja1!B82*Hoja1!C82</f>
        <v>1842</v>
      </c>
      <c r="C67">
        <f>Hoja1!B82*Hoja1!D82</f>
        <v>1050</v>
      </c>
      <c r="D67">
        <f>Hoja1!B82*Hoja1!D82</f>
        <v>1050</v>
      </c>
    </row>
    <row r="68" spans="1:4" x14ac:dyDescent="0.2">
      <c r="A68">
        <f>Hoja1!B83*Hoja1!C83</f>
        <v>2542</v>
      </c>
      <c r="B68">
        <f>Hoja1!B83*Hoja1!C83</f>
        <v>2542</v>
      </c>
      <c r="C68">
        <f>Hoja1!B83*Hoja1!D83</f>
        <v>400</v>
      </c>
      <c r="D68">
        <f>Hoja1!B83*Hoja1!D83</f>
        <v>400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Usuario</cp:lastModifiedBy>
  <cp:revision>368</cp:revision>
  <dcterms:created xsi:type="dcterms:W3CDTF">2020-10-16T09:19:50Z</dcterms:created>
  <dcterms:modified xsi:type="dcterms:W3CDTF">2024-06-25T16:33:03Z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