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exis el primo\"/>
    </mc:Choice>
  </mc:AlternateContent>
  <xr:revisionPtr revIDLastSave="0" documentId="13_ncr:1_{7A695709-3847-4CDF-8007-F5DEDAC211E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<sst xmlns="http://schemas.openxmlformats.org/spreadsheetml/2006/main" count="51" uniqueCount="40">
  <si>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</si>
  <si>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</si>
  <si>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</si>
  <si>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</si>
  <si>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</si>
  <si>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</si>
  <si>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</si>
  <si>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</si>
  <si>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</si>
  <si>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</si>
  <si>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</si>
  <si>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</si>
  <si>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</si>
  <si>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</si>
  <si>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</si>
  <si>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</si>
  <si>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</si>
  <si>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</si>
  <si>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</si>
  <si>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</si>
  <si>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</si>
  <si>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</si>
  <si>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</si>
  <si>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</si>
  <si>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</si>
  <si>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</si>
  <si>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</si>
  <si>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abajo</t>
  </si>
  <si>
    <t>base medio</t>
  </si>
  <si>
    <t>base sup</t>
  </si>
  <si>
    <t>estante</t>
  </si>
  <si>
    <t>lat cajon</t>
  </si>
  <si>
    <t>045 gris Sombra</t>
  </si>
  <si>
    <t>base abajo</t>
  </si>
  <si>
    <t>lat arriba</t>
  </si>
  <si>
    <t>tapas</t>
  </si>
  <si>
    <t>puerta</t>
  </si>
  <si>
    <t>fondo</t>
  </si>
  <si>
    <t>soporte</t>
  </si>
  <si>
    <t>varilla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</si>
</sst>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A29" sqref="A29:A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32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633.44899999999996</v>
      </c>
      <c r="F3" s="52">
        <v>9133306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>
        <v>9133900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111.72630000000001</v>
      </c>
      <c r="R15" s="19" t="s">
        <v>24</v>
      </c>
      <c r="S15" s="20" t="s">
        <v>25</v>
      </c>
    </row>
    <row r="16" spans="1:20" ht="15.75" x14ac:dyDescent="0.25">
      <c r="A16" s="43">
        <v>9133306</v>
      </c>
      <c r="B16" s="22">
        <v>2</v>
      </c>
      <c r="C16" s="23">
        <v>500</v>
      </c>
      <c r="D16" s="24">
        <v>400</v>
      </c>
      <c r="E16" s="25" t="s">
        <v>33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Sombra</v>
      </c>
      <c r="O16" s="33">
        <f t="shared" ref="O16:O79" si="0">(IF(G16&gt;0,C16,0)+IF(H16&gt;0,C16,0)+IF(I16&gt;0,D16,0)+IF(J16&gt;0,D16,0))*B16/1000</f>
        <v>2.6</v>
      </c>
      <c r="Q16">
        <v>1</v>
      </c>
      <c r="R16" s="34">
        <f>((SUMIF(G16:G1016,D3,Hoja3!A1:A1001)+SUMIF(H16:H1016,D3,Hoja3!B1:B1001)+SUMIF(I16:I1016,D3,Hoja3!C1:C1001)+SUMIF(J16:J1016,D3,Hoja3!D1:D1001))/1000)*1.05</f>
        <v>111.72630000000001</v>
      </c>
      <c r="S16" s="35" t="str">
        <f t="shared" ref="S16:S23" si="1">A3</f>
        <v>045 gris Sombra</v>
      </c>
    </row>
    <row r="17" spans="1:19" ht="15.75" x14ac:dyDescent="0.25">
      <c r="A17" s="21">
        <v>9133306</v>
      </c>
      <c r="B17" s="22">
        <v>2</v>
      </c>
      <c r="C17" s="23">
        <v>500</v>
      </c>
      <c r="D17" s="24">
        <v>420</v>
      </c>
      <c r="E17" s="25" t="s">
        <v>28</v>
      </c>
      <c r="F17" s="25"/>
      <c r="G17" s="36">
        <v>1</v>
      </c>
      <c r="H17" s="36"/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Sombra</v>
      </c>
      <c r="O17" s="33">
        <f t="shared" si="0"/>
        <v>2.68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9133306</v>
      </c>
      <c r="B18" s="22">
        <v>4</v>
      </c>
      <c r="C18" s="23">
        <v>400</v>
      </c>
      <c r="D18" s="24">
        <v>848</v>
      </c>
      <c r="E18" s="25" t="s">
        <v>27</v>
      </c>
      <c r="F18" s="25"/>
      <c r="G18" s="36"/>
      <c r="H18" s="36"/>
      <c r="I18" s="36">
        <v>1</v>
      </c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3.3919999999999999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9133306</v>
      </c>
      <c r="B19" s="22">
        <v>4</v>
      </c>
      <c r="C19" s="23">
        <v>400</v>
      </c>
      <c r="D19" s="24">
        <v>1070</v>
      </c>
      <c r="E19" s="25" t="s">
        <v>34</v>
      </c>
      <c r="F19" s="25"/>
      <c r="G19" s="36"/>
      <c r="H19" s="36"/>
      <c r="I19" s="36">
        <v>1</v>
      </c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4.28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9133306</v>
      </c>
      <c r="B20" s="22">
        <v>8</v>
      </c>
      <c r="C20" s="23">
        <v>464</v>
      </c>
      <c r="D20" s="24">
        <v>400</v>
      </c>
      <c r="E20" s="25" t="s">
        <v>30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3.7120000000000002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9133306</v>
      </c>
      <c r="B21" s="22">
        <v>4</v>
      </c>
      <c r="C21" s="23">
        <v>314</v>
      </c>
      <c r="D21" s="24">
        <v>170</v>
      </c>
      <c r="E21" s="25" t="s">
        <v>31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Sombra</v>
      </c>
      <c r="O21" s="33">
        <f t="shared" si="0"/>
        <v>2.6160000000000001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9133306</v>
      </c>
      <c r="B22" s="22">
        <v>4</v>
      </c>
      <c r="C22" s="23">
        <v>437</v>
      </c>
      <c r="D22" s="24">
        <v>170</v>
      </c>
      <c r="E22" s="25" t="s">
        <v>31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1.748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9133306</v>
      </c>
      <c r="B23" s="22">
        <v>2</v>
      </c>
      <c r="C23" s="23">
        <v>220</v>
      </c>
      <c r="D23" s="24">
        <v>496</v>
      </c>
      <c r="E23" s="25" t="s">
        <v>35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Sombra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Sombra</v>
      </c>
      <c r="O23" s="33">
        <f t="shared" si="0"/>
        <v>2.8639999999999999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9133306</v>
      </c>
      <c r="B24" s="22">
        <v>1</v>
      </c>
      <c r="C24" s="23">
        <v>1800</v>
      </c>
      <c r="D24" s="24">
        <v>400</v>
      </c>
      <c r="E24" s="25" t="s">
        <v>29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Sombra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Sombra</v>
      </c>
      <c r="O24" s="33">
        <f t="shared" si="0"/>
        <v>2.6</v>
      </c>
      <c r="R24" s="38">
        <f>SUM(R16:R23)</f>
        <v>111.72630000000001</v>
      </c>
      <c r="S24" s="39" t="s">
        <v>26</v>
      </c>
    </row>
    <row r="25" spans="1:19" ht="14.25" x14ac:dyDescent="0.2">
      <c r="A25" s="43">
        <v>9133306</v>
      </c>
      <c r="B25" s="22">
        <v>1</v>
      </c>
      <c r="C25" s="23">
        <v>1160</v>
      </c>
      <c r="D25" s="24">
        <v>2380</v>
      </c>
      <c r="E25" s="25" t="s">
        <v>36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9133900</v>
      </c>
      <c r="B26" s="22">
        <v>2</v>
      </c>
      <c r="C26" s="23">
        <v>900</v>
      </c>
      <c r="D26" s="24">
        <v>2380</v>
      </c>
      <c r="E26" s="25" t="s">
        <v>37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9133306</v>
      </c>
      <c r="B27" s="22">
        <v>1</v>
      </c>
      <c r="C27" s="23">
        <v>1800</v>
      </c>
      <c r="D27" s="24">
        <v>70</v>
      </c>
      <c r="E27" s="25" t="s">
        <v>38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1.8</v>
      </c>
    </row>
    <row r="28" spans="1:19" ht="14.25" x14ac:dyDescent="0.2">
      <c r="A28" s="43">
        <v>9133306</v>
      </c>
      <c r="B28" s="22">
        <v>1</v>
      </c>
      <c r="C28" s="23">
        <v>1954</v>
      </c>
      <c r="D28" s="24">
        <v>70</v>
      </c>
      <c r="E28" s="25" t="s">
        <v>38</v>
      </c>
      <c r="F28" s="25"/>
      <c r="G28" s="37">
        <v>1</v>
      </c>
      <c r="H28" s="37"/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1.954</v>
      </c>
    </row>
    <row r="29" spans="1:19" ht="14.25" x14ac:dyDescent="0.2">
      <c r="A29" s="43">
        <v>9133306</v>
      </c>
      <c r="B29" s="22">
        <v>2</v>
      </c>
      <c r="C29" s="23">
        <v>2380</v>
      </c>
      <c r="D29" s="24">
        <v>70</v>
      </c>
      <c r="E29" s="25" t="s">
        <v>38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Sombra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9.52</v>
      </c>
    </row>
    <row r="30" spans="1:19" ht="14.25" x14ac:dyDescent="0.2">
      <c r="A30" s="43">
        <v>9133306</v>
      </c>
      <c r="B30" s="22">
        <v>14</v>
      </c>
      <c r="C30" s="23">
        <v>2380</v>
      </c>
      <c r="D30" s="24">
        <v>70</v>
      </c>
      <c r="E30" s="25" t="s">
        <v>39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Sombra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Sombra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66.64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1000</v>
      </c>
      <c r="B1">
        <f>Hoja1!B16*Hoja1!C16</f>
        <v>1000</v>
      </c>
      <c r="C1">
        <f>Hoja1!B16*Hoja1!D16</f>
        <v>800</v>
      </c>
      <c r="D1">
        <f>Hoja1!B16*Hoja1!D16</f>
        <v>800</v>
      </c>
    </row>
    <row r="2" spans="1:4" x14ac:dyDescent="0.2">
      <c r="A2">
        <f>Hoja1!B17*Hoja1!C17</f>
        <v>1000</v>
      </c>
      <c r="B2">
        <f>Hoja1!B17*Hoja1!C17</f>
        <v>1000</v>
      </c>
      <c r="C2">
        <f>Hoja1!B17*Hoja1!D17</f>
        <v>840</v>
      </c>
      <c r="D2">
        <f>Hoja1!B17*Hoja1!D17</f>
        <v>840</v>
      </c>
    </row>
    <row r="3" spans="1:4" x14ac:dyDescent="0.2">
      <c r="A3">
        <f>Hoja1!B18*Hoja1!C18</f>
        <v>1600</v>
      </c>
      <c r="B3">
        <f>Hoja1!B18*Hoja1!C18</f>
        <v>1600</v>
      </c>
      <c r="C3">
        <f>Hoja1!B18*Hoja1!D18</f>
        <v>3392</v>
      </c>
      <c r="D3">
        <f>Hoja1!B18*Hoja1!D18</f>
        <v>3392</v>
      </c>
    </row>
    <row r="4" spans="1:4" x14ac:dyDescent="0.2">
      <c r="A4">
        <f>Hoja1!B19*Hoja1!C19</f>
        <v>1600</v>
      </c>
      <c r="B4">
        <f>Hoja1!B19*Hoja1!C19</f>
        <v>1600</v>
      </c>
      <c r="C4">
        <f>Hoja1!B19*Hoja1!D19</f>
        <v>4280</v>
      </c>
      <c r="D4">
        <f>Hoja1!B19*Hoja1!D19</f>
        <v>4280</v>
      </c>
    </row>
    <row r="5" spans="1:4" x14ac:dyDescent="0.2">
      <c r="A5">
        <f>Hoja1!B20*Hoja1!C20</f>
        <v>3712</v>
      </c>
      <c r="B5">
        <f>Hoja1!B20*Hoja1!C20</f>
        <v>3712</v>
      </c>
      <c r="C5">
        <f>Hoja1!B20*Hoja1!D20</f>
        <v>3200</v>
      </c>
      <c r="D5">
        <f>Hoja1!B20*Hoja1!D20</f>
        <v>3200</v>
      </c>
    </row>
    <row r="6" spans="1:4" x14ac:dyDescent="0.2">
      <c r="A6">
        <f>Hoja1!B21*Hoja1!C21</f>
        <v>1256</v>
      </c>
      <c r="B6">
        <f>Hoja1!B21*Hoja1!C21</f>
        <v>1256</v>
      </c>
      <c r="C6">
        <f>Hoja1!B21*Hoja1!D21</f>
        <v>680</v>
      </c>
      <c r="D6">
        <f>Hoja1!B21*Hoja1!D21</f>
        <v>680</v>
      </c>
    </row>
    <row r="7" spans="1:4" x14ac:dyDescent="0.2">
      <c r="A7">
        <f>Hoja1!B22*Hoja1!C22</f>
        <v>1748</v>
      </c>
      <c r="B7">
        <f>Hoja1!B22*Hoja1!C22</f>
        <v>1748</v>
      </c>
      <c r="C7">
        <f>Hoja1!B22*Hoja1!D22</f>
        <v>680</v>
      </c>
      <c r="D7">
        <f>Hoja1!B22*Hoja1!D22</f>
        <v>680</v>
      </c>
    </row>
    <row r="8" spans="1:4" x14ac:dyDescent="0.2">
      <c r="A8">
        <f>Hoja1!B23*Hoja1!C23</f>
        <v>440</v>
      </c>
      <c r="B8">
        <f>Hoja1!B23*Hoja1!C23</f>
        <v>440</v>
      </c>
      <c r="C8">
        <f>Hoja1!B23*Hoja1!D23</f>
        <v>992</v>
      </c>
      <c r="D8">
        <f>Hoja1!B23*Hoja1!D23</f>
        <v>992</v>
      </c>
    </row>
    <row r="9" spans="1:4" x14ac:dyDescent="0.2">
      <c r="A9">
        <f>Hoja1!B24*Hoja1!C24</f>
        <v>1800</v>
      </c>
      <c r="B9">
        <f>Hoja1!B24*Hoja1!C24</f>
        <v>1800</v>
      </c>
      <c r="C9">
        <f>Hoja1!B24*Hoja1!D24</f>
        <v>400</v>
      </c>
      <c r="D9">
        <f>Hoja1!B24*Hoja1!D24</f>
        <v>400</v>
      </c>
    </row>
    <row r="10" spans="1:4" x14ac:dyDescent="0.2">
      <c r="A10">
        <f>Hoja1!B25*Hoja1!C25</f>
        <v>1160</v>
      </c>
      <c r="B10">
        <f>Hoja1!B25*Hoja1!C25</f>
        <v>1160</v>
      </c>
      <c r="C10">
        <f>Hoja1!B25*Hoja1!D25</f>
        <v>2380</v>
      </c>
      <c r="D10">
        <f>Hoja1!B25*Hoja1!D25</f>
        <v>2380</v>
      </c>
    </row>
    <row r="11" spans="1:4" x14ac:dyDescent="0.2">
      <c r="A11">
        <f>Hoja1!B26*Hoja1!C26</f>
        <v>1800</v>
      </c>
      <c r="B11">
        <f>Hoja1!B26*Hoja1!C26</f>
        <v>1800</v>
      </c>
      <c r="C11">
        <f>Hoja1!B26*Hoja1!D26</f>
        <v>4760</v>
      </c>
      <c r="D11">
        <f>Hoja1!B26*Hoja1!D26</f>
        <v>4760</v>
      </c>
    </row>
    <row r="12" spans="1:4" x14ac:dyDescent="0.2">
      <c r="A12">
        <f>Hoja1!B27*Hoja1!C27</f>
        <v>1800</v>
      </c>
      <c r="B12">
        <f>Hoja1!B27*Hoja1!C27</f>
        <v>1800</v>
      </c>
      <c r="C12">
        <f>Hoja1!B27*Hoja1!D27</f>
        <v>70</v>
      </c>
      <c r="D12">
        <f>Hoja1!B27*Hoja1!D27</f>
        <v>70</v>
      </c>
    </row>
    <row r="13" spans="1:4" x14ac:dyDescent="0.2">
      <c r="A13">
        <f>Hoja1!B28*Hoja1!C28</f>
        <v>1954</v>
      </c>
      <c r="B13">
        <f>Hoja1!B28*Hoja1!C28</f>
        <v>1954</v>
      </c>
      <c r="C13">
        <f>Hoja1!B28*Hoja1!D28</f>
        <v>70</v>
      </c>
      <c r="D13">
        <f>Hoja1!B28*Hoja1!D28</f>
        <v>70</v>
      </c>
    </row>
    <row r="14" spans="1:4" x14ac:dyDescent="0.2">
      <c r="A14">
        <f>Hoja1!B29*Hoja1!C29</f>
        <v>4760</v>
      </c>
      <c r="B14">
        <f>Hoja1!B29*Hoja1!C29</f>
        <v>4760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33320</v>
      </c>
      <c r="B15">
        <f>Hoja1!B30*Hoja1!C30</f>
        <v>33320</v>
      </c>
      <c r="C15">
        <f>Hoja1!B30*Hoja1!D30</f>
        <v>980</v>
      </c>
      <c r="D15">
        <f>Hoja1!B30*Hoja1!D30</f>
        <v>980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2024-07-08T20:58:51Z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