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emi nespeca\"/>
    </mc:Choice>
  </mc:AlternateContent>
  <xr:revisionPtr revIDLastSave="0" documentId="13_ncr:1_{E8EAADD8-7F1A-4B4E-808F-F78F21BB75C2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<sst xmlns="http://schemas.openxmlformats.org/spreadsheetml/2006/main" count="38" uniqueCount="30">
  <si>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</si>
  <si>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</si>
  <si>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</si>
  <si>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</si>
  <si>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</si>
  <si>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</si>
  <si>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</si>
  <si>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</si>
  <si>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</si>
  <si>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</si>
  <si>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</si>
  <si>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</si>
  <si>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</si>
  <si>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</si>
  <si>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</si>
  <si>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</si>
  <si>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</si>
  <si>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</si>
  <si>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</si>
  <si>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</si>
  <si>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</si>
  <si>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</si>
  <si>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</si>
  <si>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</si>
  <si>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</si>
  <si>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</si>
  <si>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</si>
  <si>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0.45 Scotch</t>
  </si>
  <si>
    <t>fondo</t>
  </si>
  <si>
    <t>varillado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</si>
</sst>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zoomScale="130" zoomScaleNormal="130" workbookViewId="0">
      <selection activeCell="E19" sqref="E1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27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8</v>
      </c>
      <c r="F3" s="48">
        <v>9134116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8.4</v>
      </c>
      <c r="R15" s="19" t="s">
        <v>24</v>
      </c>
      <c r="S15" s="20" t="s">
        <v>25</v>
      </c>
    </row>
    <row r="16" spans="1:20" ht="15.75" x14ac:dyDescent="0.25">
      <c r="A16" s="43">
        <v>9134116</v>
      </c>
      <c r="B16" s="22">
        <v>2</v>
      </c>
      <c r="C16" s="23">
        <v>1100</v>
      </c>
      <c r="D16" s="24">
        <v>900</v>
      </c>
      <c r="E16" s="25" t="s">
        <v>28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0.45 Scotch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0.45 Scotch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0.45 Scotch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0.45 Scotch</v>
      </c>
      <c r="O16" s="33">
        <f t="shared" ref="O16:O79" si="0">(IF(G16&gt;0,C16,0)+IF(H16&gt;0,C16,0)+IF(I16&gt;0,D16,0)+IF(J16&gt;0,D16,0))*B16/1000</f>
        <v>8</v>
      </c>
      <c r="Q16">
        <v>1</v>
      </c>
      <c r="R16" s="34">
        <f>((SUMIF(G16:G1016,D3,Hoja3!A1:A1001)+SUMIF(H16:H1016,D3,Hoja3!B1:B1001)+SUMIF(I16:I1016,D3,Hoja3!C1:C1001)+SUMIF(J16:J1016,D3,Hoja3!D1:D1001))/1000)*1.05</f>
        <v>8.4</v>
      </c>
      <c r="S16" s="35" t="str">
        <f t="shared" ref="S16:S23" si="1">A3</f>
        <v>0.45 Scotch</v>
      </c>
    </row>
    <row r="17" spans="1:19" ht="15.75" x14ac:dyDescent="0.25">
      <c r="A17" s="43">
        <v>9134116</v>
      </c>
      <c r="B17" s="22">
        <v>36</v>
      </c>
      <c r="C17" s="23">
        <v>1100</v>
      </c>
      <c r="D17" s="24">
        <v>40</v>
      </c>
      <c r="E17" s="25" t="s">
        <v>29</v>
      </c>
      <c r="F17" s="25"/>
      <c r="G17" s="36"/>
      <c r="H17" s="36"/>
      <c r="I17" s="36"/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0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/>
      <c r="B18" s="22"/>
      <c r="C18" s="23"/>
      <c r="D18" s="24"/>
      <c r="E18" s="25"/>
      <c r="F18" s="25"/>
      <c r="G18" s="36"/>
      <c r="H18" s="36"/>
      <c r="I18" s="36"/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0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/>
      <c r="B19" s="22"/>
      <c r="C19" s="23"/>
      <c r="D19" s="24"/>
      <c r="E19" s="25"/>
      <c r="F19" s="25"/>
      <c r="G19" s="37"/>
      <c r="H19" s="37"/>
      <c r="I19" s="37"/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/>
      <c r="B20" s="22"/>
      <c r="C20" s="23"/>
      <c r="D20" s="24"/>
      <c r="E20" s="25"/>
      <c r="F20" s="25"/>
      <c r="G20" s="37"/>
      <c r="H20" s="37"/>
      <c r="I20" s="37"/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/>
      <c r="B21" s="22"/>
      <c r="C21" s="23"/>
      <c r="D21" s="24"/>
      <c r="E21" s="25"/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/>
      <c r="B22" s="22"/>
      <c r="C22" s="23"/>
      <c r="D22" s="24"/>
      <c r="E22" s="25"/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/>
      <c r="B23" s="22"/>
      <c r="C23" s="23"/>
      <c r="D23" s="24"/>
      <c r="E23" s="25"/>
      <c r="F23" s="25"/>
      <c r="G23" s="37"/>
      <c r="H23" s="37"/>
      <c r="I23" s="37"/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/>
      <c r="B24" s="22"/>
      <c r="C24" s="23"/>
      <c r="D24" s="24"/>
      <c r="E24" s="25"/>
      <c r="F24" s="25"/>
      <c r="G24" s="37"/>
      <c r="H24" s="37"/>
      <c r="I24" s="37"/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</v>
      </c>
      <c r="R24" s="38">
        <f>SUM(R16:R23)</f>
        <v>8.4</v>
      </c>
      <c r="S24" s="39" t="s">
        <v>26</v>
      </c>
    </row>
    <row r="25" spans="1:19" ht="14.25" x14ac:dyDescent="0.2">
      <c r="A25" s="43"/>
      <c r="B25" s="22"/>
      <c r="C25" s="23"/>
      <c r="D25" s="24"/>
      <c r="E25" s="25"/>
      <c r="F25" s="25"/>
      <c r="G25" s="37"/>
      <c r="H25" s="37"/>
      <c r="I25" s="37"/>
      <c r="J25" s="37"/>
      <c r="K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" s="33">
        <f t="shared" si="0"/>
        <v>0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x14ac:dyDescent="0.2">
      <c r="A28" s="21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x14ac:dyDescent="0.2">
      <c r="A29" s="21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x14ac:dyDescent="0.2">
      <c r="A30" s="21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x14ac:dyDescent="0.2">
      <c r="A31" s="21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x14ac:dyDescent="0.2">
      <c r="A32" s="21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x14ac:dyDescent="0.2">
      <c r="A33" s="21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x14ac:dyDescent="0.2">
      <c r="A34" s="21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x14ac:dyDescent="0.2">
      <c r="A35" s="21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x14ac:dyDescent="0.2">
      <c r="A36" s="21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x14ac:dyDescent="0.2">
      <c r="A37" s="21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x14ac:dyDescent="0.2">
      <c r="A38" s="21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x14ac:dyDescent="0.2">
      <c r="A39" s="21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2200</v>
      </c>
      <c r="B1">
        <f>Hoja1!B16*Hoja1!C16</f>
        <v>2200</v>
      </c>
      <c r="C1">
        <f>Hoja1!B16*Hoja1!D16</f>
        <v>1800</v>
      </c>
      <c r="D1">
        <f>Hoja1!B16*Hoja1!D16</f>
        <v>1800</v>
      </c>
    </row>
    <row r="2" spans="1:4" x14ac:dyDescent="0.2">
      <c r="A2">
        <f>Hoja1!B17*Hoja1!C17</f>
        <v>39600</v>
      </c>
      <c r="B2">
        <f>Hoja1!B17*Hoja1!C17</f>
        <v>39600</v>
      </c>
      <c r="C2">
        <f>Hoja1!B17*Hoja1!D17</f>
        <v>1440</v>
      </c>
      <c r="D2">
        <f>Hoja1!B17*Hoja1!D17</f>
        <v>1440</v>
      </c>
    </row>
    <row r="3" spans="1:4" x14ac:dyDescent="0.2">
      <c r="A3">
        <f>Hoja1!B18*Hoja1!C18</f>
        <v>0</v>
      </c>
      <c r="B3">
        <f>Hoja1!B18*Hoja1!C18</f>
        <v>0</v>
      </c>
      <c r="C3">
        <f>Hoja1!B18*Hoja1!D18</f>
        <v>0</v>
      </c>
      <c r="D3">
        <f>Hoja1!B18*Hoja1!D18</f>
        <v>0</v>
      </c>
    </row>
    <row r="4" spans="1:4" x14ac:dyDescent="0.2">
      <c r="A4">
        <f>Hoja1!B19*Hoja1!C19</f>
        <v>0</v>
      </c>
      <c r="B4">
        <f>Hoja1!B19*Hoja1!C19</f>
        <v>0</v>
      </c>
      <c r="C4">
        <f>Hoja1!B19*Hoja1!D19</f>
        <v>0</v>
      </c>
      <c r="D4">
        <f>Hoja1!B19*Hoja1!D19</f>
        <v>0</v>
      </c>
    </row>
    <row r="5" spans="1:4" x14ac:dyDescent="0.2">
      <c r="A5">
        <f>Hoja1!B20*Hoja1!C20</f>
        <v>0</v>
      </c>
      <c r="B5">
        <f>Hoja1!B20*Hoja1!C20</f>
        <v>0</v>
      </c>
      <c r="C5">
        <f>Hoja1!B20*Hoja1!D20</f>
        <v>0</v>
      </c>
      <c r="D5">
        <f>Hoja1!B20*Hoja1!D20</f>
        <v>0</v>
      </c>
    </row>
    <row r="6" spans="1:4" x14ac:dyDescent="0.2">
      <c r="A6">
        <f>Hoja1!B21*Hoja1!C21</f>
        <v>0</v>
      </c>
      <c r="B6">
        <f>Hoja1!B21*Hoja1!C21</f>
        <v>0</v>
      </c>
      <c r="C6">
        <f>Hoja1!B21*Hoja1!D21</f>
        <v>0</v>
      </c>
      <c r="D6">
        <f>Hoja1!B21*Hoja1!D21</f>
        <v>0</v>
      </c>
    </row>
    <row r="7" spans="1:4" x14ac:dyDescent="0.2">
      <c r="A7">
        <f>Hoja1!B22*Hoja1!C22</f>
        <v>0</v>
      </c>
      <c r="B7">
        <f>Hoja1!B22*Hoja1!C22</f>
        <v>0</v>
      </c>
      <c r="C7">
        <f>Hoja1!B22*Hoja1!D22</f>
        <v>0</v>
      </c>
      <c r="D7">
        <f>Hoja1!B22*Hoja1!D22</f>
        <v>0</v>
      </c>
    </row>
    <row r="8" spans="1:4" x14ac:dyDescent="0.2">
      <c r="A8">
        <f>Hoja1!B23*Hoja1!C23</f>
        <v>0</v>
      </c>
      <c r="B8">
        <f>Hoja1!B23*Hoja1!C23</f>
        <v>0</v>
      </c>
      <c r="C8">
        <f>Hoja1!B23*Hoja1!D23</f>
        <v>0</v>
      </c>
      <c r="D8">
        <f>Hoja1!B23*Hoja1!D23</f>
        <v>0</v>
      </c>
    </row>
    <row r="9" spans="1:4" x14ac:dyDescent="0.2">
      <c r="A9">
        <f>Hoja1!B24*Hoja1!C24</f>
        <v>0</v>
      </c>
      <c r="B9">
        <f>Hoja1!B24*Hoja1!C24</f>
        <v>0</v>
      </c>
      <c r="C9">
        <f>Hoja1!B24*Hoja1!D24</f>
        <v>0</v>
      </c>
      <c r="D9">
        <f>Hoja1!B24*Hoja1!D24</f>
        <v>0</v>
      </c>
    </row>
    <row r="10" spans="1:4" x14ac:dyDescent="0.2">
      <c r="A10">
        <f>Hoja1!B25*Hoja1!C25</f>
        <v>0</v>
      </c>
      <c r="B10">
        <f>Hoja1!B25*Hoja1!C25</f>
        <v>0</v>
      </c>
      <c r="C10">
        <f>Hoja1!B25*Hoja1!D25</f>
        <v>0</v>
      </c>
      <c r="D10">
        <f>Hoja1!B25*Hoja1!D25</f>
        <v>0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2024-06-10T22:00:57Z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