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martina amiga tefi\"/>
    </mc:Choice>
  </mc:AlternateContent>
  <xr:revisionPtr revIDLastSave="0" documentId="13_ncr:1_{2647D5F9-1D05-49DC-BEA3-6F065A713AB0}" xr6:coauthVersionLast="47" xr6:coauthVersionMax="47" xr10:uidLastSave="{00000000-0000-0000-0000-000000000000}"/>
  <bookViews>
    <workbookView xWindow="2868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<sst xmlns="http://schemas.openxmlformats.org/spreadsheetml/2006/main" count="76" uniqueCount="40">
  <si>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</si>
  <si>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</si>
  <si>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</si>
  <si>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</si>
  <si>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</si>
  <si>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</si>
  <si>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</si>
  <si>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</si>
  <si>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</si>
  <si>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</si>
  <si>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</si>
  <si>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</si>
  <si>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</si>
  <si>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</si>
  <si>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</si>
  <si>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</si>
  <si>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</si>
  <si>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</si>
  <si>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</si>
  <si>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</si>
  <si>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</si>
  <si>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</si>
  <si>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</si>
  <si>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</si>
  <si>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</si>
  <si>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</si>
  <si>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</si>
  <si>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</si>
  <si>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</si>
  <si>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base 1</t>
  </si>
  <si>
    <t xml:space="preserve">estante 1 </t>
  </si>
  <si>
    <t>lat 1</t>
  </si>
  <si>
    <t>base 2</t>
  </si>
  <si>
    <t>estante 2</t>
  </si>
  <si>
    <t>lat 2</t>
  </si>
  <si>
    <t>base 3</t>
  </si>
  <si>
    <t>estante 3</t>
  </si>
  <si>
    <t>lat 3</t>
  </si>
  <si>
    <t>puerta 3</t>
  </si>
  <si>
    <t>puerta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</si>
</sst>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B13" zoomScale="130" zoomScaleNormal="130" workbookViewId="0">
      <selection activeCell="D26" sqref="D26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28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684.21199999999999</v>
      </c>
      <c r="F3" s="52">
        <v>9117152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80.339699999999993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4</v>
      </c>
      <c r="C16" s="23">
        <v>539</v>
      </c>
      <c r="D16" s="24">
        <v>490</v>
      </c>
      <c r="E16" s="25" t="s">
        <v>29</v>
      </c>
      <c r="F16" s="26"/>
      <c r="G16" s="27">
        <v>1</v>
      </c>
      <c r="H16" s="28"/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6" s="33">
        <f t="shared" ref="O16:O79" si="0">(IF(G16&gt;0,C16,0)+IF(H16&gt;0,C16,0)+IF(I16&gt;0,D16,0)+IF(J16&gt;0,D16,0))*B16/1000</f>
        <v>6.0759999999999996</v>
      </c>
      <c r="Q16">
        <v>1</v>
      </c>
      <c r="R16" s="34">
        <f>((SUMIF(G16:G1016,D3,Hoja3!A1:A1001)+SUMIF(H16:H1016,D3,Hoja3!B1:B1001)+SUMIF(I16:I1016,D3,Hoja3!C1:C1001)+SUMIF(J16:J1016,D3,Hoja3!D1:D1001))/1000)*1.05</f>
        <v>80.339699999999993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8</v>
      </c>
      <c r="C17" s="23">
        <v>503</v>
      </c>
      <c r="D17" s="24">
        <v>490</v>
      </c>
      <c r="E17" s="25" t="s">
        <v>30</v>
      </c>
      <c r="F17" s="25"/>
      <c r="G17" s="36">
        <v>1</v>
      </c>
      <c r="H17" s="36"/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4.024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4</v>
      </c>
      <c r="C18" s="23">
        <v>1964</v>
      </c>
      <c r="D18" s="24">
        <v>490</v>
      </c>
      <c r="E18" s="25" t="s">
        <v>31</v>
      </c>
      <c r="F18" s="25"/>
      <c r="G18" s="36">
        <v>1</v>
      </c>
      <c r="H18" s="36"/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7.8559999999999999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4</v>
      </c>
      <c r="C19" s="23">
        <v>548</v>
      </c>
      <c r="D19" s="24">
        <v>490</v>
      </c>
      <c r="E19" s="25" t="s">
        <v>32</v>
      </c>
      <c r="F19" s="25"/>
      <c r="G19" s="36">
        <v>1</v>
      </c>
      <c r="H19" s="36"/>
      <c r="I19" s="36">
        <v>1</v>
      </c>
      <c r="J19" s="36">
        <v>1</v>
      </c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9" s="33">
        <f t="shared" si="0"/>
        <v>6.1120000000000001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8</v>
      </c>
      <c r="C20" s="23">
        <v>512</v>
      </c>
      <c r="D20" s="24">
        <v>490</v>
      </c>
      <c r="E20" s="25" t="s">
        <v>33</v>
      </c>
      <c r="F20" s="25"/>
      <c r="G20" s="36">
        <v>1</v>
      </c>
      <c r="H20" s="36"/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4.0960000000000001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4</v>
      </c>
      <c r="C21" s="23">
        <v>1964</v>
      </c>
      <c r="D21" s="24">
        <v>490</v>
      </c>
      <c r="E21" s="25" t="s">
        <v>34</v>
      </c>
      <c r="F21" s="25"/>
      <c r="G21" s="37">
        <v>1</v>
      </c>
      <c r="H21" s="37"/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7.8559999999999999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4</v>
      </c>
      <c r="C22" s="23">
        <v>707</v>
      </c>
      <c r="D22" s="24">
        <v>610</v>
      </c>
      <c r="E22" s="25" t="s">
        <v>35</v>
      </c>
      <c r="F22" s="25"/>
      <c r="G22" s="37">
        <v>1</v>
      </c>
      <c r="H22" s="37"/>
      <c r="I22" s="37">
        <v>1</v>
      </c>
      <c r="J22" s="37">
        <v>1</v>
      </c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2" s="33">
        <f t="shared" si="0"/>
        <v>7.7080000000000002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6</v>
      </c>
      <c r="C23" s="23">
        <v>671</v>
      </c>
      <c r="D23" s="24">
        <v>610</v>
      </c>
      <c r="E23" s="25" t="s">
        <v>36</v>
      </c>
      <c r="F23" s="25"/>
      <c r="G23" s="37">
        <v>1</v>
      </c>
      <c r="H23" s="37"/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4.0259999999999998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4</v>
      </c>
      <c r="C24" s="23">
        <v>1964</v>
      </c>
      <c r="D24" s="24">
        <v>610</v>
      </c>
      <c r="E24" s="25" t="s">
        <v>37</v>
      </c>
      <c r="F24" s="25"/>
      <c r="G24" s="37">
        <v>1</v>
      </c>
      <c r="H24" s="37"/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7.8559999999999999</v>
      </c>
      <c r="R24" s="38">
        <f>SUM(R16:R23)</f>
        <v>80.339699999999993</v>
      </c>
      <c r="S24" s="39" t="s">
        <v>27</v>
      </c>
    </row>
    <row r="25" spans="1:19" ht="14.25" x14ac:dyDescent="0.2">
      <c r="A25" s="43" t="s">
        <v>26</v>
      </c>
      <c r="B25" s="22">
        <v>2</v>
      </c>
      <c r="C25" s="23">
        <v>703</v>
      </c>
      <c r="D25" s="24">
        <v>1994</v>
      </c>
      <c r="E25" s="25" t="s">
        <v>38</v>
      </c>
      <c r="F25" s="25"/>
      <c r="G25" s="37">
        <v>1</v>
      </c>
      <c r="H25" s="37">
        <v>1</v>
      </c>
      <c r="I25" s="37">
        <v>1</v>
      </c>
      <c r="J25" s="37">
        <v>1</v>
      </c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5" s="33">
        <f t="shared" si="0"/>
        <v>10.788</v>
      </c>
    </row>
    <row r="26" spans="1:19" ht="14.25" x14ac:dyDescent="0.2">
      <c r="A26" s="43" t="s">
        <v>26</v>
      </c>
      <c r="B26" s="22">
        <v>2</v>
      </c>
      <c r="C26" s="23">
        <v>535</v>
      </c>
      <c r="D26" s="24">
        <v>1994</v>
      </c>
      <c r="E26" s="25" t="s">
        <v>39</v>
      </c>
      <c r="F26" s="25"/>
      <c r="G26" s="37">
        <v>1</v>
      </c>
      <c r="H26" s="37">
        <v>1</v>
      </c>
      <c r="I26" s="37">
        <v>1</v>
      </c>
      <c r="J26" s="37">
        <v>1</v>
      </c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6" s="33">
        <f t="shared" si="0"/>
        <v>10.116</v>
      </c>
    </row>
    <row r="27" spans="1:19" x14ac:dyDescent="0.2">
      <c r="A27" s="21" t="s">
        <v>26</v>
      </c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 t="s">
        <v>26</v>
      </c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 t="s">
        <v>26</v>
      </c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 t="s">
        <v>26</v>
      </c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 t="s">
        <v>26</v>
      </c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 t="s">
        <v>26</v>
      </c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 t="s">
        <v>26</v>
      </c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 t="s">
        <v>26</v>
      </c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 t="s">
        <v>26</v>
      </c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 t="s">
        <v>26</v>
      </c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 t="s">
        <v>26</v>
      </c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 t="s">
        <v>26</v>
      </c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 t="s">
        <v>26</v>
      </c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 t="s">
        <v>26</v>
      </c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 t="s">
        <v>26</v>
      </c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 t="s">
        <v>26</v>
      </c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 t="s">
        <v>26</v>
      </c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 t="s">
        <v>26</v>
      </c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2156</v>
      </c>
      <c r="B1">
        <f>Hoja1!B16*Hoja1!C16</f>
        <v>2156</v>
      </c>
      <c r="C1">
        <f>Hoja1!B16*Hoja1!D16</f>
        <v>1960</v>
      </c>
      <c r="D1">
        <f>Hoja1!B16*Hoja1!D16</f>
        <v>1960</v>
      </c>
    </row>
    <row r="2" spans="1:4" x14ac:dyDescent="0.2">
      <c r="A2">
        <f>Hoja1!B17*Hoja1!C17</f>
        <v>4024</v>
      </c>
      <c r="B2">
        <f>Hoja1!B17*Hoja1!C17</f>
        <v>4024</v>
      </c>
      <c r="C2">
        <f>Hoja1!B17*Hoja1!D17</f>
        <v>3920</v>
      </c>
      <c r="D2">
        <f>Hoja1!B17*Hoja1!D17</f>
        <v>3920</v>
      </c>
    </row>
    <row r="3" spans="1:4" x14ac:dyDescent="0.2">
      <c r="A3">
        <f>Hoja1!B18*Hoja1!C18</f>
        <v>7856</v>
      </c>
      <c r="B3">
        <f>Hoja1!B18*Hoja1!C18</f>
        <v>7856</v>
      </c>
      <c r="C3">
        <f>Hoja1!B18*Hoja1!D18</f>
        <v>1960</v>
      </c>
      <c r="D3">
        <f>Hoja1!B18*Hoja1!D18</f>
        <v>1960</v>
      </c>
    </row>
    <row r="4" spans="1:4" x14ac:dyDescent="0.2">
      <c r="A4">
        <f>Hoja1!B19*Hoja1!C19</f>
        <v>2192</v>
      </c>
      <c r="B4">
        <f>Hoja1!B19*Hoja1!C19</f>
        <v>2192</v>
      </c>
      <c r="C4">
        <f>Hoja1!B19*Hoja1!D19</f>
        <v>1960</v>
      </c>
      <c r="D4">
        <f>Hoja1!B19*Hoja1!D19</f>
        <v>1960</v>
      </c>
    </row>
    <row r="5" spans="1:4" x14ac:dyDescent="0.2">
      <c r="A5">
        <f>Hoja1!B20*Hoja1!C20</f>
        <v>4096</v>
      </c>
      <c r="B5">
        <f>Hoja1!B20*Hoja1!C20</f>
        <v>4096</v>
      </c>
      <c r="C5">
        <f>Hoja1!B20*Hoja1!D20</f>
        <v>3920</v>
      </c>
      <c r="D5">
        <f>Hoja1!B20*Hoja1!D20</f>
        <v>3920</v>
      </c>
    </row>
    <row r="6" spans="1:4" x14ac:dyDescent="0.2">
      <c r="A6">
        <f>Hoja1!B21*Hoja1!C21</f>
        <v>7856</v>
      </c>
      <c r="B6">
        <f>Hoja1!B21*Hoja1!C21</f>
        <v>7856</v>
      </c>
      <c r="C6">
        <f>Hoja1!B21*Hoja1!D21</f>
        <v>1960</v>
      </c>
      <c r="D6">
        <f>Hoja1!B21*Hoja1!D21</f>
        <v>1960</v>
      </c>
    </row>
    <row r="7" spans="1:4" x14ac:dyDescent="0.2">
      <c r="A7">
        <f>Hoja1!B22*Hoja1!C22</f>
        <v>2828</v>
      </c>
      <c r="B7">
        <f>Hoja1!B22*Hoja1!C22</f>
        <v>2828</v>
      </c>
      <c r="C7">
        <f>Hoja1!B22*Hoja1!D22</f>
        <v>2440</v>
      </c>
      <c r="D7">
        <f>Hoja1!B22*Hoja1!D22</f>
        <v>2440</v>
      </c>
    </row>
    <row r="8" spans="1:4" x14ac:dyDescent="0.2">
      <c r="A8">
        <f>Hoja1!B23*Hoja1!C23</f>
        <v>4026</v>
      </c>
      <c r="B8">
        <f>Hoja1!B23*Hoja1!C23</f>
        <v>4026</v>
      </c>
      <c r="C8">
        <f>Hoja1!B23*Hoja1!D23</f>
        <v>3660</v>
      </c>
      <c r="D8">
        <f>Hoja1!B23*Hoja1!D23</f>
        <v>3660</v>
      </c>
    </row>
    <row r="9" spans="1:4" x14ac:dyDescent="0.2">
      <c r="A9">
        <f>Hoja1!B24*Hoja1!C24</f>
        <v>7856</v>
      </c>
      <c r="B9">
        <f>Hoja1!B24*Hoja1!C24</f>
        <v>7856</v>
      </c>
      <c r="C9">
        <f>Hoja1!B24*Hoja1!D24</f>
        <v>2440</v>
      </c>
      <c r="D9">
        <f>Hoja1!B24*Hoja1!D24</f>
        <v>2440</v>
      </c>
    </row>
    <row r="10" spans="1:4" x14ac:dyDescent="0.2">
      <c r="A10">
        <f>Hoja1!B25*Hoja1!C25</f>
        <v>1406</v>
      </c>
      <c r="B10">
        <f>Hoja1!B25*Hoja1!C25</f>
        <v>1406</v>
      </c>
      <c r="C10">
        <f>Hoja1!B25*Hoja1!D25</f>
        <v>3988</v>
      </c>
      <c r="D10">
        <f>Hoja1!B25*Hoja1!D25</f>
        <v>3988</v>
      </c>
    </row>
    <row r="11" spans="1:4" x14ac:dyDescent="0.2">
      <c r="A11">
        <f>Hoja1!B26*Hoja1!C26</f>
        <v>1070</v>
      </c>
      <c r="B11">
        <f>Hoja1!B26*Hoja1!C26</f>
        <v>1070</v>
      </c>
      <c r="C11">
        <f>Hoja1!B26*Hoja1!D26</f>
        <v>3988</v>
      </c>
      <c r="D11">
        <f>Hoja1!B26*Hoja1!D26</f>
        <v>3988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2024-05-29T19:38:57Z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