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4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5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6\Desktop\R LPAQ\Acido base\"/>
    </mc:Choice>
  </mc:AlternateContent>
  <xr:revisionPtr revIDLastSave="0" documentId="13_ncr:1_{4EA6B649-65F1-42A7-8AB3-4A34DB608C13}" xr6:coauthVersionLast="47" xr6:coauthVersionMax="47" xr10:uidLastSave="{00000000-0000-0000-0000-000000000000}"/>
  <bookViews>
    <workbookView xWindow="-120" yWindow="-120" windowWidth="20730" windowHeight="11160" firstSheet="2" activeTab="6" xr2:uid="{97C76C68-3D5F-4449-81C4-B3C4BC9A103D}"/>
  </bookViews>
  <sheets>
    <sheet name="Bifta 1" sheetId="1" r:id="rId1"/>
    <sheet name="Bifta 2" sheetId="6" r:id="rId2"/>
    <sheet name="Bifta1informe" sheetId="7" r:id="rId3"/>
    <sheet name="Hoja3" sheetId="10" r:id="rId4"/>
    <sheet name="H3PO4" sheetId="2" r:id="rId5"/>
    <sheet name="Hoja1" sheetId="8" r:id="rId6"/>
    <sheet name="H3PO4 con indicador" sheetId="9" r:id="rId7"/>
    <sheet name="H3PO42" sheetId="3" r:id="rId8"/>
    <sheet name="H3PO4 3" sheetId="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3" i="9" l="1"/>
  <c r="G19" i="9"/>
  <c r="I19" i="9" s="1"/>
  <c r="G20" i="9"/>
  <c r="I20" i="9" s="1"/>
  <c r="G21" i="9"/>
  <c r="I21" i="9" s="1"/>
  <c r="G18" i="9"/>
  <c r="I18" i="9" s="1"/>
  <c r="G12" i="9"/>
  <c r="G11" i="9"/>
  <c r="C8" i="9"/>
  <c r="F7" i="9" s="1"/>
  <c r="H7" i="9" s="1"/>
  <c r="B2" i="9"/>
  <c r="B8" i="9" s="1"/>
  <c r="F8" i="9" s="1"/>
  <c r="H8" i="9" s="1"/>
  <c r="C37" i="8"/>
  <c r="B37" i="8"/>
  <c r="C36" i="8"/>
  <c r="B36" i="8"/>
  <c r="C35" i="8"/>
  <c r="B35" i="8"/>
  <c r="C34" i="8"/>
  <c r="B34" i="8"/>
  <c r="C33" i="8"/>
  <c r="B33" i="8"/>
  <c r="C32" i="8"/>
  <c r="B32" i="8"/>
  <c r="I22" i="9" l="1"/>
  <c r="G15" i="9"/>
  <c r="F15" i="9" s="1"/>
  <c r="J33" i="2" l="1" a="1"/>
  <c r="J33" i="2"/>
  <c r="M37" i="3"/>
  <c r="M36" i="3"/>
  <c r="F23" i="3"/>
  <c r="E23" i="3"/>
  <c r="B103" i="4"/>
  <c r="C103" i="4"/>
  <c r="D103" i="4" s="1"/>
  <c r="G103" i="4"/>
  <c r="C3" i="4"/>
  <c r="E4" i="4" s="1"/>
  <c r="C4" i="4"/>
  <c r="C5" i="4"/>
  <c r="C6" i="4"/>
  <c r="D6" i="4" s="1"/>
  <c r="C7" i="4"/>
  <c r="C8" i="4"/>
  <c r="C9" i="4"/>
  <c r="E9" i="4" s="1"/>
  <c r="F8" i="4" s="1"/>
  <c r="C10" i="4"/>
  <c r="D10" i="4" s="1"/>
  <c r="C11" i="4"/>
  <c r="C12" i="4"/>
  <c r="C13" i="4"/>
  <c r="C14" i="4"/>
  <c r="D14" i="4" s="1"/>
  <c r="C15" i="4"/>
  <c r="C16" i="4"/>
  <c r="C17" i="4"/>
  <c r="D17" i="4" s="1"/>
  <c r="C18" i="4"/>
  <c r="D18" i="4" s="1"/>
  <c r="C19" i="4"/>
  <c r="C20" i="4"/>
  <c r="C21" i="4"/>
  <c r="C22" i="4"/>
  <c r="D22" i="4" s="1"/>
  <c r="C23" i="4"/>
  <c r="C24" i="4"/>
  <c r="C25" i="4"/>
  <c r="E25" i="4" s="1"/>
  <c r="C26" i="4"/>
  <c r="D26" i="4" s="1"/>
  <c r="C27" i="4"/>
  <c r="C28" i="4"/>
  <c r="C29" i="4"/>
  <c r="C30" i="4"/>
  <c r="C31" i="4"/>
  <c r="C32" i="4"/>
  <c r="C33" i="4"/>
  <c r="D33" i="4" s="1"/>
  <c r="C34" i="4"/>
  <c r="D34" i="4" s="1"/>
  <c r="C35" i="4"/>
  <c r="C36" i="4"/>
  <c r="C37" i="4"/>
  <c r="C38" i="4"/>
  <c r="D38" i="4" s="1"/>
  <c r="C39" i="4"/>
  <c r="C40" i="4"/>
  <c r="C41" i="4"/>
  <c r="C42" i="4"/>
  <c r="D42" i="4" s="1"/>
  <c r="C43" i="4"/>
  <c r="C44" i="4"/>
  <c r="C45" i="4"/>
  <c r="C46" i="4"/>
  <c r="D46" i="4" s="1"/>
  <c r="C47" i="4"/>
  <c r="C48" i="4"/>
  <c r="C49" i="4"/>
  <c r="D49" i="4" s="1"/>
  <c r="C50" i="4"/>
  <c r="D50" i="4" s="1"/>
  <c r="C51" i="4"/>
  <c r="C52" i="4"/>
  <c r="C53" i="4"/>
  <c r="D53" i="4" s="1"/>
  <c r="C54" i="4"/>
  <c r="D54" i="4" s="1"/>
  <c r="C55" i="4"/>
  <c r="C56" i="4"/>
  <c r="C57" i="4"/>
  <c r="E57" i="4" s="1"/>
  <c r="C58" i="4"/>
  <c r="D58" i="4" s="1"/>
  <c r="C59" i="4"/>
  <c r="C60" i="4"/>
  <c r="C61" i="4"/>
  <c r="C62" i="4"/>
  <c r="D62" i="4" s="1"/>
  <c r="C63" i="4"/>
  <c r="C64" i="4"/>
  <c r="C65" i="4"/>
  <c r="D65" i="4" s="1"/>
  <c r="C66" i="4"/>
  <c r="D66" i="4" s="1"/>
  <c r="C67" i="4"/>
  <c r="C68" i="4"/>
  <c r="C69" i="4"/>
  <c r="C70" i="4"/>
  <c r="D70" i="4" s="1"/>
  <c r="C71" i="4"/>
  <c r="C72" i="4"/>
  <c r="C73" i="4"/>
  <c r="C74" i="4"/>
  <c r="D74" i="4" s="1"/>
  <c r="C75" i="4"/>
  <c r="C76" i="4"/>
  <c r="C77" i="4"/>
  <c r="C78" i="4"/>
  <c r="D78" i="4" s="1"/>
  <c r="C79" i="4"/>
  <c r="C80" i="4"/>
  <c r="C81" i="4"/>
  <c r="D81" i="4" s="1"/>
  <c r="C82" i="4"/>
  <c r="D82" i="4" s="1"/>
  <c r="C83" i="4"/>
  <c r="C84" i="4"/>
  <c r="C85" i="4"/>
  <c r="D85" i="4" s="1"/>
  <c r="C86" i="4"/>
  <c r="D86" i="4" s="1"/>
  <c r="C87" i="4"/>
  <c r="C88" i="4"/>
  <c r="C89" i="4"/>
  <c r="C90" i="4"/>
  <c r="D90" i="4" s="1"/>
  <c r="C91" i="4"/>
  <c r="C92" i="4"/>
  <c r="C93" i="4"/>
  <c r="C94" i="4"/>
  <c r="D94" i="4" s="1"/>
  <c r="C95" i="4"/>
  <c r="C96" i="4"/>
  <c r="C97" i="4"/>
  <c r="D97" i="4" s="1"/>
  <c r="C98" i="4"/>
  <c r="D98" i="4" s="1"/>
  <c r="C99" i="4"/>
  <c r="C100" i="4"/>
  <c r="C101" i="4"/>
  <c r="C102" i="4"/>
  <c r="C2" i="4"/>
  <c r="E2" i="4" s="1"/>
  <c r="L21" i="3"/>
  <c r="L20" i="3"/>
  <c r="M18" i="2"/>
  <c r="F2" i="3"/>
  <c r="D2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3" i="3"/>
  <c r="C2" i="3"/>
  <c r="E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M17" i="2"/>
  <c r="F533" i="2"/>
  <c r="E12" i="2"/>
  <c r="E47" i="2"/>
  <c r="E63" i="2"/>
  <c r="E79" i="2"/>
  <c r="E95" i="2"/>
  <c r="E111" i="2"/>
  <c r="E191" i="2"/>
  <c r="E196" i="2"/>
  <c r="E212" i="2"/>
  <c r="E228" i="2"/>
  <c r="E255" i="2"/>
  <c r="E276" i="2"/>
  <c r="E319" i="2"/>
  <c r="E340" i="2"/>
  <c r="E361" i="2"/>
  <c r="E404" i="2"/>
  <c r="E425" i="2"/>
  <c r="D349" i="2"/>
  <c r="J14" i="3" a="1"/>
  <c r="J14" i="3" s="1"/>
  <c r="L14" i="3" s="1"/>
  <c r="I11" i="3"/>
  <c r="I10" i="3"/>
  <c r="L33" i="2"/>
  <c r="G146" i="3"/>
  <c r="A2" i="2"/>
  <c r="J11" i="6"/>
  <c r="N6" i="6"/>
  <c r="L6" i="6"/>
  <c r="T3" i="1"/>
  <c r="AA12" i="1"/>
  <c r="AA11" i="1"/>
  <c r="F24" i="6"/>
  <c r="C24" i="6" a="1"/>
  <c r="C24" i="6" s="1"/>
  <c r="H17" i="6"/>
  <c r="H13" i="6"/>
  <c r="O12" i="1"/>
  <c r="O11" i="1"/>
  <c r="O10" i="1"/>
  <c r="O8" i="1"/>
  <c r="O7" i="1"/>
  <c r="O2" i="1"/>
  <c r="I25" i="1" a="1"/>
  <c r="I25" i="1" s="1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2" i="6"/>
  <c r="E16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2" i="6"/>
  <c r="F16" i="6"/>
  <c r="F2" i="6"/>
  <c r="D3" i="6"/>
  <c r="D4" i="6"/>
  <c r="F3" i="6" s="1"/>
  <c r="D5" i="6"/>
  <c r="D6" i="6"/>
  <c r="D7" i="6"/>
  <c r="D8" i="6"/>
  <c r="F8" i="6" s="1"/>
  <c r="D9" i="6"/>
  <c r="D10" i="6"/>
  <c r="D11" i="6"/>
  <c r="D12" i="6"/>
  <c r="F11" i="6" s="1"/>
  <c r="D13" i="6"/>
  <c r="D14" i="6"/>
  <c r="D15" i="6"/>
  <c r="D16" i="6"/>
  <c r="F15" i="6" s="1"/>
  <c r="D2" i="6"/>
  <c r="K3" i="1"/>
  <c r="K4" i="1"/>
  <c r="K5" i="1"/>
  <c r="K6" i="1"/>
  <c r="M6" i="1" s="1"/>
  <c r="K7" i="1"/>
  <c r="K8" i="1"/>
  <c r="K9" i="1"/>
  <c r="K10" i="1"/>
  <c r="M10" i="1" s="1"/>
  <c r="K11" i="1"/>
  <c r="K12" i="1"/>
  <c r="K13" i="1"/>
  <c r="K14" i="1"/>
  <c r="K15" i="1"/>
  <c r="K16" i="1"/>
  <c r="K17" i="1"/>
  <c r="K2" i="1"/>
  <c r="M2" i="1" s="1"/>
  <c r="J18" i="1"/>
  <c r="O18" i="1" s="1"/>
  <c r="J17" i="1"/>
  <c r="O17" i="1" s="1"/>
  <c r="J16" i="1"/>
  <c r="O16" i="1" s="1"/>
  <c r="J15" i="1"/>
  <c r="O15" i="1" s="1"/>
  <c r="J14" i="1"/>
  <c r="O14" i="1" s="1"/>
  <c r="J13" i="1"/>
  <c r="O13" i="1" s="1"/>
  <c r="J12" i="1"/>
  <c r="J11" i="1"/>
  <c r="J10" i="1"/>
  <c r="J9" i="1"/>
  <c r="O9" i="1" s="1"/>
  <c r="J8" i="1"/>
  <c r="J7" i="1"/>
  <c r="J6" i="1"/>
  <c r="O6" i="1" s="1"/>
  <c r="J5" i="1"/>
  <c r="O5" i="1" s="1"/>
  <c r="J4" i="1"/>
  <c r="O4" i="1" s="1"/>
  <c r="J3" i="1"/>
  <c r="O3" i="1" s="1"/>
  <c r="J2" i="1"/>
  <c r="F4" i="6"/>
  <c r="F12" i="6"/>
  <c r="F10" i="6"/>
  <c r="C115" i="4"/>
  <c r="C116" i="4"/>
  <c r="D116" i="4" s="1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E132" i="4" s="1"/>
  <c r="C133" i="4"/>
  <c r="C134" i="4"/>
  <c r="C135" i="4"/>
  <c r="C136" i="4"/>
  <c r="C137" i="4"/>
  <c r="C138" i="4"/>
  <c r="C139" i="4"/>
  <c r="C140" i="4"/>
  <c r="E140" i="4" s="1"/>
  <c r="C141" i="4"/>
  <c r="C142" i="4"/>
  <c r="C143" i="4"/>
  <c r="C144" i="4"/>
  <c r="C145" i="4"/>
  <c r="C146" i="4"/>
  <c r="C147" i="4"/>
  <c r="C148" i="4"/>
  <c r="E148" i="4" s="1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E164" i="4" s="1"/>
  <c r="C165" i="4"/>
  <c r="C166" i="4"/>
  <c r="C167" i="4"/>
  <c r="C168" i="4"/>
  <c r="C169" i="4"/>
  <c r="C170" i="4"/>
  <c r="C171" i="4"/>
  <c r="C172" i="4"/>
  <c r="E172" i="4" s="1"/>
  <c r="C173" i="4"/>
  <c r="C174" i="4"/>
  <c r="C175" i="4"/>
  <c r="C176" i="4"/>
  <c r="C177" i="4"/>
  <c r="C178" i="4"/>
  <c r="C179" i="4"/>
  <c r="C180" i="4"/>
  <c r="E180" i="4" s="1"/>
  <c r="C181" i="4"/>
  <c r="C182" i="4"/>
  <c r="C183" i="4"/>
  <c r="C184" i="4"/>
  <c r="C185" i="4"/>
  <c r="C186" i="4"/>
  <c r="C187" i="4"/>
  <c r="C188" i="4"/>
  <c r="C189" i="4"/>
  <c r="C190" i="4"/>
  <c r="C191" i="4"/>
  <c r="C192" i="4"/>
  <c r="D191" i="4" s="1"/>
  <c r="C193" i="4"/>
  <c r="C194" i="4"/>
  <c r="C195" i="4"/>
  <c r="C196" i="4"/>
  <c r="D196" i="4" s="1"/>
  <c r="C197" i="4"/>
  <c r="C198" i="4"/>
  <c r="C199" i="4"/>
  <c r="C200" i="4"/>
  <c r="C201" i="4"/>
  <c r="C202" i="4"/>
  <c r="C203" i="4"/>
  <c r="C204" i="4"/>
  <c r="D204" i="4" s="1"/>
  <c r="C205" i="4"/>
  <c r="C206" i="4"/>
  <c r="C207" i="4"/>
  <c r="C208" i="4"/>
  <c r="C209" i="4"/>
  <c r="C210" i="4"/>
  <c r="C211" i="4"/>
  <c r="C212" i="4"/>
  <c r="D212" i="4" s="1"/>
  <c r="C213" i="4"/>
  <c r="C214" i="4"/>
  <c r="C215" i="4"/>
  <c r="C216" i="4"/>
  <c r="C217" i="4"/>
  <c r="C218" i="4"/>
  <c r="C219" i="4"/>
  <c r="C220" i="4"/>
  <c r="D220" i="4" s="1"/>
  <c r="C221" i="4"/>
  <c r="C222" i="4"/>
  <c r="C223" i="4"/>
  <c r="C224" i="4"/>
  <c r="C225" i="4"/>
  <c r="C226" i="4"/>
  <c r="C227" i="4"/>
  <c r="C228" i="4"/>
  <c r="D228" i="4" s="1"/>
  <c r="C229" i="4"/>
  <c r="C230" i="4"/>
  <c r="C231" i="4"/>
  <c r="C232" i="4"/>
  <c r="D231" i="4" s="1"/>
  <c r="C233" i="4"/>
  <c r="C234" i="4"/>
  <c r="C235" i="4"/>
  <c r="C236" i="4"/>
  <c r="D235" i="4" s="1"/>
  <c r="C237" i="4"/>
  <c r="C238" i="4"/>
  <c r="C239" i="4"/>
  <c r="C240" i="4"/>
  <c r="E240" i="4" s="1"/>
  <c r="C241" i="4"/>
  <c r="C242" i="4"/>
  <c r="C243" i="4"/>
  <c r="C244" i="4"/>
  <c r="D243" i="4" s="1"/>
  <c r="C245" i="4"/>
  <c r="C246" i="4"/>
  <c r="C247" i="4"/>
  <c r="C248" i="4"/>
  <c r="E248" i="4" s="1"/>
  <c r="C249" i="4"/>
  <c r="C250" i="4"/>
  <c r="C251" i="4"/>
  <c r="C252" i="4"/>
  <c r="E252" i="4" s="1"/>
  <c r="C253" i="4"/>
  <c r="C254" i="4"/>
  <c r="C255" i="4"/>
  <c r="C256" i="4"/>
  <c r="E256" i="4" s="1"/>
  <c r="C257" i="4"/>
  <c r="C258" i="4"/>
  <c r="C259" i="4"/>
  <c r="C260" i="4"/>
  <c r="D259" i="4" s="1"/>
  <c r="C261" i="4"/>
  <c r="C262" i="4"/>
  <c r="C263" i="4"/>
  <c r="C264" i="4"/>
  <c r="E264" i="4" s="1"/>
  <c r="C265" i="4"/>
  <c r="C266" i="4"/>
  <c r="C267" i="4"/>
  <c r="C268" i="4"/>
  <c r="D267" i="4" s="1"/>
  <c r="C269" i="4"/>
  <c r="C270" i="4"/>
  <c r="C271" i="4"/>
  <c r="C272" i="4"/>
  <c r="E272" i="4" s="1"/>
  <c r="C273" i="4"/>
  <c r="C274" i="4"/>
  <c r="C283" i="4"/>
  <c r="C284" i="4"/>
  <c r="D284" i="4" s="1"/>
  <c r="C285" i="4"/>
  <c r="C286" i="4"/>
  <c r="C287" i="4"/>
  <c r="C288" i="4"/>
  <c r="E288" i="4" s="1"/>
  <c r="F287" i="4" s="1"/>
  <c r="C289" i="4"/>
  <c r="C290" i="4"/>
  <c r="C291" i="4"/>
  <c r="C292" i="4"/>
  <c r="E292" i="4" s="1"/>
  <c r="C293" i="4"/>
  <c r="C294" i="4"/>
  <c r="C295" i="4"/>
  <c r="C296" i="4"/>
  <c r="E296" i="4" s="1"/>
  <c r="C297" i="4"/>
  <c r="C298" i="4"/>
  <c r="C299" i="4"/>
  <c r="C300" i="4"/>
  <c r="D300" i="4" s="1"/>
  <c r="C301" i="4"/>
  <c r="C302" i="4"/>
  <c r="C303" i="4"/>
  <c r="C304" i="4"/>
  <c r="E304" i="4" s="1"/>
  <c r="F303" i="4" s="1"/>
  <c r="C305" i="4"/>
  <c r="C306" i="4"/>
  <c r="C307" i="4"/>
  <c r="C308" i="4"/>
  <c r="D308" i="4" s="1"/>
  <c r="C309" i="4"/>
  <c r="C310" i="4"/>
  <c r="C311" i="4"/>
  <c r="C312" i="4"/>
  <c r="E312" i="4" s="1"/>
  <c r="F311" i="4" s="1"/>
  <c r="C313" i="4"/>
  <c r="C314" i="4"/>
  <c r="C315" i="4"/>
  <c r="C316" i="4"/>
  <c r="D316" i="4" s="1"/>
  <c r="C317" i="4"/>
  <c r="C318" i="4"/>
  <c r="C319" i="4"/>
  <c r="C320" i="4"/>
  <c r="E320" i="4" s="1"/>
  <c r="F319" i="4" s="1"/>
  <c r="C321" i="4"/>
  <c r="C322" i="4"/>
  <c r="C323" i="4"/>
  <c r="C324" i="4"/>
  <c r="E324" i="4" s="1"/>
  <c r="C325" i="4"/>
  <c r="C326" i="4"/>
  <c r="C327" i="4"/>
  <c r="C328" i="4"/>
  <c r="E328" i="4" s="1"/>
  <c r="F327" i="4" s="1"/>
  <c r="C329" i="4"/>
  <c r="C330" i="4"/>
  <c r="C331" i="4"/>
  <c r="C332" i="4"/>
  <c r="D332" i="4" s="1"/>
  <c r="C333" i="4"/>
  <c r="C334" i="4"/>
  <c r="C335" i="4"/>
  <c r="C336" i="4"/>
  <c r="E336" i="4" s="1"/>
  <c r="C337" i="4"/>
  <c r="C338" i="4"/>
  <c r="C339" i="4"/>
  <c r="C340" i="4"/>
  <c r="D340" i="4" s="1"/>
  <c r="C341" i="4"/>
  <c r="C342" i="4"/>
  <c r="C343" i="4"/>
  <c r="C344" i="4"/>
  <c r="E344" i="4" s="1"/>
  <c r="F343" i="4" s="1"/>
  <c r="C345" i="4"/>
  <c r="C346" i="4"/>
  <c r="C347" i="4"/>
  <c r="C348" i="4"/>
  <c r="D348" i="4" s="1"/>
  <c r="C349" i="4"/>
  <c r="C350" i="4"/>
  <c r="C351" i="4"/>
  <c r="C352" i="4"/>
  <c r="E352" i="4" s="1"/>
  <c r="C353" i="4"/>
  <c r="C354" i="4"/>
  <c r="C355" i="4"/>
  <c r="C356" i="4"/>
  <c r="E356" i="4" s="1"/>
  <c r="F355" i="4" s="1"/>
  <c r="C357" i="4"/>
  <c r="C358" i="4"/>
  <c r="C359" i="4"/>
  <c r="C360" i="4"/>
  <c r="E360" i="4" s="1"/>
  <c r="F359" i="4" s="1"/>
  <c r="C361" i="4"/>
  <c r="C362" i="4"/>
  <c r="C363" i="4"/>
  <c r="C364" i="4"/>
  <c r="E364" i="4" s="1"/>
  <c r="C365" i="4"/>
  <c r="C366" i="4"/>
  <c r="C367" i="4"/>
  <c r="C368" i="4"/>
  <c r="E368" i="4" s="1"/>
  <c r="F367" i="4" s="1"/>
  <c r="C369" i="4"/>
  <c r="C370" i="4"/>
  <c r="C371" i="4"/>
  <c r="C372" i="4"/>
  <c r="E372" i="4" s="1"/>
  <c r="C373" i="4"/>
  <c r="C374" i="4"/>
  <c r="C375" i="4"/>
  <c r="C376" i="4"/>
  <c r="E376" i="4" s="1"/>
  <c r="C377" i="4"/>
  <c r="C378" i="4"/>
  <c r="C379" i="4"/>
  <c r="C380" i="4"/>
  <c r="E380" i="4" s="1"/>
  <c r="C381" i="4"/>
  <c r="C382" i="4"/>
  <c r="C383" i="4"/>
  <c r="C384" i="4"/>
  <c r="E384" i="4" s="1"/>
  <c r="C385" i="4"/>
  <c r="C386" i="4"/>
  <c r="C387" i="4"/>
  <c r="C388" i="4"/>
  <c r="E388" i="4" s="1"/>
  <c r="C389" i="4"/>
  <c r="C390" i="4"/>
  <c r="C391" i="4"/>
  <c r="C392" i="4"/>
  <c r="E392" i="4" s="1"/>
  <c r="F391" i="4" s="1"/>
  <c r="C393" i="4"/>
  <c r="C394" i="4"/>
  <c r="C395" i="4"/>
  <c r="C396" i="4"/>
  <c r="E396" i="4" s="1"/>
  <c r="C397" i="4"/>
  <c r="C398" i="4"/>
  <c r="C399" i="4"/>
  <c r="C400" i="4"/>
  <c r="E400" i="4" s="1"/>
  <c r="F399" i="4" s="1"/>
  <c r="C401" i="4"/>
  <c r="C402" i="4"/>
  <c r="C403" i="4"/>
  <c r="C404" i="4"/>
  <c r="E404" i="4" s="1"/>
  <c r="C405" i="4"/>
  <c r="C406" i="4"/>
  <c r="C407" i="4"/>
  <c r="C408" i="4"/>
  <c r="E408" i="4" s="1"/>
  <c r="C409" i="4"/>
  <c r="C410" i="4"/>
  <c r="C411" i="4"/>
  <c r="C412" i="4"/>
  <c r="E412" i="4" s="1"/>
  <c r="C413" i="4"/>
  <c r="C414" i="4"/>
  <c r="C415" i="4"/>
  <c r="C416" i="4"/>
  <c r="E416" i="4" s="1"/>
  <c r="F415" i="4" s="1"/>
  <c r="C417" i="4"/>
  <c r="C418" i="4"/>
  <c r="C419" i="4"/>
  <c r="C420" i="4"/>
  <c r="E420" i="4" s="1"/>
  <c r="C421" i="4"/>
  <c r="C422" i="4"/>
  <c r="C423" i="4"/>
  <c r="C424" i="4"/>
  <c r="E424" i="4" s="1"/>
  <c r="F423" i="4" s="1"/>
  <c r="C425" i="4"/>
  <c r="C426" i="4"/>
  <c r="C427" i="4"/>
  <c r="C428" i="4"/>
  <c r="E428" i="4" s="1"/>
  <c r="C429" i="4"/>
  <c r="C430" i="4"/>
  <c r="C431" i="4"/>
  <c r="C432" i="4"/>
  <c r="E432" i="4" s="1"/>
  <c r="F431" i="4" s="1"/>
  <c r="C433" i="4"/>
  <c r="C434" i="4"/>
  <c r="C435" i="4"/>
  <c r="C436" i="4"/>
  <c r="E436" i="4" s="1"/>
  <c r="C437" i="4"/>
  <c r="C438" i="4"/>
  <c r="C439" i="4"/>
  <c r="C440" i="4"/>
  <c r="E440" i="4" s="1"/>
  <c r="C441" i="4"/>
  <c r="C442" i="4"/>
  <c r="C443" i="4"/>
  <c r="C444" i="4"/>
  <c r="E444" i="4" s="1"/>
  <c r="C445" i="4"/>
  <c r="C446" i="4"/>
  <c r="C447" i="4"/>
  <c r="C448" i="4"/>
  <c r="E448" i="4" s="1"/>
  <c r="F447" i="4" s="1"/>
  <c r="C449" i="4"/>
  <c r="C450" i="4"/>
  <c r="C451" i="4"/>
  <c r="C452" i="4"/>
  <c r="E452" i="4" s="1"/>
  <c r="C453" i="4"/>
  <c r="C454" i="4"/>
  <c r="C455" i="4"/>
  <c r="C456" i="4"/>
  <c r="E456" i="4" s="1"/>
  <c r="F455" i="4" s="1"/>
  <c r="C457" i="4"/>
  <c r="C458" i="4"/>
  <c r="C459" i="4"/>
  <c r="C460" i="4"/>
  <c r="E460" i="4" s="1"/>
  <c r="C461" i="4"/>
  <c r="C462" i="4"/>
  <c r="C463" i="4"/>
  <c r="C464" i="4"/>
  <c r="E464" i="4" s="1"/>
  <c r="F463" i="4" s="1"/>
  <c r="C465" i="4"/>
  <c r="C466" i="4"/>
  <c r="C467" i="4"/>
  <c r="C468" i="4"/>
  <c r="E468" i="4" s="1"/>
  <c r="C469" i="4"/>
  <c r="C470" i="4"/>
  <c r="C471" i="4"/>
  <c r="C472" i="4"/>
  <c r="E472" i="4" s="1"/>
  <c r="F471" i="4" s="1"/>
  <c r="C473" i="4"/>
  <c r="C474" i="4"/>
  <c r="C475" i="4"/>
  <c r="C476" i="4"/>
  <c r="E476" i="4" s="1"/>
  <c r="C477" i="4"/>
  <c r="C478" i="4"/>
  <c r="C479" i="4"/>
  <c r="C480" i="4"/>
  <c r="E480" i="4" s="1"/>
  <c r="F479" i="4" s="1"/>
  <c r="E8" i="4"/>
  <c r="E12" i="4"/>
  <c r="E16" i="4"/>
  <c r="E20" i="4"/>
  <c r="E24" i="4"/>
  <c r="E28" i="4"/>
  <c r="E32" i="4"/>
  <c r="E36" i="4"/>
  <c r="E40" i="4"/>
  <c r="E44" i="4"/>
  <c r="E48" i="4"/>
  <c r="E52" i="4"/>
  <c r="E56" i="4"/>
  <c r="E60" i="4"/>
  <c r="E64" i="4"/>
  <c r="E68" i="4"/>
  <c r="E72" i="4"/>
  <c r="E76" i="4"/>
  <c r="E80" i="4"/>
  <c r="E84" i="4"/>
  <c r="E88" i="4"/>
  <c r="E89" i="4"/>
  <c r="E92" i="4"/>
  <c r="E96" i="4"/>
  <c r="E100" i="4"/>
  <c r="E115" i="4"/>
  <c r="E119" i="4"/>
  <c r="E123" i="4"/>
  <c r="E127" i="4"/>
  <c r="E131" i="4"/>
  <c r="E135" i="4"/>
  <c r="E139" i="4"/>
  <c r="E143" i="4"/>
  <c r="E147" i="4"/>
  <c r="E151" i="4"/>
  <c r="E155" i="4"/>
  <c r="E159" i="4"/>
  <c r="E163" i="4"/>
  <c r="E167" i="4"/>
  <c r="E171" i="4"/>
  <c r="E175" i="4"/>
  <c r="E179" i="4"/>
  <c r="E183" i="4"/>
  <c r="E187" i="4"/>
  <c r="E191" i="4"/>
  <c r="E195" i="4"/>
  <c r="E199" i="4"/>
  <c r="E203" i="4"/>
  <c r="E207" i="4"/>
  <c r="E211" i="4"/>
  <c r="E215" i="4"/>
  <c r="E219" i="4"/>
  <c r="E223" i="4"/>
  <c r="E227" i="4"/>
  <c r="E231" i="4"/>
  <c r="E235" i="4"/>
  <c r="E239" i="4"/>
  <c r="E243" i="4"/>
  <c r="E247" i="4"/>
  <c r="E251" i="4"/>
  <c r="E255" i="4"/>
  <c r="E259" i="4"/>
  <c r="E263" i="4"/>
  <c r="E267" i="4"/>
  <c r="E271" i="4"/>
  <c r="E283" i="4"/>
  <c r="E287" i="4"/>
  <c r="E291" i="4"/>
  <c r="E295" i="4"/>
  <c r="E299" i="4"/>
  <c r="E303" i="4"/>
  <c r="E307" i="4"/>
  <c r="E311" i="4"/>
  <c r="E315" i="4"/>
  <c r="E319" i="4"/>
  <c r="E323" i="4"/>
  <c r="E327" i="4"/>
  <c r="E331" i="4"/>
  <c r="E335" i="4"/>
  <c r="E339" i="4"/>
  <c r="E343" i="4"/>
  <c r="E347" i="4"/>
  <c r="E351" i="4"/>
  <c r="E355" i="4"/>
  <c r="E358" i="4"/>
  <c r="E359" i="4"/>
  <c r="E363" i="4"/>
  <c r="E367" i="4"/>
  <c r="E371" i="4"/>
  <c r="E375" i="4"/>
  <c r="E379" i="4"/>
  <c r="E383" i="4"/>
  <c r="E387" i="4"/>
  <c r="E391" i="4"/>
  <c r="E395" i="4"/>
  <c r="E399" i="4"/>
  <c r="E403" i="4"/>
  <c r="E407" i="4"/>
  <c r="E411" i="4"/>
  <c r="E415" i="4"/>
  <c r="E419" i="4"/>
  <c r="E423" i="4"/>
  <c r="E427" i="4"/>
  <c r="E431" i="4"/>
  <c r="E435" i="4"/>
  <c r="E439" i="4"/>
  <c r="E443" i="4"/>
  <c r="E447" i="4"/>
  <c r="E451" i="4"/>
  <c r="E455" i="4"/>
  <c r="E459" i="4"/>
  <c r="E463" i="4"/>
  <c r="E467" i="4"/>
  <c r="E471" i="4"/>
  <c r="E475" i="4"/>
  <c r="E479" i="4"/>
  <c r="H16" i="6"/>
  <c r="H15" i="6"/>
  <c r="H14" i="6"/>
  <c r="D3" i="4"/>
  <c r="D7" i="4"/>
  <c r="D11" i="4"/>
  <c r="D15" i="4"/>
  <c r="D19" i="4"/>
  <c r="D23" i="4"/>
  <c r="D27" i="4"/>
  <c r="D32" i="4"/>
  <c r="D35" i="4"/>
  <c r="D39" i="4"/>
  <c r="D43" i="4"/>
  <c r="D47" i="4"/>
  <c r="D51" i="4"/>
  <c r="D55" i="4"/>
  <c r="D59" i="4"/>
  <c r="D67" i="4"/>
  <c r="D71" i="4"/>
  <c r="D75" i="4"/>
  <c r="D79" i="4"/>
  <c r="D83" i="4"/>
  <c r="D87" i="4"/>
  <c r="D91" i="4"/>
  <c r="D95" i="4"/>
  <c r="D99" i="4"/>
  <c r="D117" i="4"/>
  <c r="D118" i="4"/>
  <c r="D121" i="4"/>
  <c r="D122" i="4"/>
  <c r="D125" i="4"/>
  <c r="D126" i="4"/>
  <c r="D129" i="4"/>
  <c r="D130" i="4"/>
  <c r="D133" i="4"/>
  <c r="D134" i="4"/>
  <c r="D137" i="4"/>
  <c r="D138" i="4"/>
  <c r="D141" i="4"/>
  <c r="D142" i="4"/>
  <c r="D149" i="4"/>
  <c r="D150" i="4"/>
  <c r="D153" i="4"/>
  <c r="D154" i="4"/>
  <c r="D157" i="4"/>
  <c r="D158" i="4"/>
  <c r="D161" i="4"/>
  <c r="D162" i="4"/>
  <c r="D165" i="4"/>
  <c r="D166" i="4"/>
  <c r="D169" i="4"/>
  <c r="D170" i="4"/>
  <c r="D173" i="4"/>
  <c r="D174" i="4"/>
  <c r="D177" i="4"/>
  <c r="D178" i="4"/>
  <c r="D181" i="4"/>
  <c r="D182" i="4"/>
  <c r="D185" i="4"/>
  <c r="D186" i="4"/>
  <c r="D189" i="4"/>
  <c r="D190" i="4"/>
  <c r="D193" i="4"/>
  <c r="D194" i="4"/>
  <c r="D197" i="4"/>
  <c r="D198" i="4"/>
  <c r="D201" i="4"/>
  <c r="D202" i="4"/>
  <c r="D205" i="4"/>
  <c r="D206" i="4"/>
  <c r="D207" i="4"/>
  <c r="D209" i="4"/>
  <c r="D210" i="4"/>
  <c r="D213" i="4"/>
  <c r="D217" i="4"/>
  <c r="D218" i="4"/>
  <c r="D221" i="4"/>
  <c r="D222" i="4"/>
  <c r="D223" i="4"/>
  <c r="D225" i="4"/>
  <c r="D226" i="4"/>
  <c r="D229" i="4"/>
  <c r="D230" i="4"/>
  <c r="D233" i="4"/>
  <c r="D234" i="4"/>
  <c r="D237" i="4"/>
  <c r="D238" i="4"/>
  <c r="D241" i="4"/>
  <c r="D242" i="4"/>
  <c r="D245" i="4"/>
  <c r="D246" i="4"/>
  <c r="D249" i="4"/>
  <c r="D250" i="4"/>
  <c r="D253" i="4"/>
  <c r="D254" i="4"/>
  <c r="D257" i="4"/>
  <c r="D258" i="4"/>
  <c r="D261" i="4"/>
  <c r="D262" i="4"/>
  <c r="D265" i="4"/>
  <c r="D266" i="4"/>
  <c r="D269" i="4"/>
  <c r="D270" i="4"/>
  <c r="D285" i="4"/>
  <c r="D286" i="4"/>
  <c r="D287" i="4"/>
  <c r="D289" i="4"/>
  <c r="D290" i="4"/>
  <c r="D293" i="4"/>
  <c r="D294" i="4"/>
  <c r="D297" i="4"/>
  <c r="D298" i="4"/>
  <c r="D301" i="4"/>
  <c r="D302" i="4"/>
  <c r="D303" i="4"/>
  <c r="D309" i="4"/>
  <c r="D310" i="4"/>
  <c r="D311" i="4"/>
  <c r="D313" i="4"/>
  <c r="D314" i="4"/>
  <c r="D317" i="4"/>
  <c r="D318" i="4"/>
  <c r="D321" i="4"/>
  <c r="D322" i="4"/>
  <c r="D325" i="4"/>
  <c r="D326" i="4"/>
  <c r="D327" i="4"/>
  <c r="D329" i="4"/>
  <c r="D330" i="4"/>
  <c r="D333" i="4"/>
  <c r="D334" i="4"/>
  <c r="D337" i="4"/>
  <c r="D338" i="4"/>
  <c r="D341" i="4"/>
  <c r="D342" i="4"/>
  <c r="D343" i="4"/>
  <c r="D346" i="4"/>
  <c r="D349" i="4"/>
  <c r="D350" i="4"/>
  <c r="D353" i="4"/>
  <c r="D354" i="4"/>
  <c r="D355" i="4"/>
  <c r="D357" i="4"/>
  <c r="D358" i="4"/>
  <c r="D361" i="4"/>
  <c r="D362" i="4"/>
  <c r="D365" i="4"/>
  <c r="D366" i="4"/>
  <c r="D369" i="4"/>
  <c r="D370" i="4"/>
  <c r="D371" i="4"/>
  <c r="D373" i="4"/>
  <c r="D377" i="4"/>
  <c r="D378" i="4"/>
  <c r="D379" i="4"/>
  <c r="D381" i="4"/>
  <c r="D382" i="4"/>
  <c r="D385" i="4"/>
  <c r="D386" i="4"/>
  <c r="D389" i="4"/>
  <c r="D390" i="4"/>
  <c r="D393" i="4"/>
  <c r="D394" i="4"/>
  <c r="D395" i="4"/>
  <c r="D397" i="4"/>
  <c r="D398" i="4"/>
  <c r="D401" i="4"/>
  <c r="D402" i="4"/>
  <c r="D405" i="4"/>
  <c r="D409" i="4"/>
  <c r="D410" i="4"/>
  <c r="D413" i="4"/>
  <c r="D414" i="4"/>
  <c r="D417" i="4"/>
  <c r="D418" i="4"/>
  <c r="D419" i="4"/>
  <c r="D421" i="4"/>
  <c r="D422" i="4"/>
  <c r="D425" i="4"/>
  <c r="D426" i="4"/>
  <c r="D429" i="4"/>
  <c r="D430" i="4"/>
  <c r="D433" i="4"/>
  <c r="D434" i="4"/>
  <c r="D435" i="4"/>
  <c r="D441" i="4"/>
  <c r="D442" i="4"/>
  <c r="D443" i="4"/>
  <c r="D445" i="4"/>
  <c r="D446" i="4"/>
  <c r="D449" i="4"/>
  <c r="D450" i="4"/>
  <c r="D453" i="4"/>
  <c r="D454" i="4"/>
  <c r="D457" i="4"/>
  <c r="D458" i="4"/>
  <c r="D459" i="4"/>
  <c r="D461" i="4"/>
  <c r="D462" i="4"/>
  <c r="D467" i="4"/>
  <c r="D469" i="4"/>
  <c r="D470" i="4"/>
  <c r="D473" i="4"/>
  <c r="D474" i="4"/>
  <c r="D477" i="4"/>
  <c r="D478" i="4"/>
  <c r="F383" i="4"/>
  <c r="D3" i="3"/>
  <c r="D4" i="3"/>
  <c r="D7" i="3"/>
  <c r="D8" i="3"/>
  <c r="D11" i="3"/>
  <c r="D12" i="3"/>
  <c r="D15" i="3"/>
  <c r="D16" i="3"/>
  <c r="D19" i="3"/>
  <c r="D20" i="3"/>
  <c r="D23" i="3"/>
  <c r="D24" i="3"/>
  <c r="D25" i="3"/>
  <c r="D27" i="3"/>
  <c r="D28" i="3"/>
  <c r="D31" i="3"/>
  <c r="D32" i="3"/>
  <c r="D35" i="3"/>
  <c r="D36" i="3"/>
  <c r="D39" i="3"/>
  <c r="D40" i="3"/>
  <c r="D43" i="3"/>
  <c r="D44" i="3"/>
  <c r="D47" i="3"/>
  <c r="D48" i="3"/>
  <c r="D51" i="3"/>
  <c r="D52" i="3"/>
  <c r="D55" i="3"/>
  <c r="D56" i="3"/>
  <c r="D59" i="3"/>
  <c r="D60" i="3"/>
  <c r="D63" i="3"/>
  <c r="D64" i="3"/>
  <c r="D67" i="3"/>
  <c r="D68" i="3"/>
  <c r="D71" i="3"/>
  <c r="D72" i="3"/>
  <c r="D75" i="3"/>
  <c r="D76" i="3"/>
  <c r="D79" i="3"/>
  <c r="D80" i="3"/>
  <c r="D83" i="3"/>
  <c r="D84" i="3"/>
  <c r="D87" i="3"/>
  <c r="D88" i="3"/>
  <c r="D91" i="3"/>
  <c r="D92" i="3"/>
  <c r="D95" i="3"/>
  <c r="D96" i="3"/>
  <c r="D99" i="3"/>
  <c r="D100" i="3"/>
  <c r="D103" i="3"/>
  <c r="D104" i="3"/>
  <c r="D107" i="3"/>
  <c r="D108" i="3"/>
  <c r="D111" i="3"/>
  <c r="D112" i="3"/>
  <c r="D115" i="3"/>
  <c r="D116" i="3"/>
  <c r="D119" i="3"/>
  <c r="D120" i="3"/>
  <c r="D123" i="3"/>
  <c r="D124" i="3"/>
  <c r="D127" i="3"/>
  <c r="D128" i="3"/>
  <c r="D131" i="3"/>
  <c r="D132" i="3"/>
  <c r="D135" i="3"/>
  <c r="D136" i="3"/>
  <c r="D139" i="3"/>
  <c r="D140" i="3"/>
  <c r="D143" i="3"/>
  <c r="D144" i="3"/>
  <c r="D147" i="3"/>
  <c r="D148" i="3"/>
  <c r="D151" i="3"/>
  <c r="D152" i="3"/>
  <c r="D155" i="3"/>
  <c r="D156" i="3"/>
  <c r="D159" i="3"/>
  <c r="D160" i="3"/>
  <c r="D163" i="3"/>
  <c r="D164" i="3"/>
  <c r="D167" i="3"/>
  <c r="D168" i="3"/>
  <c r="D171" i="3"/>
  <c r="D172" i="3"/>
  <c r="D175" i="3"/>
  <c r="D176" i="3"/>
  <c r="D179" i="3"/>
  <c r="D180" i="3"/>
  <c r="D183" i="3"/>
  <c r="D184" i="3"/>
  <c r="D187" i="3"/>
  <c r="D188" i="3"/>
  <c r="D191" i="3"/>
  <c r="D192" i="3"/>
  <c r="D195" i="3"/>
  <c r="D196" i="3"/>
  <c r="D199" i="3"/>
  <c r="D200" i="3"/>
  <c r="D203" i="3"/>
  <c r="D204" i="3"/>
  <c r="D207" i="3"/>
  <c r="D208" i="3"/>
  <c r="D211" i="3"/>
  <c r="D212" i="3"/>
  <c r="D215" i="3"/>
  <c r="D216" i="3"/>
  <c r="D219" i="3"/>
  <c r="D220" i="3"/>
  <c r="D223" i="3"/>
  <c r="D224" i="3"/>
  <c r="D227" i="3"/>
  <c r="D228" i="3"/>
  <c r="D231" i="3"/>
  <c r="D232" i="3"/>
  <c r="D235" i="3"/>
  <c r="D236" i="3"/>
  <c r="D239" i="3"/>
  <c r="D240" i="3"/>
  <c r="D243" i="3"/>
  <c r="D244" i="3"/>
  <c r="D247" i="3"/>
  <c r="D248" i="3"/>
  <c r="D251" i="3"/>
  <c r="D252" i="3"/>
  <c r="D255" i="3"/>
  <c r="D256" i="3"/>
  <c r="D259" i="3"/>
  <c r="D260" i="3"/>
  <c r="D263" i="3"/>
  <c r="D264" i="3"/>
  <c r="D267" i="3"/>
  <c r="D268" i="3"/>
  <c r="D271" i="3"/>
  <c r="D272" i="3"/>
  <c r="D275" i="3"/>
  <c r="D276" i="3"/>
  <c r="D279" i="3"/>
  <c r="D280" i="3"/>
  <c r="D281" i="3"/>
  <c r="D283" i="3"/>
  <c r="D284" i="3"/>
  <c r="D287" i="3"/>
  <c r="D288" i="3"/>
  <c r="D291" i="3"/>
  <c r="D292" i="3"/>
  <c r="D295" i="3"/>
  <c r="D296" i="3"/>
  <c r="D299" i="3"/>
  <c r="D300" i="3"/>
  <c r="D303" i="3"/>
  <c r="D304" i="3"/>
  <c r="D307" i="3"/>
  <c r="D308" i="3"/>
  <c r="D311" i="3"/>
  <c r="D312" i="3"/>
  <c r="D315" i="3"/>
  <c r="D316" i="3"/>
  <c r="D319" i="3"/>
  <c r="D320" i="3"/>
  <c r="D323" i="3"/>
  <c r="D324" i="3"/>
  <c r="D327" i="3"/>
  <c r="D328" i="3"/>
  <c r="D331" i="3"/>
  <c r="D332" i="3"/>
  <c r="D335" i="3"/>
  <c r="D336" i="3"/>
  <c r="D339" i="3"/>
  <c r="D340" i="3"/>
  <c r="D343" i="3"/>
  <c r="D344" i="3"/>
  <c r="D347" i="3"/>
  <c r="D348" i="3"/>
  <c r="D351" i="3"/>
  <c r="D352" i="3"/>
  <c r="D355" i="3"/>
  <c r="D356" i="3"/>
  <c r="D359" i="3"/>
  <c r="D360" i="3"/>
  <c r="D363" i="3"/>
  <c r="D364" i="3"/>
  <c r="D367" i="3"/>
  <c r="D368" i="3"/>
  <c r="D371" i="3"/>
  <c r="D372" i="3"/>
  <c r="D375" i="3"/>
  <c r="D376" i="3"/>
  <c r="D379" i="3"/>
  <c r="D380" i="3"/>
  <c r="D383" i="3"/>
  <c r="D384" i="3"/>
  <c r="D387" i="3"/>
  <c r="D388" i="3"/>
  <c r="D391" i="3"/>
  <c r="D392" i="3"/>
  <c r="D395" i="3"/>
  <c r="D396" i="3"/>
  <c r="D399" i="3"/>
  <c r="D400" i="3"/>
  <c r="D403" i="3"/>
  <c r="D404" i="3"/>
  <c r="D407" i="3"/>
  <c r="D408" i="3"/>
  <c r="D411" i="3"/>
  <c r="D412" i="3"/>
  <c r="D415" i="3"/>
  <c r="D416" i="3"/>
  <c r="D419" i="3"/>
  <c r="D420" i="3"/>
  <c r="D423" i="3"/>
  <c r="D424" i="3"/>
  <c r="D427" i="3"/>
  <c r="D428" i="3"/>
  <c r="D431" i="3"/>
  <c r="D432" i="3"/>
  <c r="D435" i="3"/>
  <c r="D436" i="3"/>
  <c r="D439" i="3"/>
  <c r="D440" i="3"/>
  <c r="D443" i="3"/>
  <c r="D444" i="3"/>
  <c r="D447" i="3"/>
  <c r="D448" i="3"/>
  <c r="D451" i="3"/>
  <c r="D452" i="3"/>
  <c r="D455" i="3"/>
  <c r="D456" i="3"/>
  <c r="D459" i="3"/>
  <c r="D460" i="3"/>
  <c r="D463" i="3"/>
  <c r="D464" i="3"/>
  <c r="D467" i="3"/>
  <c r="D468" i="3"/>
  <c r="D471" i="3"/>
  <c r="D472" i="3"/>
  <c r="D475" i="3"/>
  <c r="D476" i="3"/>
  <c r="D479" i="3"/>
  <c r="D480" i="3"/>
  <c r="D483" i="3"/>
  <c r="D484" i="3"/>
  <c r="D487" i="3"/>
  <c r="D488" i="3"/>
  <c r="D491" i="3"/>
  <c r="D492" i="3"/>
  <c r="D495" i="3"/>
  <c r="D496" i="3"/>
  <c r="D499" i="3"/>
  <c r="D500" i="3"/>
  <c r="D503" i="3"/>
  <c r="D504" i="3"/>
  <c r="D507" i="3"/>
  <c r="D508" i="3"/>
  <c r="D511" i="3"/>
  <c r="D512" i="3"/>
  <c r="D515" i="3"/>
  <c r="D516" i="3"/>
  <c r="D519" i="3"/>
  <c r="D520" i="3"/>
  <c r="D523" i="3"/>
  <c r="D524" i="3"/>
  <c r="D527" i="3"/>
  <c r="D528" i="3"/>
  <c r="D531" i="3"/>
  <c r="D532" i="3"/>
  <c r="D535" i="3"/>
  <c r="D536" i="3"/>
  <c r="D539" i="3"/>
  <c r="D540" i="3"/>
  <c r="D543" i="3"/>
  <c r="D544" i="3"/>
  <c r="D547" i="3"/>
  <c r="D548" i="3"/>
  <c r="D551" i="3"/>
  <c r="D552" i="3"/>
  <c r="D555" i="3"/>
  <c r="D556" i="3"/>
  <c r="D559" i="3"/>
  <c r="D560" i="3"/>
  <c r="D563" i="3"/>
  <c r="D564" i="3"/>
  <c r="D567" i="3"/>
  <c r="D568" i="3"/>
  <c r="D571" i="3"/>
  <c r="D572" i="3"/>
  <c r="D575" i="3"/>
  <c r="D576" i="3"/>
  <c r="D579" i="3"/>
  <c r="D580" i="3"/>
  <c r="D583" i="3"/>
  <c r="D584" i="3"/>
  <c r="D587" i="3"/>
  <c r="D588" i="3"/>
  <c r="D591" i="3"/>
  <c r="D592" i="3"/>
  <c r="D595" i="3"/>
  <c r="D596" i="3"/>
  <c r="D599" i="3"/>
  <c r="D600" i="3"/>
  <c r="D603" i="3"/>
  <c r="D604" i="3"/>
  <c r="D607" i="3"/>
  <c r="D608" i="3"/>
  <c r="D611" i="3"/>
  <c r="D612" i="3"/>
  <c r="D615" i="3"/>
  <c r="D616" i="3"/>
  <c r="D619" i="3"/>
  <c r="D620" i="3"/>
  <c r="D623" i="3"/>
  <c r="D624" i="3"/>
  <c r="D627" i="3"/>
  <c r="D628" i="3"/>
  <c r="D631" i="3"/>
  <c r="D632" i="3"/>
  <c r="D635" i="3"/>
  <c r="D636" i="3"/>
  <c r="D639" i="3"/>
  <c r="D640" i="3"/>
  <c r="D642" i="3"/>
  <c r="F12" i="3"/>
  <c r="F16" i="3"/>
  <c r="F20" i="3"/>
  <c r="F36" i="3"/>
  <c r="F44" i="3"/>
  <c r="F48" i="3"/>
  <c r="F52" i="3"/>
  <c r="F3" i="3"/>
  <c r="G2" i="1"/>
  <c r="D4" i="2"/>
  <c r="D3" i="2"/>
  <c r="D3" i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F29" i="2" s="1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E43" i="2" s="1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E59" i="2" s="1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F75" i="2" s="1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E91" i="2" s="1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E107" i="2" s="1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E123" i="2" s="1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E159" i="2" s="1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E175" i="2" s="1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F201" i="2" s="1"/>
  <c r="D203" i="2"/>
  <c r="D204" i="2"/>
  <c r="D205" i="2"/>
  <c r="D206" i="2"/>
  <c r="D207" i="2"/>
  <c r="E207" i="2" s="1"/>
  <c r="D208" i="2"/>
  <c r="D209" i="2"/>
  <c r="D210" i="2"/>
  <c r="D211" i="2"/>
  <c r="D212" i="2"/>
  <c r="D213" i="2"/>
  <c r="D214" i="2"/>
  <c r="D215" i="2"/>
  <c r="D216" i="2"/>
  <c r="D217" i="2"/>
  <c r="D218" i="2"/>
  <c r="F217" i="2" s="1"/>
  <c r="D219" i="2"/>
  <c r="D220" i="2"/>
  <c r="D221" i="2"/>
  <c r="D222" i="2"/>
  <c r="D223" i="2"/>
  <c r="E223" i="2" s="1"/>
  <c r="D224" i="2"/>
  <c r="D225" i="2"/>
  <c r="D226" i="2"/>
  <c r="D227" i="2"/>
  <c r="D228" i="2"/>
  <c r="D229" i="2"/>
  <c r="D230" i="2"/>
  <c r="D231" i="2"/>
  <c r="D232" i="2"/>
  <c r="D233" i="2"/>
  <c r="D234" i="2"/>
  <c r="F233" i="2" s="1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F249" i="2" s="1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F265" i="2" s="1"/>
  <c r="D267" i="2"/>
  <c r="D268" i="2"/>
  <c r="D269" i="2"/>
  <c r="D270" i="2"/>
  <c r="D271" i="2"/>
  <c r="D272" i="2"/>
  <c r="E271" i="2" s="1"/>
  <c r="D273" i="2"/>
  <c r="D274" i="2"/>
  <c r="D275" i="2"/>
  <c r="D276" i="2"/>
  <c r="D277" i="2"/>
  <c r="D278" i="2"/>
  <c r="D279" i="2"/>
  <c r="D280" i="2"/>
  <c r="D281" i="2"/>
  <c r="D282" i="2"/>
  <c r="F281" i="2" s="1"/>
  <c r="D283" i="2"/>
  <c r="D284" i="2"/>
  <c r="D285" i="2"/>
  <c r="D286" i="2"/>
  <c r="D287" i="2"/>
  <c r="D288" i="2"/>
  <c r="D289" i="2"/>
  <c r="D290" i="2"/>
  <c r="D291" i="2"/>
  <c r="D292" i="2"/>
  <c r="E292" i="2" s="1"/>
  <c r="D293" i="2"/>
  <c r="D294" i="2"/>
  <c r="D295" i="2"/>
  <c r="D296" i="2"/>
  <c r="D297" i="2"/>
  <c r="D298" i="2"/>
  <c r="F297" i="2" s="1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F313" i="2" s="1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F329" i="2" s="1"/>
  <c r="D331" i="2"/>
  <c r="D332" i="2"/>
  <c r="D333" i="2"/>
  <c r="D334" i="2"/>
  <c r="D335" i="2"/>
  <c r="D336" i="2"/>
  <c r="E335" i="2" s="1"/>
  <c r="D337" i="2"/>
  <c r="D338" i="2"/>
  <c r="D339" i="2"/>
  <c r="D340" i="2"/>
  <c r="D341" i="2"/>
  <c r="D342" i="2"/>
  <c r="D343" i="2"/>
  <c r="D344" i="2"/>
  <c r="D345" i="2"/>
  <c r="D346" i="2"/>
  <c r="F345" i="2" s="1"/>
  <c r="D347" i="2"/>
  <c r="D348" i="2"/>
  <c r="D350" i="2"/>
  <c r="D351" i="2"/>
  <c r="D352" i="2"/>
  <c r="E351" i="2" s="1"/>
  <c r="D353" i="2"/>
  <c r="D354" i="2"/>
  <c r="D355" i="2"/>
  <c r="D356" i="2"/>
  <c r="D357" i="2"/>
  <c r="E356" i="2" s="1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E399" i="2" s="1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E415" i="2" s="1"/>
  <c r="D417" i="2"/>
  <c r="D418" i="2"/>
  <c r="D419" i="2"/>
  <c r="D420" i="2"/>
  <c r="D421" i="2"/>
  <c r="E420" i="2" s="1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F446" i="2" s="1"/>
  <c r="D448" i="2"/>
  <c r="D449" i="2"/>
  <c r="D450" i="2"/>
  <c r="D451" i="2"/>
  <c r="F450" i="2" s="1"/>
  <c r="D452" i="2"/>
  <c r="D453" i="2"/>
  <c r="D454" i="2"/>
  <c r="D455" i="2"/>
  <c r="F454" i="2" s="1"/>
  <c r="D456" i="2"/>
  <c r="D457" i="2"/>
  <c r="D458" i="2"/>
  <c r="D459" i="2"/>
  <c r="F458" i="2" s="1"/>
  <c r="D460" i="2"/>
  <c r="D461" i="2"/>
  <c r="D462" i="2"/>
  <c r="D463" i="2"/>
  <c r="F462" i="2" s="1"/>
  <c r="D464" i="2"/>
  <c r="D465" i="2"/>
  <c r="D466" i="2"/>
  <c r="D467" i="2"/>
  <c r="F466" i="2" s="1"/>
  <c r="D468" i="2"/>
  <c r="D469" i="2"/>
  <c r="D470" i="2"/>
  <c r="D471" i="2"/>
  <c r="F470" i="2" s="1"/>
  <c r="D472" i="2"/>
  <c r="D473" i="2"/>
  <c r="D474" i="2"/>
  <c r="D475" i="2"/>
  <c r="F474" i="2" s="1"/>
  <c r="D476" i="2"/>
  <c r="D477" i="2"/>
  <c r="D478" i="2"/>
  <c r="D479" i="2"/>
  <c r="F478" i="2" s="1"/>
  <c r="D480" i="2"/>
  <c r="D481" i="2"/>
  <c r="D482" i="2"/>
  <c r="D483" i="2"/>
  <c r="F482" i="2" s="1"/>
  <c r="D484" i="2"/>
  <c r="D485" i="2"/>
  <c r="D486" i="2"/>
  <c r="D487" i="2"/>
  <c r="F486" i="2" s="1"/>
  <c r="D488" i="2"/>
  <c r="D489" i="2"/>
  <c r="D490" i="2"/>
  <c r="D491" i="2"/>
  <c r="F490" i="2" s="1"/>
  <c r="D492" i="2"/>
  <c r="D493" i="2"/>
  <c r="D494" i="2"/>
  <c r="D495" i="2"/>
  <c r="F494" i="2" s="1"/>
  <c r="D496" i="2"/>
  <c r="D497" i="2"/>
  <c r="D498" i="2"/>
  <c r="D499" i="2"/>
  <c r="F498" i="2" s="1"/>
  <c r="D500" i="2"/>
  <c r="D501" i="2"/>
  <c r="D502" i="2"/>
  <c r="D503" i="2"/>
  <c r="F502" i="2" s="1"/>
  <c r="D504" i="2"/>
  <c r="D505" i="2"/>
  <c r="D506" i="2"/>
  <c r="D507" i="2"/>
  <c r="F506" i="2" s="1"/>
  <c r="D508" i="2"/>
  <c r="D509" i="2"/>
  <c r="D510" i="2"/>
  <c r="D511" i="2"/>
  <c r="F510" i="2" s="1"/>
  <c r="D512" i="2"/>
  <c r="D513" i="2"/>
  <c r="D514" i="2"/>
  <c r="D515" i="2"/>
  <c r="F514" i="2" s="1"/>
  <c r="D516" i="2"/>
  <c r="D517" i="2"/>
  <c r="D518" i="2"/>
  <c r="D519" i="2"/>
  <c r="F518" i="2" s="1"/>
  <c r="D520" i="2"/>
  <c r="D521" i="2"/>
  <c r="D522" i="2"/>
  <c r="D523" i="2"/>
  <c r="F522" i="2" s="1"/>
  <c r="D524" i="2"/>
  <c r="D525" i="2"/>
  <c r="D526" i="2"/>
  <c r="D527" i="2"/>
  <c r="F526" i="2" s="1"/>
  <c r="D528" i="2"/>
  <c r="D529" i="2"/>
  <c r="D530" i="2"/>
  <c r="D531" i="2"/>
  <c r="F530" i="2" s="1"/>
  <c r="D532" i="2"/>
  <c r="D533" i="2"/>
  <c r="D534" i="2"/>
  <c r="D535" i="2"/>
  <c r="F534" i="2" s="1"/>
  <c r="G533" i="2" s="1"/>
  <c r="D536" i="2"/>
  <c r="D537" i="2"/>
  <c r="D538" i="2"/>
  <c r="D539" i="2"/>
  <c r="F538" i="2" s="1"/>
  <c r="D540" i="2"/>
  <c r="D541" i="2"/>
  <c r="D542" i="2"/>
  <c r="D543" i="2"/>
  <c r="F542" i="2" s="1"/>
  <c r="D544" i="2"/>
  <c r="D545" i="2"/>
  <c r="D546" i="2"/>
  <c r="D547" i="2"/>
  <c r="F546" i="2" s="1"/>
  <c r="D548" i="2"/>
  <c r="D549" i="2"/>
  <c r="D550" i="2"/>
  <c r="D551" i="2"/>
  <c r="F550" i="2" s="1"/>
  <c r="D552" i="2"/>
  <c r="D553" i="2"/>
  <c r="D554" i="2"/>
  <c r="D555" i="2"/>
  <c r="F554" i="2" s="1"/>
  <c r="D556" i="2"/>
  <c r="D557" i="2"/>
  <c r="D558" i="2"/>
  <c r="D559" i="2"/>
  <c r="F558" i="2" s="1"/>
  <c r="D560" i="2"/>
  <c r="D561" i="2"/>
  <c r="D562" i="2"/>
  <c r="D563" i="2"/>
  <c r="F562" i="2" s="1"/>
  <c r="D564" i="2"/>
  <c r="D565" i="2"/>
  <c r="D566" i="2"/>
  <c r="D567" i="2"/>
  <c r="F566" i="2" s="1"/>
  <c r="D568" i="2"/>
  <c r="D569" i="2"/>
  <c r="D570" i="2"/>
  <c r="D571" i="2"/>
  <c r="F570" i="2" s="1"/>
  <c r="D572" i="2"/>
  <c r="D573" i="2"/>
  <c r="D574" i="2"/>
  <c r="D575" i="2"/>
  <c r="F574" i="2" s="1"/>
  <c r="D576" i="2"/>
  <c r="D577" i="2"/>
  <c r="D578" i="2"/>
  <c r="D579" i="2"/>
  <c r="F578" i="2" s="1"/>
  <c r="D580" i="2"/>
  <c r="D581" i="2"/>
  <c r="D582" i="2"/>
  <c r="D583" i="2"/>
  <c r="F582" i="2" s="1"/>
  <c r="D584" i="2"/>
  <c r="D585" i="2"/>
  <c r="D586" i="2"/>
  <c r="D587" i="2"/>
  <c r="F586" i="2" s="1"/>
  <c r="D588" i="2"/>
  <c r="D589" i="2"/>
  <c r="D590" i="2"/>
  <c r="D591" i="2"/>
  <c r="F590" i="2" s="1"/>
  <c r="D592" i="2"/>
  <c r="D593" i="2"/>
  <c r="D594" i="2"/>
  <c r="D595" i="2"/>
  <c r="F594" i="2" s="1"/>
  <c r="D596" i="2"/>
  <c r="D597" i="2"/>
  <c r="D598" i="2"/>
  <c r="D599" i="2"/>
  <c r="F598" i="2" s="1"/>
  <c r="D600" i="2"/>
  <c r="D601" i="2"/>
  <c r="D602" i="2"/>
  <c r="D603" i="2"/>
  <c r="F602" i="2" s="1"/>
  <c r="D604" i="2"/>
  <c r="D605" i="2"/>
  <c r="D606" i="2"/>
  <c r="D607" i="2"/>
  <c r="F606" i="2" s="1"/>
  <c r="D608" i="2"/>
  <c r="D609" i="2"/>
  <c r="D610" i="2"/>
  <c r="D611" i="2"/>
  <c r="F610" i="2" s="1"/>
  <c r="D612" i="2"/>
  <c r="D613" i="2"/>
  <c r="D614" i="2"/>
  <c r="D4" i="1"/>
  <c r="F4" i="1" s="1"/>
  <c r="G3" i="1" s="1"/>
  <c r="D5" i="1"/>
  <c r="F5" i="1" s="1"/>
  <c r="G4" i="1" s="1"/>
  <c r="D6" i="1"/>
  <c r="D7" i="1"/>
  <c r="D8" i="1"/>
  <c r="F8" i="1" s="1"/>
  <c r="D9" i="1"/>
  <c r="F9" i="1" s="1"/>
  <c r="G8" i="1" s="1"/>
  <c r="D10" i="1"/>
  <c r="D11" i="1"/>
  <c r="D12" i="1"/>
  <c r="D13" i="1"/>
  <c r="F13" i="1" s="1"/>
  <c r="D14" i="1"/>
  <c r="D15" i="1"/>
  <c r="D16" i="1"/>
  <c r="D17" i="1"/>
  <c r="F17" i="1" s="1"/>
  <c r="D18" i="1"/>
  <c r="D19" i="1"/>
  <c r="D20" i="1"/>
  <c r="D21" i="1"/>
  <c r="F21" i="1" s="1"/>
  <c r="D22" i="1"/>
  <c r="D23" i="1"/>
  <c r="D24" i="1"/>
  <c r="D25" i="1"/>
  <c r="F25" i="1" s="1"/>
  <c r="D26" i="1"/>
  <c r="D27" i="1"/>
  <c r="D28" i="1"/>
  <c r="D29" i="1"/>
  <c r="F29" i="1" s="1"/>
  <c r="D30" i="1"/>
  <c r="D31" i="1"/>
  <c r="D32" i="1"/>
  <c r="D33" i="1"/>
  <c r="F33" i="1" s="1"/>
  <c r="D34" i="1"/>
  <c r="D35" i="1"/>
  <c r="D36" i="1"/>
  <c r="D37" i="1"/>
  <c r="F37" i="1" s="1"/>
  <c r="D38" i="1"/>
  <c r="D39" i="1"/>
  <c r="D40" i="1"/>
  <c r="D41" i="1"/>
  <c r="F41" i="1" s="1"/>
  <c r="D42" i="1"/>
  <c r="D43" i="1"/>
  <c r="D44" i="1"/>
  <c r="D45" i="1"/>
  <c r="F45" i="1" s="1"/>
  <c r="D46" i="1"/>
  <c r="D47" i="1"/>
  <c r="D48" i="1"/>
  <c r="D49" i="1"/>
  <c r="F49" i="1" s="1"/>
  <c r="D50" i="1"/>
  <c r="D51" i="1"/>
  <c r="D52" i="1"/>
  <c r="D53" i="1"/>
  <c r="F53" i="1" s="1"/>
  <c r="D54" i="1"/>
  <c r="D55" i="1"/>
  <c r="D56" i="1"/>
  <c r="D57" i="1"/>
  <c r="F57" i="1" s="1"/>
  <c r="D58" i="1"/>
  <c r="D59" i="1"/>
  <c r="D60" i="1"/>
  <c r="F60" i="1" s="1"/>
  <c r="D61" i="1"/>
  <c r="F61" i="1" s="1"/>
  <c r="G60" i="1" s="1"/>
  <c r="D62" i="1"/>
  <c r="D63" i="1"/>
  <c r="D64" i="1"/>
  <c r="F64" i="1" s="1"/>
  <c r="D65" i="1"/>
  <c r="D66" i="1"/>
  <c r="D67" i="1"/>
  <c r="D68" i="1"/>
  <c r="F68" i="1" s="1"/>
  <c r="D69" i="1"/>
  <c r="D70" i="1"/>
  <c r="D71" i="1"/>
  <c r="D72" i="1"/>
  <c r="F72" i="1" s="1"/>
  <c r="D73" i="1"/>
  <c r="D74" i="1"/>
  <c r="D75" i="1"/>
  <c r="D76" i="1"/>
  <c r="F76" i="1" s="1"/>
  <c r="D77" i="1"/>
  <c r="D78" i="1"/>
  <c r="D79" i="1"/>
  <c r="D80" i="1"/>
  <c r="F80" i="1" s="1"/>
  <c r="D81" i="1"/>
  <c r="D82" i="1"/>
  <c r="D83" i="1"/>
  <c r="D84" i="1"/>
  <c r="F84" i="1" s="1"/>
  <c r="D85" i="1"/>
  <c r="D86" i="1"/>
  <c r="D87" i="1"/>
  <c r="D88" i="1"/>
  <c r="F88" i="1" s="1"/>
  <c r="D89" i="1"/>
  <c r="D90" i="1"/>
  <c r="D91" i="1"/>
  <c r="D92" i="1"/>
  <c r="F92" i="1" s="1"/>
  <c r="D93" i="1"/>
  <c r="D94" i="1"/>
  <c r="D95" i="1"/>
  <c r="D96" i="1"/>
  <c r="F96" i="1" s="1"/>
  <c r="D97" i="1"/>
  <c r="D98" i="1"/>
  <c r="D99" i="1"/>
  <c r="D100" i="1"/>
  <c r="F100" i="1" s="1"/>
  <c r="D101" i="1"/>
  <c r="D102" i="1"/>
  <c r="D103" i="1"/>
  <c r="D104" i="1"/>
  <c r="F104" i="1" s="1"/>
  <c r="D105" i="1"/>
  <c r="D106" i="1"/>
  <c r="D107" i="1"/>
  <c r="D108" i="1"/>
  <c r="F108" i="1" s="1"/>
  <c r="D109" i="1"/>
  <c r="D110" i="1"/>
  <c r="D111" i="1"/>
  <c r="D112" i="1"/>
  <c r="F112" i="1" s="1"/>
  <c r="D113" i="1"/>
  <c r="D114" i="1"/>
  <c r="D115" i="1"/>
  <c r="D116" i="1"/>
  <c r="F116" i="1" s="1"/>
  <c r="D117" i="1"/>
  <c r="D118" i="1"/>
  <c r="D119" i="1"/>
  <c r="D120" i="1"/>
  <c r="F120" i="1" s="1"/>
  <c r="D121" i="1"/>
  <c r="D122" i="1"/>
  <c r="D123" i="1"/>
  <c r="D124" i="1"/>
  <c r="F124" i="1" s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E3" i="1"/>
  <c r="E4" i="1"/>
  <c r="E5" i="1"/>
  <c r="E6" i="1"/>
  <c r="E7" i="1"/>
  <c r="E8" i="1"/>
  <c r="E9" i="1"/>
  <c r="E2" i="1"/>
  <c r="K1" i="6"/>
  <c r="I2" i="6" s="1"/>
  <c r="I2" i="3"/>
  <c r="H6" i="6"/>
  <c r="H7" i="6"/>
  <c r="H8" i="6"/>
  <c r="H9" i="6"/>
  <c r="H10" i="6"/>
  <c r="H11" i="6"/>
  <c r="H12" i="6"/>
  <c r="C3" i="6"/>
  <c r="H3" i="6" s="1"/>
  <c r="C4" i="6"/>
  <c r="H4" i="6" s="1"/>
  <c r="C5" i="6"/>
  <c r="H5" i="6" s="1"/>
  <c r="C2" i="6"/>
  <c r="H2" i="6" s="1"/>
  <c r="N1" i="3"/>
  <c r="C2" i="2"/>
  <c r="P7" i="2"/>
  <c r="B3" i="4"/>
  <c r="G3" i="4" s="1"/>
  <c r="B4" i="4"/>
  <c r="G4" i="4" s="1"/>
  <c r="B5" i="4"/>
  <c r="G5" i="4" s="1"/>
  <c r="B6" i="4"/>
  <c r="G6" i="4" s="1"/>
  <c r="B7" i="4"/>
  <c r="G7" i="4" s="1"/>
  <c r="B8" i="4"/>
  <c r="G8" i="4" s="1"/>
  <c r="B9" i="4"/>
  <c r="G9" i="4" s="1"/>
  <c r="B10" i="4"/>
  <c r="G10" i="4" s="1"/>
  <c r="B11" i="4"/>
  <c r="G11" i="4" s="1"/>
  <c r="B12" i="4"/>
  <c r="G12" i="4" s="1"/>
  <c r="B13" i="4"/>
  <c r="G13" i="4" s="1"/>
  <c r="B14" i="4"/>
  <c r="G14" i="4" s="1"/>
  <c r="B15" i="4"/>
  <c r="G15" i="4" s="1"/>
  <c r="B16" i="4"/>
  <c r="G16" i="4" s="1"/>
  <c r="B17" i="4"/>
  <c r="G17" i="4" s="1"/>
  <c r="B18" i="4"/>
  <c r="G18" i="4" s="1"/>
  <c r="B19" i="4"/>
  <c r="G19" i="4" s="1"/>
  <c r="B20" i="4"/>
  <c r="G20" i="4" s="1"/>
  <c r="B21" i="4"/>
  <c r="G21" i="4" s="1"/>
  <c r="B22" i="4"/>
  <c r="G22" i="4" s="1"/>
  <c r="B23" i="4"/>
  <c r="G23" i="4" s="1"/>
  <c r="B24" i="4"/>
  <c r="G24" i="4" s="1"/>
  <c r="B25" i="4"/>
  <c r="G25" i="4" s="1"/>
  <c r="B26" i="4"/>
  <c r="G26" i="4" s="1"/>
  <c r="B27" i="4"/>
  <c r="G27" i="4" s="1"/>
  <c r="B28" i="4"/>
  <c r="G28" i="4" s="1"/>
  <c r="B29" i="4"/>
  <c r="G29" i="4" s="1"/>
  <c r="B30" i="4"/>
  <c r="G30" i="4" s="1"/>
  <c r="B31" i="4"/>
  <c r="G31" i="4" s="1"/>
  <c r="B32" i="4"/>
  <c r="B33" i="4"/>
  <c r="G33" i="4" s="1"/>
  <c r="B34" i="4"/>
  <c r="G34" i="4" s="1"/>
  <c r="B35" i="4"/>
  <c r="G35" i="4" s="1"/>
  <c r="B36" i="4"/>
  <c r="G36" i="4" s="1"/>
  <c r="B37" i="4"/>
  <c r="G37" i="4" s="1"/>
  <c r="B38" i="4"/>
  <c r="G38" i="4" s="1"/>
  <c r="B39" i="4"/>
  <c r="G39" i="4" s="1"/>
  <c r="B40" i="4"/>
  <c r="G40" i="4" s="1"/>
  <c r="B41" i="4"/>
  <c r="G41" i="4" s="1"/>
  <c r="B42" i="4"/>
  <c r="G42" i="4" s="1"/>
  <c r="B43" i="4"/>
  <c r="G43" i="4" s="1"/>
  <c r="B44" i="4"/>
  <c r="G44" i="4" s="1"/>
  <c r="B45" i="4"/>
  <c r="G45" i="4" s="1"/>
  <c r="B46" i="4"/>
  <c r="G46" i="4" s="1"/>
  <c r="B47" i="4"/>
  <c r="G47" i="4" s="1"/>
  <c r="B48" i="4"/>
  <c r="G48" i="4" s="1"/>
  <c r="B49" i="4"/>
  <c r="G49" i="4" s="1"/>
  <c r="B50" i="4"/>
  <c r="G50" i="4" s="1"/>
  <c r="B51" i="4"/>
  <c r="G51" i="4" s="1"/>
  <c r="B52" i="4"/>
  <c r="G52" i="4" s="1"/>
  <c r="B53" i="4"/>
  <c r="G53" i="4" s="1"/>
  <c r="B54" i="4"/>
  <c r="G54" i="4" s="1"/>
  <c r="B55" i="4"/>
  <c r="G55" i="4" s="1"/>
  <c r="B56" i="4"/>
  <c r="G56" i="4" s="1"/>
  <c r="B57" i="4"/>
  <c r="G57" i="4" s="1"/>
  <c r="B58" i="4"/>
  <c r="G58" i="4" s="1"/>
  <c r="B59" i="4"/>
  <c r="G59" i="4" s="1"/>
  <c r="B60" i="4"/>
  <c r="G60" i="4" s="1"/>
  <c r="B61" i="4"/>
  <c r="G61" i="4" s="1"/>
  <c r="B62" i="4"/>
  <c r="G62" i="4" s="1"/>
  <c r="B63" i="4"/>
  <c r="G63" i="4" s="1"/>
  <c r="B64" i="4"/>
  <c r="B65" i="4"/>
  <c r="B66" i="4"/>
  <c r="G66" i="4" s="1"/>
  <c r="B67" i="4"/>
  <c r="G67" i="4" s="1"/>
  <c r="B68" i="4"/>
  <c r="G68" i="4" s="1"/>
  <c r="B69" i="4"/>
  <c r="G69" i="4" s="1"/>
  <c r="B70" i="4"/>
  <c r="G70" i="4" s="1"/>
  <c r="B71" i="4"/>
  <c r="G71" i="4" s="1"/>
  <c r="B72" i="4"/>
  <c r="G72" i="4" s="1"/>
  <c r="B73" i="4"/>
  <c r="G73" i="4" s="1"/>
  <c r="B74" i="4"/>
  <c r="G74" i="4" s="1"/>
  <c r="B75" i="4"/>
  <c r="G75" i="4" s="1"/>
  <c r="B76" i="4"/>
  <c r="G76" i="4" s="1"/>
  <c r="B77" i="4"/>
  <c r="G77" i="4" s="1"/>
  <c r="B78" i="4"/>
  <c r="G78" i="4" s="1"/>
  <c r="B79" i="4"/>
  <c r="G79" i="4" s="1"/>
  <c r="B80" i="4"/>
  <c r="G80" i="4" s="1"/>
  <c r="B81" i="4"/>
  <c r="G81" i="4" s="1"/>
  <c r="B82" i="4"/>
  <c r="G82" i="4" s="1"/>
  <c r="B83" i="4"/>
  <c r="G83" i="4" s="1"/>
  <c r="B84" i="4"/>
  <c r="G84" i="4" s="1"/>
  <c r="B85" i="4"/>
  <c r="G85" i="4" s="1"/>
  <c r="B86" i="4"/>
  <c r="G86" i="4" s="1"/>
  <c r="B87" i="4"/>
  <c r="G87" i="4" s="1"/>
  <c r="B88" i="4"/>
  <c r="G88" i="4" s="1"/>
  <c r="B89" i="4"/>
  <c r="G89" i="4" s="1"/>
  <c r="B90" i="4"/>
  <c r="G90" i="4" s="1"/>
  <c r="B91" i="4"/>
  <c r="G91" i="4" s="1"/>
  <c r="B92" i="4"/>
  <c r="G92" i="4" s="1"/>
  <c r="B93" i="4"/>
  <c r="G93" i="4" s="1"/>
  <c r="B94" i="4"/>
  <c r="G94" i="4" s="1"/>
  <c r="B95" i="4"/>
  <c r="G95" i="4" s="1"/>
  <c r="B96" i="4"/>
  <c r="G96" i="4" s="1"/>
  <c r="B97" i="4"/>
  <c r="G97" i="4" s="1"/>
  <c r="B98" i="4"/>
  <c r="G98" i="4" s="1"/>
  <c r="B99" i="4"/>
  <c r="G99" i="4" s="1"/>
  <c r="B100" i="4"/>
  <c r="G100" i="4" s="1"/>
  <c r="B101" i="4"/>
  <c r="G101" i="4" s="1"/>
  <c r="B102" i="4"/>
  <c r="B115" i="4"/>
  <c r="G115" i="4" s="1"/>
  <c r="B116" i="4"/>
  <c r="G116" i="4" s="1"/>
  <c r="B117" i="4"/>
  <c r="G117" i="4" s="1"/>
  <c r="B118" i="4"/>
  <c r="G118" i="4" s="1"/>
  <c r="B119" i="4"/>
  <c r="G119" i="4" s="1"/>
  <c r="B120" i="4"/>
  <c r="G120" i="4" s="1"/>
  <c r="B121" i="4"/>
  <c r="G121" i="4" s="1"/>
  <c r="B122" i="4"/>
  <c r="G122" i="4" s="1"/>
  <c r="B123" i="4"/>
  <c r="G123" i="4" s="1"/>
  <c r="B124" i="4"/>
  <c r="G124" i="4" s="1"/>
  <c r="B125" i="4"/>
  <c r="G125" i="4" s="1"/>
  <c r="B126" i="4"/>
  <c r="G126" i="4" s="1"/>
  <c r="B127" i="4"/>
  <c r="G127" i="4" s="1"/>
  <c r="B128" i="4"/>
  <c r="G128" i="4" s="1"/>
  <c r="B129" i="4"/>
  <c r="G129" i="4" s="1"/>
  <c r="B130" i="4"/>
  <c r="G130" i="4" s="1"/>
  <c r="B131" i="4"/>
  <c r="G131" i="4" s="1"/>
  <c r="B132" i="4"/>
  <c r="G132" i="4" s="1"/>
  <c r="B133" i="4"/>
  <c r="G133" i="4" s="1"/>
  <c r="B134" i="4"/>
  <c r="G134" i="4" s="1"/>
  <c r="B135" i="4"/>
  <c r="G135" i="4" s="1"/>
  <c r="B136" i="4"/>
  <c r="G136" i="4" s="1"/>
  <c r="B137" i="4"/>
  <c r="G137" i="4" s="1"/>
  <c r="B138" i="4"/>
  <c r="G138" i="4" s="1"/>
  <c r="B139" i="4"/>
  <c r="G139" i="4" s="1"/>
  <c r="B140" i="4"/>
  <c r="G140" i="4" s="1"/>
  <c r="B141" i="4"/>
  <c r="G141" i="4" s="1"/>
  <c r="B142" i="4"/>
  <c r="G142" i="4" s="1"/>
  <c r="B143" i="4"/>
  <c r="G143" i="4" s="1"/>
  <c r="B144" i="4"/>
  <c r="G144" i="4" s="1"/>
  <c r="B145" i="4"/>
  <c r="G145" i="4" s="1"/>
  <c r="B146" i="4"/>
  <c r="B147" i="4"/>
  <c r="G147" i="4" s="1"/>
  <c r="B148" i="4"/>
  <c r="G148" i="4" s="1"/>
  <c r="B149" i="4"/>
  <c r="G149" i="4" s="1"/>
  <c r="B150" i="4"/>
  <c r="G150" i="4" s="1"/>
  <c r="B151" i="4"/>
  <c r="G151" i="4" s="1"/>
  <c r="B152" i="4"/>
  <c r="G152" i="4" s="1"/>
  <c r="B153" i="4"/>
  <c r="G153" i="4" s="1"/>
  <c r="B154" i="4"/>
  <c r="G154" i="4" s="1"/>
  <c r="B155" i="4"/>
  <c r="G155" i="4" s="1"/>
  <c r="B156" i="4"/>
  <c r="G156" i="4" s="1"/>
  <c r="B157" i="4"/>
  <c r="G157" i="4" s="1"/>
  <c r="B158" i="4"/>
  <c r="G158" i="4" s="1"/>
  <c r="B159" i="4"/>
  <c r="G159" i="4" s="1"/>
  <c r="B160" i="4"/>
  <c r="G160" i="4" s="1"/>
  <c r="B161" i="4"/>
  <c r="G161" i="4" s="1"/>
  <c r="B162" i="4"/>
  <c r="G162" i="4" s="1"/>
  <c r="B163" i="4"/>
  <c r="G163" i="4" s="1"/>
  <c r="B164" i="4"/>
  <c r="G164" i="4" s="1"/>
  <c r="B165" i="4"/>
  <c r="G165" i="4" s="1"/>
  <c r="B166" i="4"/>
  <c r="G166" i="4" s="1"/>
  <c r="B167" i="4"/>
  <c r="G167" i="4" s="1"/>
  <c r="B168" i="4"/>
  <c r="G168" i="4" s="1"/>
  <c r="B169" i="4"/>
  <c r="G169" i="4" s="1"/>
  <c r="B170" i="4"/>
  <c r="G170" i="4" s="1"/>
  <c r="B171" i="4"/>
  <c r="G171" i="4" s="1"/>
  <c r="B172" i="4"/>
  <c r="G172" i="4" s="1"/>
  <c r="B173" i="4"/>
  <c r="G173" i="4" s="1"/>
  <c r="B174" i="4"/>
  <c r="G174" i="4" s="1"/>
  <c r="B175" i="4"/>
  <c r="G175" i="4" s="1"/>
  <c r="B176" i="4"/>
  <c r="G176" i="4" s="1"/>
  <c r="B177" i="4"/>
  <c r="G177" i="4" s="1"/>
  <c r="B178" i="4"/>
  <c r="G178" i="4" s="1"/>
  <c r="B179" i="4"/>
  <c r="G179" i="4" s="1"/>
  <c r="B180" i="4"/>
  <c r="G180" i="4" s="1"/>
  <c r="B181" i="4"/>
  <c r="G181" i="4" s="1"/>
  <c r="B182" i="4"/>
  <c r="G182" i="4" s="1"/>
  <c r="B183" i="4"/>
  <c r="G183" i="4" s="1"/>
  <c r="B184" i="4"/>
  <c r="G184" i="4" s="1"/>
  <c r="B185" i="4"/>
  <c r="G185" i="4" s="1"/>
  <c r="B186" i="4"/>
  <c r="G186" i="4" s="1"/>
  <c r="B187" i="4"/>
  <c r="G187" i="4" s="1"/>
  <c r="B188" i="4"/>
  <c r="G188" i="4" s="1"/>
  <c r="B189" i="4"/>
  <c r="G189" i="4" s="1"/>
  <c r="B190" i="4"/>
  <c r="G190" i="4" s="1"/>
  <c r="B191" i="4"/>
  <c r="G191" i="4" s="1"/>
  <c r="B192" i="4"/>
  <c r="G192" i="4" s="1"/>
  <c r="B193" i="4"/>
  <c r="G193" i="4" s="1"/>
  <c r="B194" i="4"/>
  <c r="G194" i="4" s="1"/>
  <c r="B195" i="4"/>
  <c r="G195" i="4" s="1"/>
  <c r="B196" i="4"/>
  <c r="G196" i="4" s="1"/>
  <c r="B197" i="4"/>
  <c r="G197" i="4" s="1"/>
  <c r="B198" i="4"/>
  <c r="G198" i="4" s="1"/>
  <c r="B199" i="4"/>
  <c r="G199" i="4" s="1"/>
  <c r="B200" i="4"/>
  <c r="G200" i="4" s="1"/>
  <c r="B201" i="4"/>
  <c r="G201" i="4" s="1"/>
  <c r="B202" i="4"/>
  <c r="G202" i="4" s="1"/>
  <c r="B203" i="4"/>
  <c r="G203" i="4" s="1"/>
  <c r="B204" i="4"/>
  <c r="G204" i="4" s="1"/>
  <c r="B205" i="4"/>
  <c r="G205" i="4" s="1"/>
  <c r="B206" i="4"/>
  <c r="G206" i="4" s="1"/>
  <c r="B207" i="4"/>
  <c r="G207" i="4" s="1"/>
  <c r="B208" i="4"/>
  <c r="G208" i="4" s="1"/>
  <c r="B209" i="4"/>
  <c r="G209" i="4" s="1"/>
  <c r="B210" i="4"/>
  <c r="G210" i="4" s="1"/>
  <c r="B211" i="4"/>
  <c r="G211" i="4" s="1"/>
  <c r="B212" i="4"/>
  <c r="G212" i="4" s="1"/>
  <c r="B213" i="4"/>
  <c r="G213" i="4" s="1"/>
  <c r="B214" i="4"/>
  <c r="G214" i="4" s="1"/>
  <c r="B215" i="4"/>
  <c r="D214" i="4" s="1"/>
  <c r="B216" i="4"/>
  <c r="G216" i="4" s="1"/>
  <c r="B217" i="4"/>
  <c r="G217" i="4" s="1"/>
  <c r="B218" i="4"/>
  <c r="G218" i="4" s="1"/>
  <c r="B219" i="4"/>
  <c r="G219" i="4" s="1"/>
  <c r="B220" i="4"/>
  <c r="G220" i="4" s="1"/>
  <c r="B221" i="4"/>
  <c r="G221" i="4" s="1"/>
  <c r="B222" i="4"/>
  <c r="G222" i="4" s="1"/>
  <c r="B223" i="4"/>
  <c r="G223" i="4" s="1"/>
  <c r="B224" i="4"/>
  <c r="G224" i="4" s="1"/>
  <c r="B225" i="4"/>
  <c r="G225" i="4" s="1"/>
  <c r="B226" i="4"/>
  <c r="G226" i="4" s="1"/>
  <c r="B227" i="4"/>
  <c r="G227" i="4" s="1"/>
  <c r="B228" i="4"/>
  <c r="G228" i="4" s="1"/>
  <c r="B229" i="4"/>
  <c r="G229" i="4" s="1"/>
  <c r="B230" i="4"/>
  <c r="G230" i="4" s="1"/>
  <c r="B231" i="4"/>
  <c r="G231" i="4" s="1"/>
  <c r="B232" i="4"/>
  <c r="G232" i="4" s="1"/>
  <c r="B233" i="4"/>
  <c r="G233" i="4" s="1"/>
  <c r="B234" i="4"/>
  <c r="G234" i="4" s="1"/>
  <c r="B235" i="4"/>
  <c r="G235" i="4" s="1"/>
  <c r="B236" i="4"/>
  <c r="G236" i="4" s="1"/>
  <c r="B237" i="4"/>
  <c r="G237" i="4" s="1"/>
  <c r="B238" i="4"/>
  <c r="G238" i="4" s="1"/>
  <c r="B239" i="4"/>
  <c r="G239" i="4" s="1"/>
  <c r="B240" i="4"/>
  <c r="G240" i="4" s="1"/>
  <c r="B241" i="4"/>
  <c r="G241" i="4" s="1"/>
  <c r="B242" i="4"/>
  <c r="G242" i="4" s="1"/>
  <c r="B243" i="4"/>
  <c r="G243" i="4" s="1"/>
  <c r="B244" i="4"/>
  <c r="G244" i="4" s="1"/>
  <c r="B245" i="4"/>
  <c r="G245" i="4" s="1"/>
  <c r="B246" i="4"/>
  <c r="G246" i="4" s="1"/>
  <c r="B247" i="4"/>
  <c r="G247" i="4" s="1"/>
  <c r="B248" i="4"/>
  <c r="G248" i="4" s="1"/>
  <c r="B249" i="4"/>
  <c r="G249" i="4" s="1"/>
  <c r="B250" i="4"/>
  <c r="G250" i="4" s="1"/>
  <c r="B251" i="4"/>
  <c r="G251" i="4" s="1"/>
  <c r="B252" i="4"/>
  <c r="G252" i="4" s="1"/>
  <c r="B253" i="4"/>
  <c r="G253" i="4" s="1"/>
  <c r="B254" i="4"/>
  <c r="G254" i="4" s="1"/>
  <c r="B255" i="4"/>
  <c r="G255" i="4" s="1"/>
  <c r="B256" i="4"/>
  <c r="G256" i="4" s="1"/>
  <c r="B257" i="4"/>
  <c r="G257" i="4" s="1"/>
  <c r="B258" i="4"/>
  <c r="G258" i="4" s="1"/>
  <c r="B259" i="4"/>
  <c r="G259" i="4" s="1"/>
  <c r="B260" i="4"/>
  <c r="G260" i="4" s="1"/>
  <c r="B261" i="4"/>
  <c r="G261" i="4" s="1"/>
  <c r="B262" i="4"/>
  <c r="G262" i="4" s="1"/>
  <c r="B263" i="4"/>
  <c r="G263" i="4" s="1"/>
  <c r="B264" i="4"/>
  <c r="G264" i="4" s="1"/>
  <c r="B265" i="4"/>
  <c r="G265" i="4" s="1"/>
  <c r="B266" i="4"/>
  <c r="G266" i="4" s="1"/>
  <c r="B267" i="4"/>
  <c r="G267" i="4" s="1"/>
  <c r="B268" i="4"/>
  <c r="G268" i="4" s="1"/>
  <c r="B269" i="4"/>
  <c r="G269" i="4" s="1"/>
  <c r="B270" i="4"/>
  <c r="G270" i="4" s="1"/>
  <c r="B271" i="4"/>
  <c r="G271" i="4" s="1"/>
  <c r="B272" i="4"/>
  <c r="G272" i="4" s="1"/>
  <c r="B273" i="4"/>
  <c r="G273" i="4" s="1"/>
  <c r="B274" i="4"/>
  <c r="G274" i="4" s="1"/>
  <c r="B283" i="4"/>
  <c r="G283" i="4" s="1"/>
  <c r="B284" i="4"/>
  <c r="G284" i="4" s="1"/>
  <c r="B285" i="4"/>
  <c r="G285" i="4" s="1"/>
  <c r="B286" i="4"/>
  <c r="G286" i="4" s="1"/>
  <c r="B287" i="4"/>
  <c r="G287" i="4" s="1"/>
  <c r="B288" i="4"/>
  <c r="G288" i="4" s="1"/>
  <c r="B289" i="4"/>
  <c r="G289" i="4" s="1"/>
  <c r="B290" i="4"/>
  <c r="G290" i="4" s="1"/>
  <c r="B291" i="4"/>
  <c r="G291" i="4" s="1"/>
  <c r="B292" i="4"/>
  <c r="G292" i="4" s="1"/>
  <c r="B293" i="4"/>
  <c r="G293" i="4" s="1"/>
  <c r="B294" i="4"/>
  <c r="G294" i="4" s="1"/>
  <c r="B295" i="4"/>
  <c r="G295" i="4" s="1"/>
  <c r="B296" i="4"/>
  <c r="G296" i="4" s="1"/>
  <c r="B297" i="4"/>
  <c r="G297" i="4" s="1"/>
  <c r="B298" i="4"/>
  <c r="G298" i="4" s="1"/>
  <c r="B299" i="4"/>
  <c r="G299" i="4" s="1"/>
  <c r="B300" i="4"/>
  <c r="G300" i="4" s="1"/>
  <c r="B301" i="4"/>
  <c r="G301" i="4" s="1"/>
  <c r="B302" i="4"/>
  <c r="G302" i="4" s="1"/>
  <c r="B303" i="4"/>
  <c r="G303" i="4" s="1"/>
  <c r="B304" i="4"/>
  <c r="G304" i="4" s="1"/>
  <c r="B305" i="4"/>
  <c r="G305" i="4" s="1"/>
  <c r="B306" i="4"/>
  <c r="G306" i="4" s="1"/>
  <c r="B307" i="4"/>
  <c r="G307" i="4" s="1"/>
  <c r="B308" i="4"/>
  <c r="G308" i="4" s="1"/>
  <c r="B309" i="4"/>
  <c r="G309" i="4" s="1"/>
  <c r="B310" i="4"/>
  <c r="G310" i="4" s="1"/>
  <c r="B311" i="4"/>
  <c r="G311" i="4" s="1"/>
  <c r="B312" i="4"/>
  <c r="G312" i="4" s="1"/>
  <c r="B313" i="4"/>
  <c r="G313" i="4" s="1"/>
  <c r="B314" i="4"/>
  <c r="G314" i="4" s="1"/>
  <c r="B315" i="4"/>
  <c r="G315" i="4" s="1"/>
  <c r="B316" i="4"/>
  <c r="G316" i="4" s="1"/>
  <c r="B317" i="4"/>
  <c r="G317" i="4" s="1"/>
  <c r="B318" i="4"/>
  <c r="G318" i="4" s="1"/>
  <c r="B319" i="4"/>
  <c r="G319" i="4" s="1"/>
  <c r="B320" i="4"/>
  <c r="G320" i="4" s="1"/>
  <c r="B321" i="4"/>
  <c r="G321" i="4" s="1"/>
  <c r="B322" i="4"/>
  <c r="G322" i="4" s="1"/>
  <c r="B323" i="4"/>
  <c r="G323" i="4" s="1"/>
  <c r="B324" i="4"/>
  <c r="G324" i="4" s="1"/>
  <c r="B325" i="4"/>
  <c r="G325" i="4" s="1"/>
  <c r="B326" i="4"/>
  <c r="G326" i="4" s="1"/>
  <c r="B327" i="4"/>
  <c r="G327" i="4" s="1"/>
  <c r="B328" i="4"/>
  <c r="G328" i="4" s="1"/>
  <c r="B329" i="4"/>
  <c r="G329" i="4" s="1"/>
  <c r="B330" i="4"/>
  <c r="G330" i="4" s="1"/>
  <c r="B331" i="4"/>
  <c r="G331" i="4" s="1"/>
  <c r="B332" i="4"/>
  <c r="G332" i="4" s="1"/>
  <c r="B333" i="4"/>
  <c r="G333" i="4" s="1"/>
  <c r="B334" i="4"/>
  <c r="G334" i="4" s="1"/>
  <c r="B335" i="4"/>
  <c r="G335" i="4" s="1"/>
  <c r="B336" i="4"/>
  <c r="G336" i="4" s="1"/>
  <c r="B337" i="4"/>
  <c r="G337" i="4" s="1"/>
  <c r="B338" i="4"/>
  <c r="G338" i="4" s="1"/>
  <c r="B339" i="4"/>
  <c r="G339" i="4" s="1"/>
  <c r="B340" i="4"/>
  <c r="G340" i="4" s="1"/>
  <c r="B341" i="4"/>
  <c r="G341" i="4" s="1"/>
  <c r="B342" i="4"/>
  <c r="G342" i="4" s="1"/>
  <c r="B343" i="4"/>
  <c r="G343" i="4" s="1"/>
  <c r="B344" i="4"/>
  <c r="G344" i="4" s="1"/>
  <c r="B345" i="4"/>
  <c r="B346" i="4"/>
  <c r="G346" i="4" s="1"/>
  <c r="B347" i="4"/>
  <c r="G347" i="4" s="1"/>
  <c r="B348" i="4"/>
  <c r="G348" i="4" s="1"/>
  <c r="B349" i="4"/>
  <c r="G349" i="4" s="1"/>
  <c r="B350" i="4"/>
  <c r="G350" i="4" s="1"/>
  <c r="B351" i="4"/>
  <c r="G351" i="4" s="1"/>
  <c r="B352" i="4"/>
  <c r="G352" i="4" s="1"/>
  <c r="B353" i="4"/>
  <c r="G353" i="4" s="1"/>
  <c r="B354" i="4"/>
  <c r="G354" i="4" s="1"/>
  <c r="B355" i="4"/>
  <c r="G355" i="4" s="1"/>
  <c r="B356" i="4"/>
  <c r="G356" i="4" s="1"/>
  <c r="B357" i="4"/>
  <c r="G357" i="4" s="1"/>
  <c r="B358" i="4"/>
  <c r="G358" i="4" s="1"/>
  <c r="B359" i="4"/>
  <c r="G359" i="4" s="1"/>
  <c r="B360" i="4"/>
  <c r="G360" i="4" s="1"/>
  <c r="B361" i="4"/>
  <c r="G361" i="4" s="1"/>
  <c r="B362" i="4"/>
  <c r="G362" i="4" s="1"/>
  <c r="B363" i="4"/>
  <c r="G363" i="4" s="1"/>
  <c r="B364" i="4"/>
  <c r="G364" i="4" s="1"/>
  <c r="B365" i="4"/>
  <c r="G365" i="4" s="1"/>
  <c r="B366" i="4"/>
  <c r="G366" i="4" s="1"/>
  <c r="B367" i="4"/>
  <c r="G367" i="4" s="1"/>
  <c r="B368" i="4"/>
  <c r="G368" i="4" s="1"/>
  <c r="B369" i="4"/>
  <c r="G369" i="4" s="1"/>
  <c r="B370" i="4"/>
  <c r="G370" i="4" s="1"/>
  <c r="B371" i="4"/>
  <c r="G371" i="4" s="1"/>
  <c r="B372" i="4"/>
  <c r="G372" i="4" s="1"/>
  <c r="B373" i="4"/>
  <c r="G373" i="4" s="1"/>
  <c r="B374" i="4"/>
  <c r="G374" i="4" s="1"/>
  <c r="B375" i="4"/>
  <c r="D374" i="4" s="1"/>
  <c r="B376" i="4"/>
  <c r="G376" i="4" s="1"/>
  <c r="B377" i="4"/>
  <c r="G377" i="4" s="1"/>
  <c r="B378" i="4"/>
  <c r="G378" i="4" s="1"/>
  <c r="B379" i="4"/>
  <c r="G379" i="4" s="1"/>
  <c r="B380" i="4"/>
  <c r="G380" i="4" s="1"/>
  <c r="B381" i="4"/>
  <c r="G381" i="4" s="1"/>
  <c r="B382" i="4"/>
  <c r="G382" i="4" s="1"/>
  <c r="B383" i="4"/>
  <c r="G383" i="4" s="1"/>
  <c r="B384" i="4"/>
  <c r="G384" i="4" s="1"/>
  <c r="B385" i="4"/>
  <c r="G385" i="4" s="1"/>
  <c r="B386" i="4"/>
  <c r="G386" i="4" s="1"/>
  <c r="B387" i="4"/>
  <c r="G387" i="4" s="1"/>
  <c r="B388" i="4"/>
  <c r="G388" i="4" s="1"/>
  <c r="B389" i="4"/>
  <c r="G389" i="4" s="1"/>
  <c r="B390" i="4"/>
  <c r="G390" i="4" s="1"/>
  <c r="B391" i="4"/>
  <c r="G391" i="4" s="1"/>
  <c r="B392" i="4"/>
  <c r="G392" i="4" s="1"/>
  <c r="B393" i="4"/>
  <c r="G393" i="4" s="1"/>
  <c r="B394" i="4"/>
  <c r="G394" i="4" s="1"/>
  <c r="B395" i="4"/>
  <c r="G395" i="4" s="1"/>
  <c r="B396" i="4"/>
  <c r="G396" i="4" s="1"/>
  <c r="B397" i="4"/>
  <c r="G397" i="4" s="1"/>
  <c r="B398" i="4"/>
  <c r="G398" i="4" s="1"/>
  <c r="B399" i="4"/>
  <c r="G399" i="4" s="1"/>
  <c r="B400" i="4"/>
  <c r="G400" i="4" s="1"/>
  <c r="B401" i="4"/>
  <c r="G401" i="4" s="1"/>
  <c r="B402" i="4"/>
  <c r="G402" i="4" s="1"/>
  <c r="B403" i="4"/>
  <c r="G403" i="4" s="1"/>
  <c r="B404" i="4"/>
  <c r="G404" i="4" s="1"/>
  <c r="B405" i="4"/>
  <c r="G405" i="4" s="1"/>
  <c r="B406" i="4"/>
  <c r="G406" i="4" s="1"/>
  <c r="B407" i="4"/>
  <c r="D406" i="4" s="1"/>
  <c r="B408" i="4"/>
  <c r="G408" i="4" s="1"/>
  <c r="B409" i="4"/>
  <c r="G409" i="4" s="1"/>
  <c r="B410" i="4"/>
  <c r="G410" i="4" s="1"/>
  <c r="B411" i="4"/>
  <c r="G411" i="4" s="1"/>
  <c r="B412" i="4"/>
  <c r="G412" i="4" s="1"/>
  <c r="B413" i="4"/>
  <c r="G413" i="4" s="1"/>
  <c r="B414" i="4"/>
  <c r="G414" i="4" s="1"/>
  <c r="B415" i="4"/>
  <c r="G415" i="4" s="1"/>
  <c r="B416" i="4"/>
  <c r="G416" i="4" s="1"/>
  <c r="B417" i="4"/>
  <c r="G417" i="4" s="1"/>
  <c r="B418" i="4"/>
  <c r="G418" i="4" s="1"/>
  <c r="B419" i="4"/>
  <c r="G419" i="4" s="1"/>
  <c r="B420" i="4"/>
  <c r="G420" i="4" s="1"/>
  <c r="B421" i="4"/>
  <c r="G421" i="4" s="1"/>
  <c r="B422" i="4"/>
  <c r="G422" i="4" s="1"/>
  <c r="B423" i="4"/>
  <c r="G423" i="4" s="1"/>
  <c r="B424" i="4"/>
  <c r="G424" i="4" s="1"/>
  <c r="B425" i="4"/>
  <c r="G425" i="4" s="1"/>
  <c r="B426" i="4"/>
  <c r="G426" i="4" s="1"/>
  <c r="B427" i="4"/>
  <c r="G427" i="4" s="1"/>
  <c r="B428" i="4"/>
  <c r="G428" i="4" s="1"/>
  <c r="B429" i="4"/>
  <c r="G429" i="4" s="1"/>
  <c r="B430" i="4"/>
  <c r="G430" i="4" s="1"/>
  <c r="B431" i="4"/>
  <c r="G431" i="4" s="1"/>
  <c r="B432" i="4"/>
  <c r="G432" i="4" s="1"/>
  <c r="B433" i="4"/>
  <c r="G433" i="4" s="1"/>
  <c r="B434" i="4"/>
  <c r="G434" i="4" s="1"/>
  <c r="B435" i="4"/>
  <c r="G435" i="4" s="1"/>
  <c r="B436" i="4"/>
  <c r="G436" i="4" s="1"/>
  <c r="B437" i="4"/>
  <c r="B438" i="4"/>
  <c r="G438" i="4" s="1"/>
  <c r="B439" i="4"/>
  <c r="G439" i="4" s="1"/>
  <c r="B440" i="4"/>
  <c r="G440" i="4" s="1"/>
  <c r="B441" i="4"/>
  <c r="G441" i="4" s="1"/>
  <c r="B442" i="4"/>
  <c r="G442" i="4" s="1"/>
  <c r="B443" i="4"/>
  <c r="G443" i="4" s="1"/>
  <c r="B444" i="4"/>
  <c r="G444" i="4" s="1"/>
  <c r="B445" i="4"/>
  <c r="G445" i="4" s="1"/>
  <c r="B446" i="4"/>
  <c r="G446" i="4" s="1"/>
  <c r="B447" i="4"/>
  <c r="G447" i="4" s="1"/>
  <c r="B448" i="4"/>
  <c r="G448" i="4" s="1"/>
  <c r="B449" i="4"/>
  <c r="G449" i="4" s="1"/>
  <c r="B450" i="4"/>
  <c r="G450" i="4" s="1"/>
  <c r="B451" i="4"/>
  <c r="G451" i="4" s="1"/>
  <c r="B452" i="4"/>
  <c r="G452" i="4" s="1"/>
  <c r="B453" i="4"/>
  <c r="G453" i="4" s="1"/>
  <c r="B454" i="4"/>
  <c r="G454" i="4" s="1"/>
  <c r="B455" i="4"/>
  <c r="G455" i="4" s="1"/>
  <c r="B456" i="4"/>
  <c r="G456" i="4" s="1"/>
  <c r="B457" i="4"/>
  <c r="G457" i="4" s="1"/>
  <c r="B458" i="4"/>
  <c r="G458" i="4" s="1"/>
  <c r="B459" i="4"/>
  <c r="G459" i="4" s="1"/>
  <c r="B460" i="4"/>
  <c r="G460" i="4" s="1"/>
  <c r="B461" i="4"/>
  <c r="G461" i="4" s="1"/>
  <c r="B462" i="4"/>
  <c r="G462" i="4" s="1"/>
  <c r="B463" i="4"/>
  <c r="G463" i="4" s="1"/>
  <c r="B464" i="4"/>
  <c r="G464" i="4" s="1"/>
  <c r="B465" i="4"/>
  <c r="G465" i="4" s="1"/>
  <c r="B466" i="4"/>
  <c r="D465" i="4" s="1"/>
  <c r="B467" i="4"/>
  <c r="G467" i="4" s="1"/>
  <c r="B468" i="4"/>
  <c r="G468" i="4" s="1"/>
  <c r="B469" i="4"/>
  <c r="G469" i="4" s="1"/>
  <c r="B470" i="4"/>
  <c r="G470" i="4" s="1"/>
  <c r="B471" i="4"/>
  <c r="G471" i="4" s="1"/>
  <c r="B472" i="4"/>
  <c r="G472" i="4" s="1"/>
  <c r="B473" i="4"/>
  <c r="G473" i="4" s="1"/>
  <c r="B474" i="4"/>
  <c r="G474" i="4" s="1"/>
  <c r="B475" i="4"/>
  <c r="G475" i="4" s="1"/>
  <c r="B476" i="4"/>
  <c r="G476" i="4" s="1"/>
  <c r="B477" i="4"/>
  <c r="G477" i="4" s="1"/>
  <c r="B478" i="4"/>
  <c r="G478" i="4" s="1"/>
  <c r="B479" i="4"/>
  <c r="G479" i="4" s="1"/>
  <c r="B480" i="4"/>
  <c r="I480" i="4" s="1"/>
  <c r="B2" i="4"/>
  <c r="G2" i="4" s="1"/>
  <c r="A3" i="3"/>
  <c r="G3" i="3" s="1"/>
  <c r="A4" i="3"/>
  <c r="G4" i="3" s="1"/>
  <c r="A5" i="3"/>
  <c r="G5" i="3" s="1"/>
  <c r="A6" i="3"/>
  <c r="G6" i="3" s="1"/>
  <c r="A7" i="3"/>
  <c r="G7" i="3" s="1"/>
  <c r="A8" i="3"/>
  <c r="G8" i="3" s="1"/>
  <c r="A9" i="3"/>
  <c r="G9" i="3" s="1"/>
  <c r="A10" i="3"/>
  <c r="G10" i="3" s="1"/>
  <c r="A11" i="3"/>
  <c r="G11" i="3" s="1"/>
  <c r="A12" i="3"/>
  <c r="G12" i="3" s="1"/>
  <c r="A13" i="3"/>
  <c r="G13" i="3" s="1"/>
  <c r="A14" i="3"/>
  <c r="G14" i="3" s="1"/>
  <c r="A15" i="3"/>
  <c r="G15" i="3" s="1"/>
  <c r="A16" i="3"/>
  <c r="G16" i="3" s="1"/>
  <c r="A17" i="3"/>
  <c r="G17" i="3" s="1"/>
  <c r="A18" i="3"/>
  <c r="G18" i="3" s="1"/>
  <c r="A19" i="3"/>
  <c r="G19" i="3" s="1"/>
  <c r="A20" i="3"/>
  <c r="G20" i="3" s="1"/>
  <c r="A21" i="3"/>
  <c r="G21" i="3" s="1"/>
  <c r="A22" i="3"/>
  <c r="G22" i="3" s="1"/>
  <c r="A23" i="3"/>
  <c r="G23" i="3" s="1"/>
  <c r="A24" i="3"/>
  <c r="G24" i="3" s="1"/>
  <c r="A25" i="3"/>
  <c r="G25" i="3" s="1"/>
  <c r="A26" i="3"/>
  <c r="G26" i="3" s="1"/>
  <c r="A27" i="3"/>
  <c r="G27" i="3" s="1"/>
  <c r="A28" i="3"/>
  <c r="G28" i="3" s="1"/>
  <c r="A29" i="3"/>
  <c r="G29" i="3" s="1"/>
  <c r="A30" i="3"/>
  <c r="G30" i="3" s="1"/>
  <c r="A31" i="3"/>
  <c r="G31" i="3" s="1"/>
  <c r="A32" i="3"/>
  <c r="G32" i="3" s="1"/>
  <c r="A33" i="3"/>
  <c r="G33" i="3" s="1"/>
  <c r="A34" i="3"/>
  <c r="G34" i="3" s="1"/>
  <c r="A35" i="3"/>
  <c r="G35" i="3" s="1"/>
  <c r="A36" i="3"/>
  <c r="G36" i="3" s="1"/>
  <c r="A37" i="3"/>
  <c r="G37" i="3" s="1"/>
  <c r="A38" i="3"/>
  <c r="G38" i="3" s="1"/>
  <c r="A39" i="3"/>
  <c r="G39" i="3" s="1"/>
  <c r="A40" i="3"/>
  <c r="G40" i="3" s="1"/>
  <c r="A41" i="3"/>
  <c r="G41" i="3" s="1"/>
  <c r="A42" i="3"/>
  <c r="G42" i="3" s="1"/>
  <c r="A43" i="3"/>
  <c r="G43" i="3" s="1"/>
  <c r="A44" i="3"/>
  <c r="G44" i="3" s="1"/>
  <c r="A45" i="3"/>
  <c r="G45" i="3" s="1"/>
  <c r="A46" i="3"/>
  <c r="G46" i="3" s="1"/>
  <c r="A47" i="3"/>
  <c r="G47" i="3" s="1"/>
  <c r="A48" i="3"/>
  <c r="G48" i="3" s="1"/>
  <c r="A49" i="3"/>
  <c r="G49" i="3" s="1"/>
  <c r="A50" i="3"/>
  <c r="G50" i="3" s="1"/>
  <c r="A51" i="3"/>
  <c r="G51" i="3" s="1"/>
  <c r="A52" i="3"/>
  <c r="G52" i="3" s="1"/>
  <c r="A53" i="3"/>
  <c r="G53" i="3" s="1"/>
  <c r="A54" i="3"/>
  <c r="G54" i="3" s="1"/>
  <c r="A55" i="3"/>
  <c r="G55" i="3" s="1"/>
  <c r="A56" i="3"/>
  <c r="G56" i="3" s="1"/>
  <c r="A57" i="3"/>
  <c r="G57" i="3" s="1"/>
  <c r="A58" i="3"/>
  <c r="G58" i="3" s="1"/>
  <c r="A59" i="3"/>
  <c r="G59" i="3" s="1"/>
  <c r="A60" i="3"/>
  <c r="G60" i="3" s="1"/>
  <c r="A61" i="3"/>
  <c r="G61" i="3" s="1"/>
  <c r="A62" i="3"/>
  <c r="G62" i="3" s="1"/>
  <c r="A63" i="3"/>
  <c r="G63" i="3" s="1"/>
  <c r="A64" i="3"/>
  <c r="G64" i="3" s="1"/>
  <c r="A65" i="3"/>
  <c r="G65" i="3" s="1"/>
  <c r="A66" i="3"/>
  <c r="G66" i="3" s="1"/>
  <c r="A67" i="3"/>
  <c r="G67" i="3" s="1"/>
  <c r="A68" i="3"/>
  <c r="G68" i="3" s="1"/>
  <c r="A69" i="3"/>
  <c r="G69" i="3" s="1"/>
  <c r="A70" i="3"/>
  <c r="G70" i="3" s="1"/>
  <c r="A71" i="3"/>
  <c r="G71" i="3" s="1"/>
  <c r="A72" i="3"/>
  <c r="G72" i="3" s="1"/>
  <c r="A73" i="3"/>
  <c r="G73" i="3" s="1"/>
  <c r="A74" i="3"/>
  <c r="G74" i="3" s="1"/>
  <c r="A75" i="3"/>
  <c r="G75" i="3" s="1"/>
  <c r="A76" i="3"/>
  <c r="G76" i="3" s="1"/>
  <c r="A77" i="3"/>
  <c r="G77" i="3" s="1"/>
  <c r="A78" i="3"/>
  <c r="G78" i="3" s="1"/>
  <c r="A79" i="3"/>
  <c r="G79" i="3" s="1"/>
  <c r="A80" i="3"/>
  <c r="G80" i="3" s="1"/>
  <c r="A81" i="3"/>
  <c r="G81" i="3" s="1"/>
  <c r="A82" i="3"/>
  <c r="G82" i="3" s="1"/>
  <c r="A83" i="3"/>
  <c r="G83" i="3" s="1"/>
  <c r="A84" i="3"/>
  <c r="G84" i="3" s="1"/>
  <c r="A85" i="3"/>
  <c r="G85" i="3" s="1"/>
  <c r="A86" i="3"/>
  <c r="G86" i="3" s="1"/>
  <c r="A87" i="3"/>
  <c r="G87" i="3" s="1"/>
  <c r="A88" i="3"/>
  <c r="G88" i="3" s="1"/>
  <c r="A89" i="3"/>
  <c r="G89" i="3" s="1"/>
  <c r="A90" i="3"/>
  <c r="G90" i="3" s="1"/>
  <c r="A91" i="3"/>
  <c r="G91" i="3" s="1"/>
  <c r="A92" i="3"/>
  <c r="G92" i="3" s="1"/>
  <c r="A93" i="3"/>
  <c r="G93" i="3" s="1"/>
  <c r="A94" i="3"/>
  <c r="G94" i="3" s="1"/>
  <c r="A95" i="3"/>
  <c r="G95" i="3" s="1"/>
  <c r="A96" i="3"/>
  <c r="G96" i="3" s="1"/>
  <c r="A97" i="3"/>
  <c r="G97" i="3" s="1"/>
  <c r="A98" i="3"/>
  <c r="G98" i="3" s="1"/>
  <c r="A99" i="3"/>
  <c r="G99" i="3" s="1"/>
  <c r="A100" i="3"/>
  <c r="G100" i="3" s="1"/>
  <c r="A101" i="3"/>
  <c r="G101" i="3" s="1"/>
  <c r="A102" i="3"/>
  <c r="G102" i="3" s="1"/>
  <c r="A103" i="3"/>
  <c r="G103" i="3" s="1"/>
  <c r="A104" i="3"/>
  <c r="G104" i="3" s="1"/>
  <c r="A105" i="3"/>
  <c r="G105" i="3" s="1"/>
  <c r="A106" i="3"/>
  <c r="G106" i="3" s="1"/>
  <c r="A107" i="3"/>
  <c r="G107" i="3" s="1"/>
  <c r="A108" i="3"/>
  <c r="G108" i="3" s="1"/>
  <c r="A109" i="3"/>
  <c r="G109" i="3" s="1"/>
  <c r="A110" i="3"/>
  <c r="G110" i="3" s="1"/>
  <c r="A111" i="3"/>
  <c r="G111" i="3" s="1"/>
  <c r="A112" i="3"/>
  <c r="G112" i="3" s="1"/>
  <c r="A113" i="3"/>
  <c r="G113" i="3" s="1"/>
  <c r="A114" i="3"/>
  <c r="G114" i="3" s="1"/>
  <c r="A115" i="3"/>
  <c r="G115" i="3" s="1"/>
  <c r="A116" i="3"/>
  <c r="G116" i="3" s="1"/>
  <c r="A117" i="3"/>
  <c r="G117" i="3" s="1"/>
  <c r="A118" i="3"/>
  <c r="G118" i="3" s="1"/>
  <c r="A119" i="3"/>
  <c r="G119" i="3" s="1"/>
  <c r="A120" i="3"/>
  <c r="G120" i="3" s="1"/>
  <c r="A121" i="3"/>
  <c r="G121" i="3" s="1"/>
  <c r="A122" i="3"/>
  <c r="G122" i="3" s="1"/>
  <c r="A123" i="3"/>
  <c r="G123" i="3" s="1"/>
  <c r="A124" i="3"/>
  <c r="G124" i="3" s="1"/>
  <c r="A125" i="3"/>
  <c r="G125" i="3" s="1"/>
  <c r="A126" i="3"/>
  <c r="G126" i="3" s="1"/>
  <c r="A127" i="3"/>
  <c r="G127" i="3" s="1"/>
  <c r="A128" i="3"/>
  <c r="G128" i="3" s="1"/>
  <c r="A129" i="3"/>
  <c r="G129" i="3" s="1"/>
  <c r="A130" i="3"/>
  <c r="G130" i="3" s="1"/>
  <c r="A131" i="3"/>
  <c r="G131" i="3" s="1"/>
  <c r="A132" i="3"/>
  <c r="G132" i="3" s="1"/>
  <c r="A133" i="3"/>
  <c r="G133" i="3" s="1"/>
  <c r="A134" i="3"/>
  <c r="G134" i="3" s="1"/>
  <c r="A135" i="3"/>
  <c r="G135" i="3" s="1"/>
  <c r="A136" i="3"/>
  <c r="G136" i="3" s="1"/>
  <c r="A137" i="3"/>
  <c r="G137" i="3" s="1"/>
  <c r="A138" i="3"/>
  <c r="G138" i="3" s="1"/>
  <c r="A139" i="3"/>
  <c r="G139" i="3" s="1"/>
  <c r="A140" i="3"/>
  <c r="G140" i="3" s="1"/>
  <c r="A141" i="3"/>
  <c r="G141" i="3" s="1"/>
  <c r="A142" i="3"/>
  <c r="G142" i="3" s="1"/>
  <c r="A143" i="3"/>
  <c r="G143" i="3" s="1"/>
  <c r="A144" i="3"/>
  <c r="G144" i="3" s="1"/>
  <c r="A145" i="3"/>
  <c r="G145" i="3" s="1"/>
  <c r="A146" i="3"/>
  <c r="A147" i="3"/>
  <c r="G147" i="3" s="1"/>
  <c r="A148" i="3"/>
  <c r="G148" i="3" s="1"/>
  <c r="A149" i="3"/>
  <c r="G149" i="3" s="1"/>
  <c r="A150" i="3"/>
  <c r="G150" i="3" s="1"/>
  <c r="A151" i="3"/>
  <c r="G151" i="3" s="1"/>
  <c r="A152" i="3"/>
  <c r="G152" i="3" s="1"/>
  <c r="A153" i="3"/>
  <c r="G153" i="3" s="1"/>
  <c r="A154" i="3"/>
  <c r="G154" i="3" s="1"/>
  <c r="A155" i="3"/>
  <c r="G155" i="3" s="1"/>
  <c r="A156" i="3"/>
  <c r="G156" i="3" s="1"/>
  <c r="A157" i="3"/>
  <c r="G157" i="3" s="1"/>
  <c r="A158" i="3"/>
  <c r="G158" i="3" s="1"/>
  <c r="A159" i="3"/>
  <c r="G159" i="3" s="1"/>
  <c r="A160" i="3"/>
  <c r="G160" i="3" s="1"/>
  <c r="A161" i="3"/>
  <c r="G161" i="3" s="1"/>
  <c r="A162" i="3"/>
  <c r="G162" i="3" s="1"/>
  <c r="A163" i="3"/>
  <c r="G163" i="3" s="1"/>
  <c r="A164" i="3"/>
  <c r="G164" i="3" s="1"/>
  <c r="A165" i="3"/>
  <c r="G165" i="3" s="1"/>
  <c r="A166" i="3"/>
  <c r="G166" i="3" s="1"/>
  <c r="A167" i="3"/>
  <c r="G167" i="3" s="1"/>
  <c r="A168" i="3"/>
  <c r="G168" i="3" s="1"/>
  <c r="A169" i="3"/>
  <c r="G169" i="3" s="1"/>
  <c r="A170" i="3"/>
  <c r="G170" i="3" s="1"/>
  <c r="A171" i="3"/>
  <c r="G171" i="3" s="1"/>
  <c r="A172" i="3"/>
  <c r="G172" i="3" s="1"/>
  <c r="A173" i="3"/>
  <c r="G173" i="3" s="1"/>
  <c r="A174" i="3"/>
  <c r="G174" i="3" s="1"/>
  <c r="A175" i="3"/>
  <c r="G175" i="3" s="1"/>
  <c r="A176" i="3"/>
  <c r="G176" i="3" s="1"/>
  <c r="A177" i="3"/>
  <c r="G177" i="3" s="1"/>
  <c r="A178" i="3"/>
  <c r="G178" i="3" s="1"/>
  <c r="A179" i="3"/>
  <c r="G179" i="3" s="1"/>
  <c r="A180" i="3"/>
  <c r="G180" i="3" s="1"/>
  <c r="A181" i="3"/>
  <c r="G181" i="3" s="1"/>
  <c r="A182" i="3"/>
  <c r="G182" i="3" s="1"/>
  <c r="A183" i="3"/>
  <c r="G183" i="3" s="1"/>
  <c r="A184" i="3"/>
  <c r="G184" i="3" s="1"/>
  <c r="A185" i="3"/>
  <c r="G185" i="3" s="1"/>
  <c r="A186" i="3"/>
  <c r="G186" i="3" s="1"/>
  <c r="A187" i="3"/>
  <c r="G187" i="3" s="1"/>
  <c r="A188" i="3"/>
  <c r="G188" i="3" s="1"/>
  <c r="A189" i="3"/>
  <c r="G189" i="3" s="1"/>
  <c r="A190" i="3"/>
  <c r="G190" i="3" s="1"/>
  <c r="A191" i="3"/>
  <c r="G191" i="3" s="1"/>
  <c r="A192" i="3"/>
  <c r="G192" i="3" s="1"/>
  <c r="A193" i="3"/>
  <c r="G193" i="3" s="1"/>
  <c r="A194" i="3"/>
  <c r="G194" i="3" s="1"/>
  <c r="A195" i="3"/>
  <c r="G195" i="3" s="1"/>
  <c r="A196" i="3"/>
  <c r="G196" i="3" s="1"/>
  <c r="A197" i="3"/>
  <c r="G197" i="3" s="1"/>
  <c r="A198" i="3"/>
  <c r="G198" i="3" s="1"/>
  <c r="A199" i="3"/>
  <c r="G199" i="3" s="1"/>
  <c r="A200" i="3"/>
  <c r="G200" i="3" s="1"/>
  <c r="A201" i="3"/>
  <c r="G201" i="3" s="1"/>
  <c r="A202" i="3"/>
  <c r="G202" i="3" s="1"/>
  <c r="A203" i="3"/>
  <c r="G203" i="3" s="1"/>
  <c r="A204" i="3"/>
  <c r="G204" i="3" s="1"/>
  <c r="A205" i="3"/>
  <c r="G205" i="3" s="1"/>
  <c r="A206" i="3"/>
  <c r="G206" i="3" s="1"/>
  <c r="A207" i="3"/>
  <c r="G207" i="3" s="1"/>
  <c r="A208" i="3"/>
  <c r="G208" i="3" s="1"/>
  <c r="A209" i="3"/>
  <c r="G209" i="3" s="1"/>
  <c r="A210" i="3"/>
  <c r="G210" i="3" s="1"/>
  <c r="A211" i="3"/>
  <c r="G211" i="3" s="1"/>
  <c r="A212" i="3"/>
  <c r="G212" i="3" s="1"/>
  <c r="A213" i="3"/>
  <c r="G213" i="3" s="1"/>
  <c r="A214" i="3"/>
  <c r="G214" i="3" s="1"/>
  <c r="A215" i="3"/>
  <c r="G215" i="3" s="1"/>
  <c r="A216" i="3"/>
  <c r="G216" i="3" s="1"/>
  <c r="A217" i="3"/>
  <c r="G217" i="3" s="1"/>
  <c r="A218" i="3"/>
  <c r="G218" i="3" s="1"/>
  <c r="A219" i="3"/>
  <c r="G219" i="3" s="1"/>
  <c r="A220" i="3"/>
  <c r="G220" i="3" s="1"/>
  <c r="A221" i="3"/>
  <c r="G221" i="3" s="1"/>
  <c r="A222" i="3"/>
  <c r="G222" i="3" s="1"/>
  <c r="A223" i="3"/>
  <c r="G223" i="3" s="1"/>
  <c r="A224" i="3"/>
  <c r="G224" i="3" s="1"/>
  <c r="A225" i="3"/>
  <c r="G225" i="3" s="1"/>
  <c r="A226" i="3"/>
  <c r="G226" i="3" s="1"/>
  <c r="A227" i="3"/>
  <c r="G227" i="3" s="1"/>
  <c r="A228" i="3"/>
  <c r="G228" i="3" s="1"/>
  <c r="A229" i="3"/>
  <c r="G229" i="3" s="1"/>
  <c r="A230" i="3"/>
  <c r="G230" i="3" s="1"/>
  <c r="A231" i="3"/>
  <c r="G231" i="3" s="1"/>
  <c r="A232" i="3"/>
  <c r="G232" i="3" s="1"/>
  <c r="A233" i="3"/>
  <c r="G233" i="3" s="1"/>
  <c r="A234" i="3"/>
  <c r="G234" i="3" s="1"/>
  <c r="A235" i="3"/>
  <c r="G235" i="3" s="1"/>
  <c r="A236" i="3"/>
  <c r="G236" i="3" s="1"/>
  <c r="A237" i="3"/>
  <c r="G237" i="3" s="1"/>
  <c r="A238" i="3"/>
  <c r="G238" i="3" s="1"/>
  <c r="A239" i="3"/>
  <c r="G239" i="3" s="1"/>
  <c r="A240" i="3"/>
  <c r="G240" i="3" s="1"/>
  <c r="A241" i="3"/>
  <c r="G241" i="3" s="1"/>
  <c r="A242" i="3"/>
  <c r="G242" i="3" s="1"/>
  <c r="A243" i="3"/>
  <c r="G243" i="3" s="1"/>
  <c r="A244" i="3"/>
  <c r="G244" i="3" s="1"/>
  <c r="A245" i="3"/>
  <c r="G245" i="3" s="1"/>
  <c r="A246" i="3"/>
  <c r="G246" i="3" s="1"/>
  <c r="A247" i="3"/>
  <c r="G247" i="3" s="1"/>
  <c r="A248" i="3"/>
  <c r="G248" i="3" s="1"/>
  <c r="A249" i="3"/>
  <c r="G249" i="3" s="1"/>
  <c r="A250" i="3"/>
  <c r="G250" i="3" s="1"/>
  <c r="A251" i="3"/>
  <c r="G251" i="3" s="1"/>
  <c r="A252" i="3"/>
  <c r="G252" i="3" s="1"/>
  <c r="A253" i="3"/>
  <c r="G253" i="3" s="1"/>
  <c r="A254" i="3"/>
  <c r="G254" i="3" s="1"/>
  <c r="A255" i="3"/>
  <c r="G255" i="3" s="1"/>
  <c r="A256" i="3"/>
  <c r="G256" i="3" s="1"/>
  <c r="A257" i="3"/>
  <c r="G257" i="3" s="1"/>
  <c r="A258" i="3"/>
  <c r="G258" i="3" s="1"/>
  <c r="A259" i="3"/>
  <c r="G259" i="3" s="1"/>
  <c r="A260" i="3"/>
  <c r="G260" i="3" s="1"/>
  <c r="A261" i="3"/>
  <c r="G261" i="3" s="1"/>
  <c r="A262" i="3"/>
  <c r="G262" i="3" s="1"/>
  <c r="A263" i="3"/>
  <c r="G263" i="3" s="1"/>
  <c r="A264" i="3"/>
  <c r="G264" i="3" s="1"/>
  <c r="A265" i="3"/>
  <c r="G265" i="3" s="1"/>
  <c r="A266" i="3"/>
  <c r="G266" i="3" s="1"/>
  <c r="A267" i="3"/>
  <c r="G267" i="3" s="1"/>
  <c r="A268" i="3"/>
  <c r="G268" i="3" s="1"/>
  <c r="A269" i="3"/>
  <c r="G269" i="3" s="1"/>
  <c r="A270" i="3"/>
  <c r="G270" i="3" s="1"/>
  <c r="A271" i="3"/>
  <c r="G271" i="3" s="1"/>
  <c r="A272" i="3"/>
  <c r="G272" i="3" s="1"/>
  <c r="A273" i="3"/>
  <c r="G273" i="3" s="1"/>
  <c r="A274" i="3"/>
  <c r="G274" i="3" s="1"/>
  <c r="A275" i="3"/>
  <c r="G275" i="3" s="1"/>
  <c r="A276" i="3"/>
  <c r="G276" i="3" s="1"/>
  <c r="A277" i="3"/>
  <c r="G277" i="3" s="1"/>
  <c r="A278" i="3"/>
  <c r="G278" i="3" s="1"/>
  <c r="A279" i="3"/>
  <c r="G279" i="3" s="1"/>
  <c r="A280" i="3"/>
  <c r="G280" i="3" s="1"/>
  <c r="A281" i="3"/>
  <c r="G281" i="3" s="1"/>
  <c r="A282" i="3"/>
  <c r="G282" i="3" s="1"/>
  <c r="A283" i="3"/>
  <c r="G283" i="3" s="1"/>
  <c r="A284" i="3"/>
  <c r="G284" i="3" s="1"/>
  <c r="A285" i="3"/>
  <c r="G285" i="3" s="1"/>
  <c r="A286" i="3"/>
  <c r="G286" i="3" s="1"/>
  <c r="A287" i="3"/>
  <c r="G287" i="3" s="1"/>
  <c r="A288" i="3"/>
  <c r="G288" i="3" s="1"/>
  <c r="A289" i="3"/>
  <c r="G289" i="3" s="1"/>
  <c r="A290" i="3"/>
  <c r="G290" i="3" s="1"/>
  <c r="A291" i="3"/>
  <c r="G291" i="3" s="1"/>
  <c r="A292" i="3"/>
  <c r="G292" i="3" s="1"/>
  <c r="A293" i="3"/>
  <c r="G293" i="3" s="1"/>
  <c r="A294" i="3"/>
  <c r="G294" i="3" s="1"/>
  <c r="A295" i="3"/>
  <c r="G295" i="3" s="1"/>
  <c r="A296" i="3"/>
  <c r="G296" i="3" s="1"/>
  <c r="A297" i="3"/>
  <c r="G297" i="3" s="1"/>
  <c r="A298" i="3"/>
  <c r="G298" i="3" s="1"/>
  <c r="A299" i="3"/>
  <c r="G299" i="3" s="1"/>
  <c r="A300" i="3"/>
  <c r="G300" i="3" s="1"/>
  <c r="A301" i="3"/>
  <c r="G301" i="3" s="1"/>
  <c r="A302" i="3"/>
  <c r="G302" i="3" s="1"/>
  <c r="A303" i="3"/>
  <c r="G303" i="3" s="1"/>
  <c r="A304" i="3"/>
  <c r="G304" i="3" s="1"/>
  <c r="A305" i="3"/>
  <c r="G305" i="3" s="1"/>
  <c r="A306" i="3"/>
  <c r="G306" i="3" s="1"/>
  <c r="A307" i="3"/>
  <c r="G307" i="3" s="1"/>
  <c r="A308" i="3"/>
  <c r="G308" i="3" s="1"/>
  <c r="A309" i="3"/>
  <c r="G309" i="3" s="1"/>
  <c r="A310" i="3"/>
  <c r="G310" i="3" s="1"/>
  <c r="A311" i="3"/>
  <c r="G311" i="3" s="1"/>
  <c r="A312" i="3"/>
  <c r="G312" i="3" s="1"/>
  <c r="A313" i="3"/>
  <c r="G313" i="3" s="1"/>
  <c r="A314" i="3"/>
  <c r="G314" i="3" s="1"/>
  <c r="A315" i="3"/>
  <c r="G315" i="3" s="1"/>
  <c r="A316" i="3"/>
  <c r="G316" i="3" s="1"/>
  <c r="A317" i="3"/>
  <c r="G317" i="3" s="1"/>
  <c r="A318" i="3"/>
  <c r="G318" i="3" s="1"/>
  <c r="A319" i="3"/>
  <c r="G319" i="3" s="1"/>
  <c r="A320" i="3"/>
  <c r="G320" i="3" s="1"/>
  <c r="A321" i="3"/>
  <c r="G321" i="3" s="1"/>
  <c r="A322" i="3"/>
  <c r="G322" i="3" s="1"/>
  <c r="A323" i="3"/>
  <c r="G323" i="3" s="1"/>
  <c r="A324" i="3"/>
  <c r="G324" i="3" s="1"/>
  <c r="A325" i="3"/>
  <c r="G325" i="3" s="1"/>
  <c r="A326" i="3"/>
  <c r="G326" i="3" s="1"/>
  <c r="A327" i="3"/>
  <c r="G327" i="3" s="1"/>
  <c r="A328" i="3"/>
  <c r="G328" i="3" s="1"/>
  <c r="A329" i="3"/>
  <c r="G329" i="3" s="1"/>
  <c r="A330" i="3"/>
  <c r="G330" i="3" s="1"/>
  <c r="A331" i="3"/>
  <c r="G331" i="3" s="1"/>
  <c r="A332" i="3"/>
  <c r="G332" i="3" s="1"/>
  <c r="A333" i="3"/>
  <c r="G333" i="3" s="1"/>
  <c r="A334" i="3"/>
  <c r="G334" i="3" s="1"/>
  <c r="A335" i="3"/>
  <c r="G335" i="3" s="1"/>
  <c r="A336" i="3"/>
  <c r="G336" i="3" s="1"/>
  <c r="A337" i="3"/>
  <c r="G337" i="3" s="1"/>
  <c r="A338" i="3"/>
  <c r="G338" i="3" s="1"/>
  <c r="A339" i="3"/>
  <c r="G339" i="3" s="1"/>
  <c r="A340" i="3"/>
  <c r="G340" i="3" s="1"/>
  <c r="A341" i="3"/>
  <c r="G341" i="3" s="1"/>
  <c r="A342" i="3"/>
  <c r="G342" i="3" s="1"/>
  <c r="A343" i="3"/>
  <c r="G343" i="3" s="1"/>
  <c r="A344" i="3"/>
  <c r="G344" i="3" s="1"/>
  <c r="A345" i="3"/>
  <c r="G345" i="3" s="1"/>
  <c r="A346" i="3"/>
  <c r="G346" i="3" s="1"/>
  <c r="A347" i="3"/>
  <c r="G347" i="3" s="1"/>
  <c r="A348" i="3"/>
  <c r="G348" i="3" s="1"/>
  <c r="A349" i="3"/>
  <c r="G349" i="3" s="1"/>
  <c r="A350" i="3"/>
  <c r="G350" i="3" s="1"/>
  <c r="A351" i="3"/>
  <c r="G351" i="3" s="1"/>
  <c r="A352" i="3"/>
  <c r="G352" i="3" s="1"/>
  <c r="A353" i="3"/>
  <c r="G353" i="3" s="1"/>
  <c r="A354" i="3"/>
  <c r="G354" i="3" s="1"/>
  <c r="A355" i="3"/>
  <c r="G355" i="3" s="1"/>
  <c r="A356" i="3"/>
  <c r="G356" i="3" s="1"/>
  <c r="A357" i="3"/>
  <c r="G357" i="3" s="1"/>
  <c r="A358" i="3"/>
  <c r="G358" i="3" s="1"/>
  <c r="A359" i="3"/>
  <c r="G359" i="3" s="1"/>
  <c r="A360" i="3"/>
  <c r="G360" i="3" s="1"/>
  <c r="A361" i="3"/>
  <c r="G361" i="3" s="1"/>
  <c r="A362" i="3"/>
  <c r="G362" i="3" s="1"/>
  <c r="A363" i="3"/>
  <c r="G363" i="3" s="1"/>
  <c r="A364" i="3"/>
  <c r="G364" i="3" s="1"/>
  <c r="A365" i="3"/>
  <c r="G365" i="3" s="1"/>
  <c r="A366" i="3"/>
  <c r="G366" i="3" s="1"/>
  <c r="A367" i="3"/>
  <c r="G367" i="3" s="1"/>
  <c r="A368" i="3"/>
  <c r="G368" i="3" s="1"/>
  <c r="A369" i="3"/>
  <c r="G369" i="3" s="1"/>
  <c r="A370" i="3"/>
  <c r="G370" i="3" s="1"/>
  <c r="A371" i="3"/>
  <c r="G371" i="3" s="1"/>
  <c r="A372" i="3"/>
  <c r="G372" i="3" s="1"/>
  <c r="A373" i="3"/>
  <c r="G373" i="3" s="1"/>
  <c r="A374" i="3"/>
  <c r="G374" i="3" s="1"/>
  <c r="A375" i="3"/>
  <c r="G375" i="3" s="1"/>
  <c r="A376" i="3"/>
  <c r="G376" i="3" s="1"/>
  <c r="A377" i="3"/>
  <c r="G377" i="3" s="1"/>
  <c r="A378" i="3"/>
  <c r="G378" i="3" s="1"/>
  <c r="A379" i="3"/>
  <c r="G379" i="3" s="1"/>
  <c r="A380" i="3"/>
  <c r="G380" i="3" s="1"/>
  <c r="A381" i="3"/>
  <c r="G381" i="3" s="1"/>
  <c r="A382" i="3"/>
  <c r="G382" i="3" s="1"/>
  <c r="A383" i="3"/>
  <c r="G383" i="3" s="1"/>
  <c r="A384" i="3"/>
  <c r="G384" i="3" s="1"/>
  <c r="A385" i="3"/>
  <c r="G385" i="3" s="1"/>
  <c r="A386" i="3"/>
  <c r="G386" i="3" s="1"/>
  <c r="A387" i="3"/>
  <c r="G387" i="3" s="1"/>
  <c r="A388" i="3"/>
  <c r="G388" i="3" s="1"/>
  <c r="A389" i="3"/>
  <c r="G389" i="3" s="1"/>
  <c r="A390" i="3"/>
  <c r="G390" i="3" s="1"/>
  <c r="A391" i="3"/>
  <c r="G391" i="3" s="1"/>
  <c r="A392" i="3"/>
  <c r="G392" i="3" s="1"/>
  <c r="A393" i="3"/>
  <c r="G393" i="3" s="1"/>
  <c r="A394" i="3"/>
  <c r="G394" i="3" s="1"/>
  <c r="A395" i="3"/>
  <c r="G395" i="3" s="1"/>
  <c r="A396" i="3"/>
  <c r="G396" i="3" s="1"/>
  <c r="A397" i="3"/>
  <c r="G397" i="3" s="1"/>
  <c r="A398" i="3"/>
  <c r="G398" i="3" s="1"/>
  <c r="A399" i="3"/>
  <c r="G399" i="3" s="1"/>
  <c r="A400" i="3"/>
  <c r="G400" i="3" s="1"/>
  <c r="A401" i="3"/>
  <c r="G401" i="3" s="1"/>
  <c r="A402" i="3"/>
  <c r="G402" i="3" s="1"/>
  <c r="A403" i="3"/>
  <c r="G403" i="3" s="1"/>
  <c r="A404" i="3"/>
  <c r="G404" i="3" s="1"/>
  <c r="A405" i="3"/>
  <c r="G405" i="3" s="1"/>
  <c r="A406" i="3"/>
  <c r="G406" i="3" s="1"/>
  <c r="A407" i="3"/>
  <c r="G407" i="3" s="1"/>
  <c r="A408" i="3"/>
  <c r="G408" i="3" s="1"/>
  <c r="A409" i="3"/>
  <c r="G409" i="3" s="1"/>
  <c r="A410" i="3"/>
  <c r="G410" i="3" s="1"/>
  <c r="A411" i="3"/>
  <c r="G411" i="3" s="1"/>
  <c r="A412" i="3"/>
  <c r="G412" i="3" s="1"/>
  <c r="A413" i="3"/>
  <c r="G413" i="3" s="1"/>
  <c r="A414" i="3"/>
  <c r="G414" i="3" s="1"/>
  <c r="A415" i="3"/>
  <c r="G415" i="3" s="1"/>
  <c r="A416" i="3"/>
  <c r="G416" i="3" s="1"/>
  <c r="A417" i="3"/>
  <c r="G417" i="3" s="1"/>
  <c r="A418" i="3"/>
  <c r="G418" i="3" s="1"/>
  <c r="A419" i="3"/>
  <c r="G419" i="3" s="1"/>
  <c r="A420" i="3"/>
  <c r="G420" i="3" s="1"/>
  <c r="A421" i="3"/>
  <c r="G421" i="3" s="1"/>
  <c r="A422" i="3"/>
  <c r="G422" i="3" s="1"/>
  <c r="A423" i="3"/>
  <c r="G423" i="3" s="1"/>
  <c r="A424" i="3"/>
  <c r="G424" i="3" s="1"/>
  <c r="A425" i="3"/>
  <c r="G425" i="3" s="1"/>
  <c r="A426" i="3"/>
  <c r="G426" i="3" s="1"/>
  <c r="A427" i="3"/>
  <c r="G427" i="3" s="1"/>
  <c r="A428" i="3"/>
  <c r="G428" i="3" s="1"/>
  <c r="A429" i="3"/>
  <c r="G429" i="3" s="1"/>
  <c r="A430" i="3"/>
  <c r="G430" i="3" s="1"/>
  <c r="A431" i="3"/>
  <c r="G431" i="3" s="1"/>
  <c r="A432" i="3"/>
  <c r="G432" i="3" s="1"/>
  <c r="A433" i="3"/>
  <c r="G433" i="3" s="1"/>
  <c r="A434" i="3"/>
  <c r="G434" i="3" s="1"/>
  <c r="A435" i="3"/>
  <c r="G435" i="3" s="1"/>
  <c r="A436" i="3"/>
  <c r="G436" i="3" s="1"/>
  <c r="A437" i="3"/>
  <c r="G437" i="3" s="1"/>
  <c r="A438" i="3"/>
  <c r="G438" i="3" s="1"/>
  <c r="A439" i="3"/>
  <c r="G439" i="3" s="1"/>
  <c r="A440" i="3"/>
  <c r="G440" i="3" s="1"/>
  <c r="A441" i="3"/>
  <c r="G441" i="3" s="1"/>
  <c r="A442" i="3"/>
  <c r="G442" i="3" s="1"/>
  <c r="A443" i="3"/>
  <c r="G443" i="3" s="1"/>
  <c r="A444" i="3"/>
  <c r="G444" i="3" s="1"/>
  <c r="A445" i="3"/>
  <c r="G445" i="3" s="1"/>
  <c r="A446" i="3"/>
  <c r="G446" i="3" s="1"/>
  <c r="A447" i="3"/>
  <c r="G447" i="3" s="1"/>
  <c r="A448" i="3"/>
  <c r="G448" i="3" s="1"/>
  <c r="A449" i="3"/>
  <c r="G449" i="3" s="1"/>
  <c r="A450" i="3"/>
  <c r="G450" i="3" s="1"/>
  <c r="A451" i="3"/>
  <c r="G451" i="3" s="1"/>
  <c r="A452" i="3"/>
  <c r="G452" i="3" s="1"/>
  <c r="A453" i="3"/>
  <c r="G453" i="3" s="1"/>
  <c r="A454" i="3"/>
  <c r="G454" i="3" s="1"/>
  <c r="A455" i="3"/>
  <c r="G455" i="3" s="1"/>
  <c r="A456" i="3"/>
  <c r="G456" i="3" s="1"/>
  <c r="A457" i="3"/>
  <c r="G457" i="3" s="1"/>
  <c r="A458" i="3"/>
  <c r="G458" i="3" s="1"/>
  <c r="A459" i="3"/>
  <c r="G459" i="3" s="1"/>
  <c r="A460" i="3"/>
  <c r="G460" i="3" s="1"/>
  <c r="A461" i="3"/>
  <c r="G461" i="3" s="1"/>
  <c r="A462" i="3"/>
  <c r="G462" i="3" s="1"/>
  <c r="A463" i="3"/>
  <c r="G463" i="3" s="1"/>
  <c r="A464" i="3"/>
  <c r="G464" i="3" s="1"/>
  <c r="A465" i="3"/>
  <c r="G465" i="3" s="1"/>
  <c r="A466" i="3"/>
  <c r="G466" i="3" s="1"/>
  <c r="A467" i="3"/>
  <c r="G467" i="3" s="1"/>
  <c r="A468" i="3"/>
  <c r="G468" i="3" s="1"/>
  <c r="A469" i="3"/>
  <c r="G469" i="3" s="1"/>
  <c r="A470" i="3"/>
  <c r="G470" i="3" s="1"/>
  <c r="A471" i="3"/>
  <c r="G471" i="3" s="1"/>
  <c r="A472" i="3"/>
  <c r="G472" i="3" s="1"/>
  <c r="A473" i="3"/>
  <c r="G473" i="3" s="1"/>
  <c r="A474" i="3"/>
  <c r="G474" i="3" s="1"/>
  <c r="A475" i="3"/>
  <c r="G475" i="3" s="1"/>
  <c r="A476" i="3"/>
  <c r="G476" i="3" s="1"/>
  <c r="A477" i="3"/>
  <c r="G477" i="3" s="1"/>
  <c r="A478" i="3"/>
  <c r="G478" i="3" s="1"/>
  <c r="A479" i="3"/>
  <c r="G479" i="3" s="1"/>
  <c r="A480" i="3"/>
  <c r="G480" i="3" s="1"/>
  <c r="A481" i="3"/>
  <c r="G481" i="3" s="1"/>
  <c r="A482" i="3"/>
  <c r="G482" i="3" s="1"/>
  <c r="A483" i="3"/>
  <c r="G483" i="3" s="1"/>
  <c r="A484" i="3"/>
  <c r="G484" i="3" s="1"/>
  <c r="A485" i="3"/>
  <c r="G485" i="3" s="1"/>
  <c r="A486" i="3"/>
  <c r="G486" i="3" s="1"/>
  <c r="A487" i="3"/>
  <c r="G487" i="3" s="1"/>
  <c r="A488" i="3"/>
  <c r="G488" i="3" s="1"/>
  <c r="A489" i="3"/>
  <c r="G489" i="3" s="1"/>
  <c r="A490" i="3"/>
  <c r="G490" i="3" s="1"/>
  <c r="A491" i="3"/>
  <c r="G491" i="3" s="1"/>
  <c r="A492" i="3"/>
  <c r="G492" i="3" s="1"/>
  <c r="A493" i="3"/>
  <c r="G493" i="3" s="1"/>
  <c r="A494" i="3"/>
  <c r="G494" i="3" s="1"/>
  <c r="A495" i="3"/>
  <c r="G495" i="3" s="1"/>
  <c r="A496" i="3"/>
  <c r="G496" i="3" s="1"/>
  <c r="A497" i="3"/>
  <c r="G497" i="3" s="1"/>
  <c r="A498" i="3"/>
  <c r="G498" i="3" s="1"/>
  <c r="A499" i="3"/>
  <c r="G499" i="3" s="1"/>
  <c r="A500" i="3"/>
  <c r="G500" i="3" s="1"/>
  <c r="A501" i="3"/>
  <c r="G501" i="3" s="1"/>
  <c r="A502" i="3"/>
  <c r="G502" i="3" s="1"/>
  <c r="A503" i="3"/>
  <c r="G503" i="3" s="1"/>
  <c r="A504" i="3"/>
  <c r="G504" i="3" s="1"/>
  <c r="A505" i="3"/>
  <c r="G505" i="3" s="1"/>
  <c r="A506" i="3"/>
  <c r="G506" i="3" s="1"/>
  <c r="A507" i="3"/>
  <c r="G507" i="3" s="1"/>
  <c r="A508" i="3"/>
  <c r="G508" i="3" s="1"/>
  <c r="A509" i="3"/>
  <c r="G509" i="3" s="1"/>
  <c r="A510" i="3"/>
  <c r="G510" i="3" s="1"/>
  <c r="A511" i="3"/>
  <c r="G511" i="3" s="1"/>
  <c r="A512" i="3"/>
  <c r="G512" i="3" s="1"/>
  <c r="A513" i="3"/>
  <c r="G513" i="3" s="1"/>
  <c r="A514" i="3"/>
  <c r="G514" i="3" s="1"/>
  <c r="A515" i="3"/>
  <c r="G515" i="3" s="1"/>
  <c r="A516" i="3"/>
  <c r="G516" i="3" s="1"/>
  <c r="A517" i="3"/>
  <c r="G517" i="3" s="1"/>
  <c r="A518" i="3"/>
  <c r="G518" i="3" s="1"/>
  <c r="A519" i="3"/>
  <c r="G519" i="3" s="1"/>
  <c r="A520" i="3"/>
  <c r="G520" i="3" s="1"/>
  <c r="A521" i="3"/>
  <c r="G521" i="3" s="1"/>
  <c r="A522" i="3"/>
  <c r="G522" i="3" s="1"/>
  <c r="A523" i="3"/>
  <c r="G523" i="3" s="1"/>
  <c r="A524" i="3"/>
  <c r="G524" i="3" s="1"/>
  <c r="A525" i="3"/>
  <c r="G525" i="3" s="1"/>
  <c r="A526" i="3"/>
  <c r="G526" i="3" s="1"/>
  <c r="A527" i="3"/>
  <c r="G527" i="3" s="1"/>
  <c r="A528" i="3"/>
  <c r="G528" i="3" s="1"/>
  <c r="A529" i="3"/>
  <c r="G529" i="3" s="1"/>
  <c r="A530" i="3"/>
  <c r="G530" i="3" s="1"/>
  <c r="A531" i="3"/>
  <c r="G531" i="3" s="1"/>
  <c r="A532" i="3"/>
  <c r="G532" i="3" s="1"/>
  <c r="A533" i="3"/>
  <c r="G533" i="3" s="1"/>
  <c r="A534" i="3"/>
  <c r="G534" i="3" s="1"/>
  <c r="A535" i="3"/>
  <c r="G535" i="3" s="1"/>
  <c r="A536" i="3"/>
  <c r="G536" i="3" s="1"/>
  <c r="A537" i="3"/>
  <c r="G537" i="3" s="1"/>
  <c r="A538" i="3"/>
  <c r="G538" i="3" s="1"/>
  <c r="A539" i="3"/>
  <c r="G539" i="3" s="1"/>
  <c r="A540" i="3"/>
  <c r="G540" i="3" s="1"/>
  <c r="A541" i="3"/>
  <c r="G541" i="3" s="1"/>
  <c r="A542" i="3"/>
  <c r="G542" i="3" s="1"/>
  <c r="A543" i="3"/>
  <c r="G543" i="3" s="1"/>
  <c r="A544" i="3"/>
  <c r="G544" i="3" s="1"/>
  <c r="A545" i="3"/>
  <c r="G545" i="3" s="1"/>
  <c r="A546" i="3"/>
  <c r="G546" i="3" s="1"/>
  <c r="A547" i="3"/>
  <c r="G547" i="3" s="1"/>
  <c r="A548" i="3"/>
  <c r="G548" i="3" s="1"/>
  <c r="A549" i="3"/>
  <c r="G549" i="3" s="1"/>
  <c r="A550" i="3"/>
  <c r="G550" i="3" s="1"/>
  <c r="A551" i="3"/>
  <c r="G551" i="3" s="1"/>
  <c r="A552" i="3"/>
  <c r="G552" i="3" s="1"/>
  <c r="A553" i="3"/>
  <c r="G553" i="3" s="1"/>
  <c r="A554" i="3"/>
  <c r="G554" i="3" s="1"/>
  <c r="A555" i="3"/>
  <c r="G555" i="3" s="1"/>
  <c r="A556" i="3"/>
  <c r="G556" i="3" s="1"/>
  <c r="A557" i="3"/>
  <c r="G557" i="3" s="1"/>
  <c r="A558" i="3"/>
  <c r="G558" i="3" s="1"/>
  <c r="A559" i="3"/>
  <c r="G559" i="3" s="1"/>
  <c r="A560" i="3"/>
  <c r="G560" i="3" s="1"/>
  <c r="A561" i="3"/>
  <c r="G561" i="3" s="1"/>
  <c r="A562" i="3"/>
  <c r="G562" i="3" s="1"/>
  <c r="A563" i="3"/>
  <c r="G563" i="3" s="1"/>
  <c r="A564" i="3"/>
  <c r="G564" i="3" s="1"/>
  <c r="A565" i="3"/>
  <c r="G565" i="3" s="1"/>
  <c r="A566" i="3"/>
  <c r="G566" i="3" s="1"/>
  <c r="A567" i="3"/>
  <c r="G567" i="3" s="1"/>
  <c r="A568" i="3"/>
  <c r="G568" i="3" s="1"/>
  <c r="A569" i="3"/>
  <c r="G569" i="3" s="1"/>
  <c r="A570" i="3"/>
  <c r="G570" i="3" s="1"/>
  <c r="A571" i="3"/>
  <c r="G571" i="3" s="1"/>
  <c r="A572" i="3"/>
  <c r="G572" i="3" s="1"/>
  <c r="A573" i="3"/>
  <c r="G573" i="3" s="1"/>
  <c r="A574" i="3"/>
  <c r="G574" i="3" s="1"/>
  <c r="A575" i="3"/>
  <c r="G575" i="3" s="1"/>
  <c r="A576" i="3"/>
  <c r="G576" i="3" s="1"/>
  <c r="A577" i="3"/>
  <c r="G577" i="3" s="1"/>
  <c r="A578" i="3"/>
  <c r="G578" i="3" s="1"/>
  <c r="A579" i="3"/>
  <c r="G579" i="3" s="1"/>
  <c r="A580" i="3"/>
  <c r="G580" i="3" s="1"/>
  <c r="A581" i="3"/>
  <c r="G581" i="3" s="1"/>
  <c r="A582" i="3"/>
  <c r="G582" i="3" s="1"/>
  <c r="A583" i="3"/>
  <c r="G583" i="3" s="1"/>
  <c r="A584" i="3"/>
  <c r="G584" i="3" s="1"/>
  <c r="A585" i="3"/>
  <c r="G585" i="3" s="1"/>
  <c r="A586" i="3"/>
  <c r="G586" i="3" s="1"/>
  <c r="A587" i="3"/>
  <c r="G587" i="3" s="1"/>
  <c r="A588" i="3"/>
  <c r="G588" i="3" s="1"/>
  <c r="A589" i="3"/>
  <c r="G589" i="3" s="1"/>
  <c r="A590" i="3"/>
  <c r="G590" i="3" s="1"/>
  <c r="A591" i="3"/>
  <c r="G591" i="3" s="1"/>
  <c r="A592" i="3"/>
  <c r="G592" i="3" s="1"/>
  <c r="A593" i="3"/>
  <c r="G593" i="3" s="1"/>
  <c r="A594" i="3"/>
  <c r="G594" i="3" s="1"/>
  <c r="A595" i="3"/>
  <c r="G595" i="3" s="1"/>
  <c r="A596" i="3"/>
  <c r="G596" i="3" s="1"/>
  <c r="A597" i="3"/>
  <c r="G597" i="3" s="1"/>
  <c r="A598" i="3"/>
  <c r="G598" i="3" s="1"/>
  <c r="A599" i="3"/>
  <c r="G599" i="3" s="1"/>
  <c r="A600" i="3"/>
  <c r="G600" i="3" s="1"/>
  <c r="A601" i="3"/>
  <c r="G601" i="3" s="1"/>
  <c r="A602" i="3"/>
  <c r="G602" i="3" s="1"/>
  <c r="A603" i="3"/>
  <c r="G603" i="3" s="1"/>
  <c r="A604" i="3"/>
  <c r="G604" i="3" s="1"/>
  <c r="A605" i="3"/>
  <c r="G605" i="3" s="1"/>
  <c r="A606" i="3"/>
  <c r="G606" i="3" s="1"/>
  <c r="A607" i="3"/>
  <c r="G607" i="3" s="1"/>
  <c r="A608" i="3"/>
  <c r="G608" i="3" s="1"/>
  <c r="A609" i="3"/>
  <c r="G609" i="3" s="1"/>
  <c r="A610" i="3"/>
  <c r="G610" i="3" s="1"/>
  <c r="A611" i="3"/>
  <c r="G611" i="3" s="1"/>
  <c r="A612" i="3"/>
  <c r="G612" i="3" s="1"/>
  <c r="A613" i="3"/>
  <c r="G613" i="3" s="1"/>
  <c r="A614" i="3"/>
  <c r="G614" i="3" s="1"/>
  <c r="A615" i="3"/>
  <c r="G615" i="3" s="1"/>
  <c r="A616" i="3"/>
  <c r="G616" i="3" s="1"/>
  <c r="A617" i="3"/>
  <c r="G617" i="3" s="1"/>
  <c r="A618" i="3"/>
  <c r="G618" i="3" s="1"/>
  <c r="A619" i="3"/>
  <c r="G619" i="3" s="1"/>
  <c r="A620" i="3"/>
  <c r="G620" i="3" s="1"/>
  <c r="A621" i="3"/>
  <c r="G621" i="3" s="1"/>
  <c r="A622" i="3"/>
  <c r="G622" i="3" s="1"/>
  <c r="A623" i="3"/>
  <c r="G623" i="3" s="1"/>
  <c r="A624" i="3"/>
  <c r="G624" i="3" s="1"/>
  <c r="A625" i="3"/>
  <c r="G625" i="3" s="1"/>
  <c r="A626" i="3"/>
  <c r="G626" i="3" s="1"/>
  <c r="A627" i="3"/>
  <c r="G627" i="3" s="1"/>
  <c r="A628" i="3"/>
  <c r="G628" i="3" s="1"/>
  <c r="A629" i="3"/>
  <c r="G629" i="3" s="1"/>
  <c r="A630" i="3"/>
  <c r="G630" i="3" s="1"/>
  <c r="A631" i="3"/>
  <c r="G631" i="3" s="1"/>
  <c r="A632" i="3"/>
  <c r="G632" i="3" s="1"/>
  <c r="A633" i="3"/>
  <c r="G633" i="3" s="1"/>
  <c r="A634" i="3"/>
  <c r="G634" i="3" s="1"/>
  <c r="A635" i="3"/>
  <c r="G635" i="3" s="1"/>
  <c r="A636" i="3"/>
  <c r="G636" i="3" s="1"/>
  <c r="A637" i="3"/>
  <c r="G637" i="3" s="1"/>
  <c r="A638" i="3"/>
  <c r="G638" i="3" s="1"/>
  <c r="A639" i="3"/>
  <c r="G639" i="3" s="1"/>
  <c r="A640" i="3"/>
  <c r="G640" i="3" s="1"/>
  <c r="A641" i="3"/>
  <c r="G641" i="3" s="1"/>
  <c r="A642" i="3"/>
  <c r="G642" i="3" s="1"/>
  <c r="A643" i="3"/>
  <c r="G643" i="3" s="1"/>
  <c r="A644" i="3"/>
  <c r="G644" i="3" s="1"/>
  <c r="A645" i="3"/>
  <c r="G645" i="3" s="1"/>
  <c r="A646" i="3"/>
  <c r="G646" i="3" s="1"/>
  <c r="A647" i="3"/>
  <c r="G647" i="3" s="1"/>
  <c r="A648" i="3"/>
  <c r="G648" i="3" s="1"/>
  <c r="A649" i="3"/>
  <c r="G649" i="3" s="1"/>
  <c r="A650" i="3"/>
  <c r="G650" i="3" s="1"/>
  <c r="A651" i="3"/>
  <c r="G651" i="3" s="1"/>
  <c r="A652" i="3"/>
  <c r="G652" i="3" s="1"/>
  <c r="A2" i="3"/>
  <c r="G2" i="3" s="1"/>
  <c r="A3" i="2"/>
  <c r="C3" i="2" s="1"/>
  <c r="A4" i="2"/>
  <c r="C4" i="2" s="1"/>
  <c r="A5" i="2"/>
  <c r="C5" i="2" s="1"/>
  <c r="A6" i="2"/>
  <c r="C6" i="2" s="1"/>
  <c r="A7" i="2"/>
  <c r="C7" i="2" s="1"/>
  <c r="A8" i="2"/>
  <c r="C8" i="2" s="1"/>
  <c r="A9" i="2"/>
  <c r="C9" i="2" s="1"/>
  <c r="A10" i="2"/>
  <c r="C10" i="2" s="1"/>
  <c r="A11" i="2"/>
  <c r="C11" i="2" s="1"/>
  <c r="A12" i="2"/>
  <c r="C12" i="2" s="1"/>
  <c r="A13" i="2"/>
  <c r="C13" i="2" s="1"/>
  <c r="A14" i="2"/>
  <c r="C14" i="2" s="1"/>
  <c r="A15" i="2"/>
  <c r="C15" i="2" s="1"/>
  <c r="A16" i="2"/>
  <c r="C16" i="2" s="1"/>
  <c r="A17" i="2"/>
  <c r="C17" i="2" s="1"/>
  <c r="A18" i="2"/>
  <c r="C18" i="2" s="1"/>
  <c r="A19" i="2"/>
  <c r="C19" i="2" s="1"/>
  <c r="A20" i="2"/>
  <c r="C20" i="2" s="1"/>
  <c r="A21" i="2"/>
  <c r="C21" i="2" s="1"/>
  <c r="A22" i="2"/>
  <c r="C22" i="2" s="1"/>
  <c r="A23" i="2"/>
  <c r="C23" i="2" s="1"/>
  <c r="A24" i="2"/>
  <c r="C24" i="2" s="1"/>
  <c r="A25" i="2"/>
  <c r="C25" i="2" s="1"/>
  <c r="A26" i="2"/>
  <c r="C26" i="2" s="1"/>
  <c r="A27" i="2"/>
  <c r="C27" i="2" s="1"/>
  <c r="A28" i="2"/>
  <c r="C28" i="2" s="1"/>
  <c r="A29" i="2"/>
  <c r="C29" i="2" s="1"/>
  <c r="A30" i="2"/>
  <c r="C30" i="2" s="1"/>
  <c r="A31" i="2"/>
  <c r="C31" i="2" s="1"/>
  <c r="A32" i="2"/>
  <c r="A33" i="2"/>
  <c r="C33" i="2" s="1"/>
  <c r="A34" i="2"/>
  <c r="C34" i="2" s="1"/>
  <c r="A35" i="2"/>
  <c r="C35" i="2" s="1"/>
  <c r="A36" i="2"/>
  <c r="C36" i="2" s="1"/>
  <c r="A37" i="2"/>
  <c r="C37" i="2" s="1"/>
  <c r="A38" i="2"/>
  <c r="C38" i="2" s="1"/>
  <c r="A39" i="2"/>
  <c r="C39" i="2" s="1"/>
  <c r="A40" i="2"/>
  <c r="C40" i="2" s="1"/>
  <c r="A41" i="2"/>
  <c r="C41" i="2" s="1"/>
  <c r="A42" i="2"/>
  <c r="C42" i="2" s="1"/>
  <c r="A43" i="2"/>
  <c r="C43" i="2" s="1"/>
  <c r="A44" i="2"/>
  <c r="C44" i="2" s="1"/>
  <c r="A45" i="2"/>
  <c r="C45" i="2" s="1"/>
  <c r="A46" i="2"/>
  <c r="C46" i="2" s="1"/>
  <c r="A47" i="2"/>
  <c r="C47" i="2" s="1"/>
  <c r="A48" i="2"/>
  <c r="C48" i="2" s="1"/>
  <c r="A49" i="2"/>
  <c r="C49" i="2" s="1"/>
  <c r="A50" i="2"/>
  <c r="C50" i="2" s="1"/>
  <c r="A51" i="2"/>
  <c r="C51" i="2" s="1"/>
  <c r="A52" i="2"/>
  <c r="C52" i="2" s="1"/>
  <c r="A53" i="2"/>
  <c r="C53" i="2" s="1"/>
  <c r="A54" i="2"/>
  <c r="C54" i="2" s="1"/>
  <c r="A55" i="2"/>
  <c r="C55" i="2" s="1"/>
  <c r="A56" i="2"/>
  <c r="C56" i="2" s="1"/>
  <c r="A57" i="2"/>
  <c r="C57" i="2" s="1"/>
  <c r="A58" i="2"/>
  <c r="C58" i="2" s="1"/>
  <c r="A59" i="2"/>
  <c r="C59" i="2" s="1"/>
  <c r="A60" i="2"/>
  <c r="C60" i="2" s="1"/>
  <c r="A61" i="2"/>
  <c r="C61" i="2" s="1"/>
  <c r="A62" i="2"/>
  <c r="C62" i="2" s="1"/>
  <c r="A63" i="2"/>
  <c r="C63" i="2" s="1"/>
  <c r="A64" i="2"/>
  <c r="C64" i="2" s="1"/>
  <c r="A65" i="2"/>
  <c r="C65" i="2" s="1"/>
  <c r="A66" i="2"/>
  <c r="C66" i="2" s="1"/>
  <c r="A67" i="2"/>
  <c r="C67" i="2" s="1"/>
  <c r="A68" i="2"/>
  <c r="C68" i="2" s="1"/>
  <c r="A69" i="2"/>
  <c r="C69" i="2" s="1"/>
  <c r="A70" i="2"/>
  <c r="C70" i="2" s="1"/>
  <c r="A71" i="2"/>
  <c r="C71" i="2" s="1"/>
  <c r="A72" i="2"/>
  <c r="C72" i="2" s="1"/>
  <c r="A73" i="2"/>
  <c r="C73" i="2" s="1"/>
  <c r="A74" i="2"/>
  <c r="C74" i="2" s="1"/>
  <c r="A75" i="2"/>
  <c r="C75" i="2" s="1"/>
  <c r="A76" i="2"/>
  <c r="C76" i="2" s="1"/>
  <c r="A77" i="2"/>
  <c r="C77" i="2" s="1"/>
  <c r="A78" i="2"/>
  <c r="C78" i="2" s="1"/>
  <c r="A79" i="2"/>
  <c r="C79" i="2" s="1"/>
  <c r="A80" i="2"/>
  <c r="C80" i="2" s="1"/>
  <c r="A81" i="2"/>
  <c r="C81" i="2" s="1"/>
  <c r="A82" i="2"/>
  <c r="C82" i="2" s="1"/>
  <c r="A83" i="2"/>
  <c r="C83" i="2" s="1"/>
  <c r="A84" i="2"/>
  <c r="C84" i="2" s="1"/>
  <c r="A85" i="2"/>
  <c r="C85" i="2" s="1"/>
  <c r="A86" i="2"/>
  <c r="C86" i="2" s="1"/>
  <c r="A87" i="2"/>
  <c r="C87" i="2" s="1"/>
  <c r="A88" i="2"/>
  <c r="C88" i="2" s="1"/>
  <c r="A89" i="2"/>
  <c r="C89" i="2" s="1"/>
  <c r="A90" i="2"/>
  <c r="C90" i="2" s="1"/>
  <c r="A91" i="2"/>
  <c r="C91" i="2" s="1"/>
  <c r="A92" i="2"/>
  <c r="C92" i="2" s="1"/>
  <c r="A93" i="2"/>
  <c r="C93" i="2" s="1"/>
  <c r="A94" i="2"/>
  <c r="C94" i="2" s="1"/>
  <c r="A95" i="2"/>
  <c r="C95" i="2" s="1"/>
  <c r="A96" i="2"/>
  <c r="C96" i="2" s="1"/>
  <c r="A97" i="2"/>
  <c r="C97" i="2" s="1"/>
  <c r="A98" i="2"/>
  <c r="C98" i="2" s="1"/>
  <c r="A99" i="2"/>
  <c r="C99" i="2" s="1"/>
  <c r="A100" i="2"/>
  <c r="C100" i="2" s="1"/>
  <c r="A101" i="2"/>
  <c r="C101" i="2" s="1"/>
  <c r="A102" i="2"/>
  <c r="C102" i="2" s="1"/>
  <c r="A103" i="2"/>
  <c r="C103" i="2" s="1"/>
  <c r="A104" i="2"/>
  <c r="C104" i="2" s="1"/>
  <c r="A105" i="2"/>
  <c r="C105" i="2" s="1"/>
  <c r="A106" i="2"/>
  <c r="C106" i="2" s="1"/>
  <c r="A107" i="2"/>
  <c r="C107" i="2" s="1"/>
  <c r="A108" i="2"/>
  <c r="C108" i="2" s="1"/>
  <c r="A109" i="2"/>
  <c r="C109" i="2" s="1"/>
  <c r="A110" i="2"/>
  <c r="C110" i="2" s="1"/>
  <c r="A111" i="2"/>
  <c r="C111" i="2" s="1"/>
  <c r="A112" i="2"/>
  <c r="C112" i="2" s="1"/>
  <c r="A113" i="2"/>
  <c r="C113" i="2" s="1"/>
  <c r="A114" i="2"/>
  <c r="C114" i="2" s="1"/>
  <c r="A115" i="2"/>
  <c r="C115" i="2" s="1"/>
  <c r="A116" i="2"/>
  <c r="C116" i="2" s="1"/>
  <c r="A117" i="2"/>
  <c r="C117" i="2" s="1"/>
  <c r="A118" i="2"/>
  <c r="C118" i="2" s="1"/>
  <c r="A119" i="2"/>
  <c r="C119" i="2" s="1"/>
  <c r="A120" i="2"/>
  <c r="C120" i="2" s="1"/>
  <c r="A121" i="2"/>
  <c r="C121" i="2" s="1"/>
  <c r="A122" i="2"/>
  <c r="C122" i="2" s="1"/>
  <c r="A123" i="2"/>
  <c r="C123" i="2" s="1"/>
  <c r="A124" i="2"/>
  <c r="C124" i="2" s="1"/>
  <c r="A125" i="2"/>
  <c r="C125" i="2" s="1"/>
  <c r="A126" i="2"/>
  <c r="C126" i="2" s="1"/>
  <c r="A127" i="2"/>
  <c r="A128" i="2"/>
  <c r="C128" i="2" s="1"/>
  <c r="A129" i="2"/>
  <c r="C129" i="2" s="1"/>
  <c r="A130" i="2"/>
  <c r="C130" i="2" s="1"/>
  <c r="A131" i="2"/>
  <c r="C131" i="2" s="1"/>
  <c r="A132" i="2"/>
  <c r="C132" i="2" s="1"/>
  <c r="A133" i="2"/>
  <c r="C133" i="2" s="1"/>
  <c r="A134" i="2"/>
  <c r="C134" i="2" s="1"/>
  <c r="A135" i="2"/>
  <c r="C135" i="2" s="1"/>
  <c r="A136" i="2"/>
  <c r="C136" i="2" s="1"/>
  <c r="A137" i="2"/>
  <c r="C137" i="2" s="1"/>
  <c r="A138" i="2"/>
  <c r="C138" i="2" s="1"/>
  <c r="A139" i="2"/>
  <c r="C139" i="2" s="1"/>
  <c r="A140" i="2"/>
  <c r="C140" i="2" s="1"/>
  <c r="A141" i="2"/>
  <c r="C141" i="2" s="1"/>
  <c r="A142" i="2"/>
  <c r="C142" i="2" s="1"/>
  <c r="A143" i="2"/>
  <c r="C143" i="2" s="1"/>
  <c r="A144" i="2"/>
  <c r="C144" i="2" s="1"/>
  <c r="A145" i="2"/>
  <c r="C145" i="2" s="1"/>
  <c r="A146" i="2"/>
  <c r="C146" i="2" s="1"/>
  <c r="A147" i="2"/>
  <c r="C147" i="2" s="1"/>
  <c r="A148" i="2"/>
  <c r="C148" i="2" s="1"/>
  <c r="A149" i="2"/>
  <c r="C149" i="2" s="1"/>
  <c r="A150" i="2"/>
  <c r="C150" i="2" s="1"/>
  <c r="A151" i="2"/>
  <c r="C151" i="2" s="1"/>
  <c r="A152" i="2"/>
  <c r="C152" i="2" s="1"/>
  <c r="A153" i="2"/>
  <c r="C153" i="2" s="1"/>
  <c r="A154" i="2"/>
  <c r="C154" i="2" s="1"/>
  <c r="A155" i="2"/>
  <c r="C155" i="2" s="1"/>
  <c r="A156" i="2"/>
  <c r="C156" i="2" s="1"/>
  <c r="A157" i="2"/>
  <c r="C157" i="2" s="1"/>
  <c r="A158" i="2"/>
  <c r="C158" i="2" s="1"/>
  <c r="A159" i="2"/>
  <c r="C159" i="2" s="1"/>
  <c r="A160" i="2"/>
  <c r="C160" i="2" s="1"/>
  <c r="A161" i="2"/>
  <c r="C161" i="2" s="1"/>
  <c r="A162" i="2"/>
  <c r="C162" i="2" s="1"/>
  <c r="A163" i="2"/>
  <c r="C163" i="2" s="1"/>
  <c r="A164" i="2"/>
  <c r="C164" i="2" s="1"/>
  <c r="A165" i="2"/>
  <c r="C165" i="2" s="1"/>
  <c r="A166" i="2"/>
  <c r="C166" i="2" s="1"/>
  <c r="A167" i="2"/>
  <c r="C167" i="2" s="1"/>
  <c r="A168" i="2"/>
  <c r="C168" i="2" s="1"/>
  <c r="A169" i="2"/>
  <c r="C169" i="2" s="1"/>
  <c r="A170" i="2"/>
  <c r="C170" i="2" s="1"/>
  <c r="A171" i="2"/>
  <c r="C171" i="2" s="1"/>
  <c r="A172" i="2"/>
  <c r="C172" i="2" s="1"/>
  <c r="A173" i="2"/>
  <c r="C173" i="2" s="1"/>
  <c r="A174" i="2"/>
  <c r="C174" i="2" s="1"/>
  <c r="A175" i="2"/>
  <c r="C175" i="2" s="1"/>
  <c r="A176" i="2"/>
  <c r="C176" i="2" s="1"/>
  <c r="A177" i="2"/>
  <c r="C177" i="2" s="1"/>
  <c r="A178" i="2"/>
  <c r="C178" i="2" s="1"/>
  <c r="A179" i="2"/>
  <c r="C179" i="2" s="1"/>
  <c r="A180" i="2"/>
  <c r="C180" i="2" s="1"/>
  <c r="A181" i="2"/>
  <c r="C181" i="2" s="1"/>
  <c r="A182" i="2"/>
  <c r="C182" i="2" s="1"/>
  <c r="A183" i="2"/>
  <c r="C183" i="2" s="1"/>
  <c r="A184" i="2"/>
  <c r="C184" i="2" s="1"/>
  <c r="A185" i="2"/>
  <c r="C185" i="2" s="1"/>
  <c r="A186" i="2"/>
  <c r="C186" i="2" s="1"/>
  <c r="A187" i="2"/>
  <c r="C187" i="2" s="1"/>
  <c r="A188" i="2"/>
  <c r="C188" i="2" s="1"/>
  <c r="A189" i="2"/>
  <c r="C189" i="2" s="1"/>
  <c r="A190" i="2"/>
  <c r="C190" i="2" s="1"/>
  <c r="A191" i="2"/>
  <c r="C191" i="2" s="1"/>
  <c r="A192" i="2"/>
  <c r="C192" i="2" s="1"/>
  <c r="A193" i="2"/>
  <c r="C193" i="2" s="1"/>
  <c r="A194" i="2"/>
  <c r="C194" i="2" s="1"/>
  <c r="A195" i="2"/>
  <c r="C195" i="2" s="1"/>
  <c r="A196" i="2"/>
  <c r="C196" i="2" s="1"/>
  <c r="A197" i="2"/>
  <c r="C197" i="2" s="1"/>
  <c r="A198" i="2"/>
  <c r="C198" i="2" s="1"/>
  <c r="A199" i="2"/>
  <c r="C199" i="2" s="1"/>
  <c r="A200" i="2"/>
  <c r="C200" i="2" s="1"/>
  <c r="A201" i="2"/>
  <c r="C201" i="2" s="1"/>
  <c r="A202" i="2"/>
  <c r="C202" i="2" s="1"/>
  <c r="A203" i="2"/>
  <c r="C203" i="2" s="1"/>
  <c r="A204" i="2"/>
  <c r="C204" i="2" s="1"/>
  <c r="A205" i="2"/>
  <c r="C205" i="2" s="1"/>
  <c r="A206" i="2"/>
  <c r="C206" i="2" s="1"/>
  <c r="A207" i="2"/>
  <c r="C207" i="2" s="1"/>
  <c r="A208" i="2"/>
  <c r="C208" i="2" s="1"/>
  <c r="A209" i="2"/>
  <c r="C209" i="2" s="1"/>
  <c r="A210" i="2"/>
  <c r="C210" i="2" s="1"/>
  <c r="A211" i="2"/>
  <c r="C211" i="2" s="1"/>
  <c r="A212" i="2"/>
  <c r="C212" i="2" s="1"/>
  <c r="A213" i="2"/>
  <c r="C213" i="2" s="1"/>
  <c r="A214" i="2"/>
  <c r="C214" i="2" s="1"/>
  <c r="A215" i="2"/>
  <c r="A216" i="2"/>
  <c r="C216" i="2" s="1"/>
  <c r="A217" i="2"/>
  <c r="C217" i="2" s="1"/>
  <c r="A218" i="2"/>
  <c r="C218" i="2" s="1"/>
  <c r="A219" i="2"/>
  <c r="C219" i="2" s="1"/>
  <c r="A220" i="2"/>
  <c r="C220" i="2" s="1"/>
  <c r="A221" i="2"/>
  <c r="C221" i="2" s="1"/>
  <c r="A222" i="2"/>
  <c r="C222" i="2" s="1"/>
  <c r="A223" i="2"/>
  <c r="C223" i="2" s="1"/>
  <c r="A224" i="2"/>
  <c r="C224" i="2" s="1"/>
  <c r="A225" i="2"/>
  <c r="C225" i="2" s="1"/>
  <c r="A226" i="2"/>
  <c r="C226" i="2" s="1"/>
  <c r="A227" i="2"/>
  <c r="C227" i="2" s="1"/>
  <c r="A228" i="2"/>
  <c r="C228" i="2" s="1"/>
  <c r="A229" i="2"/>
  <c r="C229" i="2" s="1"/>
  <c r="A230" i="2"/>
  <c r="C230" i="2" s="1"/>
  <c r="A231" i="2"/>
  <c r="C231" i="2" s="1"/>
  <c r="A232" i="2"/>
  <c r="C232" i="2" s="1"/>
  <c r="A233" i="2"/>
  <c r="C233" i="2" s="1"/>
  <c r="A234" i="2"/>
  <c r="C234" i="2" s="1"/>
  <c r="A235" i="2"/>
  <c r="C235" i="2" s="1"/>
  <c r="A236" i="2"/>
  <c r="C236" i="2" s="1"/>
  <c r="A237" i="2"/>
  <c r="C237" i="2" s="1"/>
  <c r="A238" i="2"/>
  <c r="C238" i="2" s="1"/>
  <c r="A239" i="2"/>
  <c r="C239" i="2" s="1"/>
  <c r="A240" i="2"/>
  <c r="C240" i="2" s="1"/>
  <c r="A241" i="2"/>
  <c r="C241" i="2" s="1"/>
  <c r="A242" i="2"/>
  <c r="C242" i="2" s="1"/>
  <c r="A243" i="2"/>
  <c r="C243" i="2" s="1"/>
  <c r="A244" i="2"/>
  <c r="C244" i="2" s="1"/>
  <c r="A245" i="2"/>
  <c r="C245" i="2" s="1"/>
  <c r="A246" i="2"/>
  <c r="C246" i="2" s="1"/>
  <c r="A247" i="2"/>
  <c r="C247" i="2" s="1"/>
  <c r="A248" i="2"/>
  <c r="C248" i="2" s="1"/>
  <c r="A249" i="2"/>
  <c r="C249" i="2" s="1"/>
  <c r="A250" i="2"/>
  <c r="C250" i="2" s="1"/>
  <c r="A251" i="2"/>
  <c r="C251" i="2" s="1"/>
  <c r="A252" i="2"/>
  <c r="C252" i="2" s="1"/>
  <c r="A253" i="2"/>
  <c r="C253" i="2" s="1"/>
  <c r="A254" i="2"/>
  <c r="C254" i="2" s="1"/>
  <c r="A255" i="2"/>
  <c r="C255" i="2" s="1"/>
  <c r="A256" i="2"/>
  <c r="C256" i="2" s="1"/>
  <c r="A257" i="2"/>
  <c r="C257" i="2" s="1"/>
  <c r="A258" i="2"/>
  <c r="C258" i="2" s="1"/>
  <c r="A259" i="2"/>
  <c r="C259" i="2" s="1"/>
  <c r="A260" i="2"/>
  <c r="C260" i="2" s="1"/>
  <c r="A261" i="2"/>
  <c r="C261" i="2" s="1"/>
  <c r="A262" i="2"/>
  <c r="C262" i="2" s="1"/>
  <c r="A263" i="2"/>
  <c r="C263" i="2" s="1"/>
  <c r="A264" i="2"/>
  <c r="C264" i="2" s="1"/>
  <c r="A265" i="2"/>
  <c r="C265" i="2" s="1"/>
  <c r="A266" i="2"/>
  <c r="C266" i="2" s="1"/>
  <c r="A267" i="2"/>
  <c r="C267" i="2" s="1"/>
  <c r="A268" i="2"/>
  <c r="C268" i="2" s="1"/>
  <c r="A269" i="2"/>
  <c r="C269" i="2" s="1"/>
  <c r="A270" i="2"/>
  <c r="C270" i="2" s="1"/>
  <c r="A271" i="2"/>
  <c r="C271" i="2" s="1"/>
  <c r="A272" i="2"/>
  <c r="C272" i="2" s="1"/>
  <c r="A273" i="2"/>
  <c r="C273" i="2" s="1"/>
  <c r="A274" i="2"/>
  <c r="C274" i="2" s="1"/>
  <c r="A275" i="2"/>
  <c r="C275" i="2" s="1"/>
  <c r="A276" i="2"/>
  <c r="C276" i="2" s="1"/>
  <c r="A277" i="2"/>
  <c r="C277" i="2" s="1"/>
  <c r="A278" i="2"/>
  <c r="C278" i="2" s="1"/>
  <c r="A279" i="2"/>
  <c r="C279" i="2" s="1"/>
  <c r="A280" i="2"/>
  <c r="C280" i="2" s="1"/>
  <c r="A281" i="2"/>
  <c r="C281" i="2" s="1"/>
  <c r="A282" i="2"/>
  <c r="C282" i="2" s="1"/>
  <c r="A283" i="2"/>
  <c r="C283" i="2" s="1"/>
  <c r="A284" i="2"/>
  <c r="C284" i="2" s="1"/>
  <c r="A285" i="2"/>
  <c r="C285" i="2" s="1"/>
  <c r="A286" i="2"/>
  <c r="C286" i="2" s="1"/>
  <c r="A287" i="2"/>
  <c r="C287" i="2" s="1"/>
  <c r="A288" i="2"/>
  <c r="C288" i="2" s="1"/>
  <c r="A289" i="2"/>
  <c r="C289" i="2" s="1"/>
  <c r="A290" i="2"/>
  <c r="C290" i="2" s="1"/>
  <c r="A291" i="2"/>
  <c r="C291" i="2" s="1"/>
  <c r="A292" i="2"/>
  <c r="C292" i="2" s="1"/>
  <c r="A293" i="2"/>
  <c r="C293" i="2" s="1"/>
  <c r="A294" i="2"/>
  <c r="C294" i="2" s="1"/>
  <c r="A295" i="2"/>
  <c r="C295" i="2" s="1"/>
  <c r="A296" i="2"/>
  <c r="C296" i="2" s="1"/>
  <c r="A297" i="2"/>
  <c r="C297" i="2" s="1"/>
  <c r="A298" i="2"/>
  <c r="C298" i="2" s="1"/>
  <c r="A299" i="2"/>
  <c r="C299" i="2" s="1"/>
  <c r="A300" i="2"/>
  <c r="C300" i="2" s="1"/>
  <c r="A301" i="2"/>
  <c r="C301" i="2" s="1"/>
  <c r="A302" i="2"/>
  <c r="C302" i="2" s="1"/>
  <c r="A303" i="2"/>
  <c r="C303" i="2" s="1"/>
  <c r="A304" i="2"/>
  <c r="C304" i="2" s="1"/>
  <c r="A305" i="2"/>
  <c r="C305" i="2" s="1"/>
  <c r="A306" i="2"/>
  <c r="C306" i="2" s="1"/>
  <c r="A307" i="2"/>
  <c r="C307" i="2" s="1"/>
  <c r="A308" i="2"/>
  <c r="C308" i="2" s="1"/>
  <c r="A309" i="2"/>
  <c r="C309" i="2" s="1"/>
  <c r="A310" i="2"/>
  <c r="C310" i="2" s="1"/>
  <c r="A311" i="2"/>
  <c r="C311" i="2" s="1"/>
  <c r="A312" i="2"/>
  <c r="C312" i="2" s="1"/>
  <c r="A313" i="2"/>
  <c r="C313" i="2" s="1"/>
  <c r="A314" i="2"/>
  <c r="C314" i="2" s="1"/>
  <c r="A315" i="2"/>
  <c r="C315" i="2" s="1"/>
  <c r="A316" i="2"/>
  <c r="C316" i="2" s="1"/>
  <c r="A317" i="2"/>
  <c r="C317" i="2" s="1"/>
  <c r="A318" i="2"/>
  <c r="C318" i="2" s="1"/>
  <c r="A319" i="2"/>
  <c r="C319" i="2" s="1"/>
  <c r="A320" i="2"/>
  <c r="C320" i="2" s="1"/>
  <c r="A321" i="2"/>
  <c r="C321" i="2" s="1"/>
  <c r="A322" i="2"/>
  <c r="C322" i="2" s="1"/>
  <c r="A323" i="2"/>
  <c r="C323" i="2" s="1"/>
  <c r="A324" i="2"/>
  <c r="C324" i="2" s="1"/>
  <c r="A325" i="2"/>
  <c r="C325" i="2" s="1"/>
  <c r="A326" i="2"/>
  <c r="C326" i="2" s="1"/>
  <c r="A327" i="2"/>
  <c r="C327" i="2" s="1"/>
  <c r="A328" i="2"/>
  <c r="C328" i="2" s="1"/>
  <c r="A329" i="2"/>
  <c r="C329" i="2" s="1"/>
  <c r="A330" i="2"/>
  <c r="C330" i="2" s="1"/>
  <c r="A331" i="2"/>
  <c r="C331" i="2" s="1"/>
  <c r="A332" i="2"/>
  <c r="C332" i="2" s="1"/>
  <c r="A333" i="2"/>
  <c r="C333" i="2" s="1"/>
  <c r="A334" i="2"/>
  <c r="C334" i="2" s="1"/>
  <c r="A335" i="2"/>
  <c r="C335" i="2" s="1"/>
  <c r="A336" i="2"/>
  <c r="C336" i="2" s="1"/>
  <c r="A337" i="2"/>
  <c r="C337" i="2" s="1"/>
  <c r="A338" i="2"/>
  <c r="C338" i="2" s="1"/>
  <c r="A339" i="2"/>
  <c r="C339" i="2" s="1"/>
  <c r="A340" i="2"/>
  <c r="C340" i="2" s="1"/>
  <c r="A341" i="2"/>
  <c r="C341" i="2" s="1"/>
  <c r="A342" i="2"/>
  <c r="C342" i="2" s="1"/>
  <c r="A343" i="2"/>
  <c r="C343" i="2" s="1"/>
  <c r="A344" i="2"/>
  <c r="C344" i="2" s="1"/>
  <c r="A345" i="2"/>
  <c r="C345" i="2" s="1"/>
  <c r="A346" i="2"/>
  <c r="C346" i="2" s="1"/>
  <c r="A347" i="2"/>
  <c r="C347" i="2" s="1"/>
  <c r="A348" i="2"/>
  <c r="C348" i="2" s="1"/>
  <c r="A349" i="2"/>
  <c r="C349" i="2" s="1"/>
  <c r="A350" i="2"/>
  <c r="C350" i="2" s="1"/>
  <c r="A351" i="2"/>
  <c r="C351" i="2" s="1"/>
  <c r="A352" i="2"/>
  <c r="C352" i="2" s="1"/>
  <c r="A353" i="2"/>
  <c r="C353" i="2" s="1"/>
  <c r="A354" i="2"/>
  <c r="C354" i="2" s="1"/>
  <c r="A355" i="2"/>
  <c r="C355" i="2" s="1"/>
  <c r="A356" i="2"/>
  <c r="C356" i="2" s="1"/>
  <c r="A357" i="2"/>
  <c r="C357" i="2" s="1"/>
  <c r="A358" i="2"/>
  <c r="C358" i="2" s="1"/>
  <c r="A359" i="2"/>
  <c r="C359" i="2" s="1"/>
  <c r="A360" i="2"/>
  <c r="C360" i="2" s="1"/>
  <c r="A361" i="2"/>
  <c r="C361" i="2" s="1"/>
  <c r="A362" i="2"/>
  <c r="C362" i="2" s="1"/>
  <c r="A363" i="2"/>
  <c r="C363" i="2" s="1"/>
  <c r="A364" i="2"/>
  <c r="C364" i="2" s="1"/>
  <c r="A365" i="2"/>
  <c r="C365" i="2" s="1"/>
  <c r="A366" i="2"/>
  <c r="C366" i="2" s="1"/>
  <c r="A367" i="2"/>
  <c r="C367" i="2" s="1"/>
  <c r="A368" i="2"/>
  <c r="C368" i="2" s="1"/>
  <c r="A369" i="2"/>
  <c r="C369" i="2" s="1"/>
  <c r="A370" i="2"/>
  <c r="C370" i="2" s="1"/>
  <c r="A371" i="2"/>
  <c r="C371" i="2" s="1"/>
  <c r="A372" i="2"/>
  <c r="C372" i="2" s="1"/>
  <c r="A373" i="2"/>
  <c r="C373" i="2" s="1"/>
  <c r="A374" i="2"/>
  <c r="C374" i="2" s="1"/>
  <c r="A375" i="2"/>
  <c r="C375" i="2" s="1"/>
  <c r="A376" i="2"/>
  <c r="C376" i="2" s="1"/>
  <c r="A377" i="2"/>
  <c r="C377" i="2" s="1"/>
  <c r="A378" i="2"/>
  <c r="C378" i="2" s="1"/>
  <c r="A379" i="2"/>
  <c r="C379" i="2" s="1"/>
  <c r="A380" i="2"/>
  <c r="C380" i="2" s="1"/>
  <c r="A381" i="2"/>
  <c r="C381" i="2" s="1"/>
  <c r="A382" i="2"/>
  <c r="C382" i="2" s="1"/>
  <c r="A383" i="2"/>
  <c r="C383" i="2" s="1"/>
  <c r="A384" i="2"/>
  <c r="C384" i="2" s="1"/>
  <c r="A385" i="2"/>
  <c r="C385" i="2" s="1"/>
  <c r="A386" i="2"/>
  <c r="C386" i="2" s="1"/>
  <c r="A387" i="2"/>
  <c r="A388" i="2"/>
  <c r="C388" i="2" s="1"/>
  <c r="A389" i="2"/>
  <c r="C389" i="2" s="1"/>
  <c r="A390" i="2"/>
  <c r="C390" i="2" s="1"/>
  <c r="A391" i="2"/>
  <c r="C391" i="2" s="1"/>
  <c r="A392" i="2"/>
  <c r="C392" i="2" s="1"/>
  <c r="A393" i="2"/>
  <c r="C393" i="2" s="1"/>
  <c r="A394" i="2"/>
  <c r="C394" i="2" s="1"/>
  <c r="A395" i="2"/>
  <c r="C395" i="2" s="1"/>
  <c r="A396" i="2"/>
  <c r="C396" i="2" s="1"/>
  <c r="A397" i="2"/>
  <c r="C397" i="2" s="1"/>
  <c r="A398" i="2"/>
  <c r="C398" i="2" s="1"/>
  <c r="A399" i="2"/>
  <c r="C399" i="2" s="1"/>
  <c r="A400" i="2"/>
  <c r="C400" i="2" s="1"/>
  <c r="A401" i="2"/>
  <c r="C401" i="2" s="1"/>
  <c r="A402" i="2"/>
  <c r="C402" i="2" s="1"/>
  <c r="A403" i="2"/>
  <c r="C403" i="2" s="1"/>
  <c r="A404" i="2"/>
  <c r="C404" i="2" s="1"/>
  <c r="A405" i="2"/>
  <c r="C405" i="2" s="1"/>
  <c r="A406" i="2"/>
  <c r="C406" i="2" s="1"/>
  <c r="A407" i="2"/>
  <c r="C407" i="2" s="1"/>
  <c r="A408" i="2"/>
  <c r="C408" i="2" s="1"/>
  <c r="A409" i="2"/>
  <c r="C409" i="2" s="1"/>
  <c r="A410" i="2"/>
  <c r="C410" i="2" s="1"/>
  <c r="A411" i="2"/>
  <c r="C411" i="2" s="1"/>
  <c r="A412" i="2"/>
  <c r="C412" i="2" s="1"/>
  <c r="A413" i="2"/>
  <c r="C413" i="2" s="1"/>
  <c r="A414" i="2"/>
  <c r="C414" i="2" s="1"/>
  <c r="A415" i="2"/>
  <c r="C415" i="2" s="1"/>
  <c r="A416" i="2"/>
  <c r="C416" i="2" s="1"/>
  <c r="A417" i="2"/>
  <c r="C417" i="2" s="1"/>
  <c r="A418" i="2"/>
  <c r="C418" i="2" s="1"/>
  <c r="A419" i="2"/>
  <c r="C419" i="2" s="1"/>
  <c r="A420" i="2"/>
  <c r="C420" i="2" s="1"/>
  <c r="A421" i="2"/>
  <c r="C421" i="2" s="1"/>
  <c r="A422" i="2"/>
  <c r="C422" i="2" s="1"/>
  <c r="A423" i="2"/>
  <c r="C423" i="2" s="1"/>
  <c r="A424" i="2"/>
  <c r="C424" i="2" s="1"/>
  <c r="A425" i="2"/>
  <c r="C425" i="2" s="1"/>
  <c r="A426" i="2"/>
  <c r="C426" i="2" s="1"/>
  <c r="A427" i="2"/>
  <c r="C427" i="2" s="1"/>
  <c r="A428" i="2"/>
  <c r="C428" i="2" s="1"/>
  <c r="A429" i="2"/>
  <c r="C429" i="2" s="1"/>
  <c r="A430" i="2"/>
  <c r="C430" i="2" s="1"/>
  <c r="A431" i="2"/>
  <c r="C431" i="2" s="1"/>
  <c r="A432" i="2"/>
  <c r="C432" i="2" s="1"/>
  <c r="A433" i="2"/>
  <c r="C433" i="2" s="1"/>
  <c r="A434" i="2"/>
  <c r="C434" i="2" s="1"/>
  <c r="A435" i="2"/>
  <c r="C435" i="2" s="1"/>
  <c r="A436" i="2"/>
  <c r="C436" i="2" s="1"/>
  <c r="A437" i="2"/>
  <c r="C437" i="2" s="1"/>
  <c r="A438" i="2"/>
  <c r="C438" i="2" s="1"/>
  <c r="A439" i="2"/>
  <c r="C439" i="2" s="1"/>
  <c r="A440" i="2"/>
  <c r="C440" i="2" s="1"/>
  <c r="A441" i="2"/>
  <c r="C441" i="2" s="1"/>
  <c r="A442" i="2"/>
  <c r="C442" i="2" s="1"/>
  <c r="A443" i="2"/>
  <c r="C443" i="2" s="1"/>
  <c r="A444" i="2"/>
  <c r="C444" i="2" s="1"/>
  <c r="A445" i="2"/>
  <c r="C445" i="2" s="1"/>
  <c r="A446" i="2"/>
  <c r="C446" i="2" s="1"/>
  <c r="A447" i="2"/>
  <c r="C447" i="2" s="1"/>
  <c r="A448" i="2"/>
  <c r="C448" i="2" s="1"/>
  <c r="A449" i="2"/>
  <c r="C449" i="2" s="1"/>
  <c r="A450" i="2"/>
  <c r="C450" i="2" s="1"/>
  <c r="A451" i="2"/>
  <c r="C451" i="2" s="1"/>
  <c r="A452" i="2"/>
  <c r="C452" i="2" s="1"/>
  <c r="A453" i="2"/>
  <c r="C453" i="2" s="1"/>
  <c r="A454" i="2"/>
  <c r="C454" i="2" s="1"/>
  <c r="A455" i="2"/>
  <c r="C455" i="2" s="1"/>
  <c r="A456" i="2"/>
  <c r="C456" i="2" s="1"/>
  <c r="A457" i="2"/>
  <c r="C457" i="2" s="1"/>
  <c r="A458" i="2"/>
  <c r="C458" i="2" s="1"/>
  <c r="A459" i="2"/>
  <c r="C459" i="2" s="1"/>
  <c r="A460" i="2"/>
  <c r="C460" i="2" s="1"/>
  <c r="A461" i="2"/>
  <c r="C461" i="2" s="1"/>
  <c r="A462" i="2"/>
  <c r="C462" i="2" s="1"/>
  <c r="A463" i="2"/>
  <c r="C463" i="2" s="1"/>
  <c r="A464" i="2"/>
  <c r="C464" i="2" s="1"/>
  <c r="A465" i="2"/>
  <c r="C465" i="2" s="1"/>
  <c r="A466" i="2"/>
  <c r="C466" i="2" s="1"/>
  <c r="A467" i="2"/>
  <c r="C467" i="2" s="1"/>
  <c r="A468" i="2"/>
  <c r="C468" i="2" s="1"/>
  <c r="A469" i="2"/>
  <c r="C469" i="2" s="1"/>
  <c r="A470" i="2"/>
  <c r="C470" i="2" s="1"/>
  <c r="A471" i="2"/>
  <c r="C471" i="2" s="1"/>
  <c r="A472" i="2"/>
  <c r="C472" i="2" s="1"/>
  <c r="A473" i="2"/>
  <c r="C473" i="2" s="1"/>
  <c r="A474" i="2"/>
  <c r="C474" i="2" s="1"/>
  <c r="A475" i="2"/>
  <c r="C475" i="2" s="1"/>
  <c r="A476" i="2"/>
  <c r="C476" i="2" s="1"/>
  <c r="A477" i="2"/>
  <c r="C477" i="2" s="1"/>
  <c r="A478" i="2"/>
  <c r="C478" i="2" s="1"/>
  <c r="A479" i="2"/>
  <c r="C479" i="2" s="1"/>
  <c r="A480" i="2"/>
  <c r="C480" i="2" s="1"/>
  <c r="A481" i="2"/>
  <c r="C481" i="2" s="1"/>
  <c r="A482" i="2"/>
  <c r="C482" i="2" s="1"/>
  <c r="A483" i="2"/>
  <c r="C483" i="2" s="1"/>
  <c r="A484" i="2"/>
  <c r="C484" i="2" s="1"/>
  <c r="A485" i="2"/>
  <c r="C485" i="2" s="1"/>
  <c r="A486" i="2"/>
  <c r="C486" i="2" s="1"/>
  <c r="A487" i="2"/>
  <c r="C487" i="2" s="1"/>
  <c r="A488" i="2"/>
  <c r="C488" i="2" s="1"/>
  <c r="A489" i="2"/>
  <c r="C489" i="2" s="1"/>
  <c r="A490" i="2"/>
  <c r="C490" i="2" s="1"/>
  <c r="A491" i="2"/>
  <c r="C491" i="2" s="1"/>
  <c r="A492" i="2"/>
  <c r="C492" i="2" s="1"/>
  <c r="A493" i="2"/>
  <c r="C493" i="2" s="1"/>
  <c r="A494" i="2"/>
  <c r="C494" i="2" s="1"/>
  <c r="A495" i="2"/>
  <c r="C495" i="2" s="1"/>
  <c r="A496" i="2"/>
  <c r="C496" i="2" s="1"/>
  <c r="A497" i="2"/>
  <c r="C497" i="2" s="1"/>
  <c r="A498" i="2"/>
  <c r="C498" i="2" s="1"/>
  <c r="A499" i="2"/>
  <c r="C499" i="2" s="1"/>
  <c r="A500" i="2"/>
  <c r="C500" i="2" s="1"/>
  <c r="A501" i="2"/>
  <c r="C501" i="2" s="1"/>
  <c r="A502" i="2"/>
  <c r="C502" i="2" s="1"/>
  <c r="A503" i="2"/>
  <c r="C503" i="2" s="1"/>
  <c r="A504" i="2"/>
  <c r="C504" i="2" s="1"/>
  <c r="A505" i="2"/>
  <c r="C505" i="2" s="1"/>
  <c r="A506" i="2"/>
  <c r="C506" i="2" s="1"/>
  <c r="A507" i="2"/>
  <c r="C507" i="2" s="1"/>
  <c r="A508" i="2"/>
  <c r="C508" i="2" s="1"/>
  <c r="A509" i="2"/>
  <c r="C509" i="2" s="1"/>
  <c r="A510" i="2"/>
  <c r="C510" i="2" s="1"/>
  <c r="A511" i="2"/>
  <c r="C511" i="2" s="1"/>
  <c r="A512" i="2"/>
  <c r="C512" i="2" s="1"/>
  <c r="A513" i="2"/>
  <c r="C513" i="2" s="1"/>
  <c r="A514" i="2"/>
  <c r="C514" i="2" s="1"/>
  <c r="A515" i="2"/>
  <c r="C515" i="2" s="1"/>
  <c r="A516" i="2"/>
  <c r="C516" i="2" s="1"/>
  <c r="A517" i="2"/>
  <c r="C517" i="2" s="1"/>
  <c r="A518" i="2"/>
  <c r="C518" i="2" s="1"/>
  <c r="A519" i="2"/>
  <c r="C519" i="2" s="1"/>
  <c r="A520" i="2"/>
  <c r="C520" i="2" s="1"/>
  <c r="A521" i="2"/>
  <c r="C521" i="2" s="1"/>
  <c r="A522" i="2"/>
  <c r="C522" i="2" s="1"/>
  <c r="A523" i="2"/>
  <c r="C523" i="2" s="1"/>
  <c r="A524" i="2"/>
  <c r="C524" i="2" s="1"/>
  <c r="A525" i="2"/>
  <c r="C525" i="2" s="1"/>
  <c r="A526" i="2"/>
  <c r="C526" i="2" s="1"/>
  <c r="A527" i="2"/>
  <c r="C527" i="2" s="1"/>
  <c r="A528" i="2"/>
  <c r="C528" i="2" s="1"/>
  <c r="A529" i="2"/>
  <c r="C529" i="2" s="1"/>
  <c r="A530" i="2"/>
  <c r="C530" i="2" s="1"/>
  <c r="A531" i="2"/>
  <c r="C531" i="2" s="1"/>
  <c r="A532" i="2"/>
  <c r="C532" i="2" s="1"/>
  <c r="A533" i="2"/>
  <c r="C533" i="2" s="1"/>
  <c r="A534" i="2"/>
  <c r="C534" i="2" s="1"/>
  <c r="A535" i="2"/>
  <c r="C535" i="2" s="1"/>
  <c r="A536" i="2"/>
  <c r="C536" i="2" s="1"/>
  <c r="A537" i="2"/>
  <c r="C537" i="2" s="1"/>
  <c r="A538" i="2"/>
  <c r="C538" i="2" s="1"/>
  <c r="A539" i="2"/>
  <c r="C539" i="2" s="1"/>
  <c r="A540" i="2"/>
  <c r="C540" i="2" s="1"/>
  <c r="A541" i="2"/>
  <c r="C541" i="2" s="1"/>
  <c r="A542" i="2"/>
  <c r="C542" i="2" s="1"/>
  <c r="A543" i="2"/>
  <c r="C543" i="2" s="1"/>
  <c r="A544" i="2"/>
  <c r="C544" i="2" s="1"/>
  <c r="A545" i="2"/>
  <c r="C545" i="2" s="1"/>
  <c r="A546" i="2"/>
  <c r="C546" i="2" s="1"/>
  <c r="A547" i="2"/>
  <c r="C547" i="2" s="1"/>
  <c r="A548" i="2"/>
  <c r="C548" i="2" s="1"/>
  <c r="A549" i="2"/>
  <c r="C549" i="2" s="1"/>
  <c r="A550" i="2"/>
  <c r="C550" i="2" s="1"/>
  <c r="A551" i="2"/>
  <c r="C551" i="2" s="1"/>
  <c r="A552" i="2"/>
  <c r="C552" i="2" s="1"/>
  <c r="A553" i="2"/>
  <c r="C553" i="2" s="1"/>
  <c r="A554" i="2"/>
  <c r="C554" i="2" s="1"/>
  <c r="A555" i="2"/>
  <c r="C555" i="2" s="1"/>
  <c r="A556" i="2"/>
  <c r="C556" i="2" s="1"/>
  <c r="A557" i="2"/>
  <c r="C557" i="2" s="1"/>
  <c r="A558" i="2"/>
  <c r="C558" i="2" s="1"/>
  <c r="A559" i="2"/>
  <c r="C559" i="2" s="1"/>
  <c r="A560" i="2"/>
  <c r="C560" i="2" s="1"/>
  <c r="A561" i="2"/>
  <c r="C561" i="2" s="1"/>
  <c r="A562" i="2"/>
  <c r="C562" i="2" s="1"/>
  <c r="A563" i="2"/>
  <c r="C563" i="2" s="1"/>
  <c r="A564" i="2"/>
  <c r="C564" i="2" s="1"/>
  <c r="A565" i="2"/>
  <c r="C565" i="2" s="1"/>
  <c r="A566" i="2"/>
  <c r="C566" i="2" s="1"/>
  <c r="A567" i="2"/>
  <c r="C567" i="2" s="1"/>
  <c r="A568" i="2"/>
  <c r="C568" i="2" s="1"/>
  <c r="A569" i="2"/>
  <c r="C569" i="2" s="1"/>
  <c r="A570" i="2"/>
  <c r="C570" i="2" s="1"/>
  <c r="A571" i="2"/>
  <c r="C571" i="2" s="1"/>
  <c r="A572" i="2"/>
  <c r="C572" i="2" s="1"/>
  <c r="A573" i="2"/>
  <c r="C573" i="2" s="1"/>
  <c r="A574" i="2"/>
  <c r="C574" i="2" s="1"/>
  <c r="A575" i="2"/>
  <c r="C575" i="2" s="1"/>
  <c r="A576" i="2"/>
  <c r="C576" i="2" s="1"/>
  <c r="A577" i="2"/>
  <c r="C577" i="2" s="1"/>
  <c r="A578" i="2"/>
  <c r="C578" i="2" s="1"/>
  <c r="A579" i="2"/>
  <c r="C579" i="2" s="1"/>
  <c r="A580" i="2"/>
  <c r="C580" i="2" s="1"/>
  <c r="A581" i="2"/>
  <c r="C581" i="2" s="1"/>
  <c r="A582" i="2"/>
  <c r="C582" i="2" s="1"/>
  <c r="A583" i="2"/>
  <c r="C583" i="2" s="1"/>
  <c r="A584" i="2"/>
  <c r="C584" i="2" s="1"/>
  <c r="A585" i="2"/>
  <c r="C585" i="2" s="1"/>
  <c r="A586" i="2"/>
  <c r="C586" i="2" s="1"/>
  <c r="A587" i="2"/>
  <c r="C587" i="2" s="1"/>
  <c r="A588" i="2"/>
  <c r="C588" i="2" s="1"/>
  <c r="A589" i="2"/>
  <c r="C589" i="2" s="1"/>
  <c r="A590" i="2"/>
  <c r="C590" i="2" s="1"/>
  <c r="A591" i="2"/>
  <c r="C591" i="2" s="1"/>
  <c r="A592" i="2"/>
  <c r="C592" i="2" s="1"/>
  <c r="A593" i="2"/>
  <c r="C593" i="2" s="1"/>
  <c r="A594" i="2"/>
  <c r="C594" i="2" s="1"/>
  <c r="A595" i="2"/>
  <c r="C595" i="2" s="1"/>
  <c r="A596" i="2"/>
  <c r="C596" i="2" s="1"/>
  <c r="A597" i="2"/>
  <c r="C597" i="2" s="1"/>
  <c r="A598" i="2"/>
  <c r="C598" i="2" s="1"/>
  <c r="A599" i="2"/>
  <c r="C599" i="2" s="1"/>
  <c r="A600" i="2"/>
  <c r="C600" i="2" s="1"/>
  <c r="A601" i="2"/>
  <c r="C601" i="2" s="1"/>
  <c r="A602" i="2"/>
  <c r="C602" i="2" s="1"/>
  <c r="A603" i="2"/>
  <c r="C603" i="2" s="1"/>
  <c r="A604" i="2"/>
  <c r="C604" i="2" s="1"/>
  <c r="A605" i="2"/>
  <c r="C605" i="2" s="1"/>
  <c r="A606" i="2"/>
  <c r="C606" i="2" s="1"/>
  <c r="A607" i="2"/>
  <c r="C607" i="2" s="1"/>
  <c r="A608" i="2"/>
  <c r="C608" i="2" s="1"/>
  <c r="A609" i="2"/>
  <c r="C609" i="2" s="1"/>
  <c r="A610" i="2"/>
  <c r="C610" i="2" s="1"/>
  <c r="A611" i="2"/>
  <c r="C611" i="2" s="1"/>
  <c r="A612" i="2"/>
  <c r="C612" i="2" s="1"/>
  <c r="A613" i="2"/>
  <c r="C613" i="2" s="1"/>
  <c r="A614" i="2"/>
  <c r="C614" i="2" s="1"/>
  <c r="G597" i="2" l="1"/>
  <c r="G581" i="2"/>
  <c r="G565" i="2"/>
  <c r="G549" i="2"/>
  <c r="G529" i="2"/>
  <c r="G513" i="2"/>
  <c r="G497" i="2"/>
  <c r="G481" i="2"/>
  <c r="G465" i="2"/>
  <c r="G449" i="2"/>
  <c r="F442" i="2"/>
  <c r="E442" i="2"/>
  <c r="F438" i="2"/>
  <c r="G437" i="2" s="1"/>
  <c r="E438" i="2"/>
  <c r="F434" i="2"/>
  <c r="E434" i="2"/>
  <c r="F430" i="2"/>
  <c r="G429" i="2" s="1"/>
  <c r="E430" i="2"/>
  <c r="F426" i="2"/>
  <c r="E426" i="2"/>
  <c r="F422" i="2"/>
  <c r="G421" i="2" s="1"/>
  <c r="E422" i="2"/>
  <c r="F418" i="2"/>
  <c r="E418" i="2"/>
  <c r="F414" i="2"/>
  <c r="G413" i="2" s="1"/>
  <c r="E414" i="2"/>
  <c r="F410" i="2"/>
  <c r="E410" i="2"/>
  <c r="F406" i="2"/>
  <c r="E406" i="2"/>
  <c r="F402" i="2"/>
  <c r="E402" i="2"/>
  <c r="F398" i="2"/>
  <c r="E398" i="2"/>
  <c r="F394" i="2"/>
  <c r="E394" i="2"/>
  <c r="F390" i="2"/>
  <c r="G389" i="2" s="1"/>
  <c r="E390" i="2"/>
  <c r="F386" i="2"/>
  <c r="E386" i="2"/>
  <c r="F382" i="2"/>
  <c r="G381" i="2" s="1"/>
  <c r="E382" i="2"/>
  <c r="F378" i="2"/>
  <c r="E378" i="2"/>
  <c r="F374" i="2"/>
  <c r="G373" i="2" s="1"/>
  <c r="E374" i="2"/>
  <c r="F370" i="2"/>
  <c r="E370" i="2"/>
  <c r="F366" i="2"/>
  <c r="G365" i="2" s="1"/>
  <c r="E366" i="2"/>
  <c r="F362" i="2"/>
  <c r="E362" i="2"/>
  <c r="F358" i="2"/>
  <c r="G357" i="2" s="1"/>
  <c r="E358" i="2"/>
  <c r="F354" i="2"/>
  <c r="E354" i="2"/>
  <c r="F350" i="2"/>
  <c r="G349" i="2" s="1"/>
  <c r="E350" i="2"/>
  <c r="F341" i="2"/>
  <c r="E341" i="2"/>
  <c r="F337" i="2"/>
  <c r="E337" i="2"/>
  <c r="F333" i="2"/>
  <c r="E333" i="2"/>
  <c r="F325" i="2"/>
  <c r="E325" i="2"/>
  <c r="F321" i="2"/>
  <c r="G320" i="2" s="1"/>
  <c r="E321" i="2"/>
  <c r="F317" i="2"/>
  <c r="E317" i="2"/>
  <c r="G312" i="2"/>
  <c r="F309" i="2"/>
  <c r="E309" i="2"/>
  <c r="F305" i="2"/>
  <c r="E305" i="2"/>
  <c r="F301" i="2"/>
  <c r="E301" i="2"/>
  <c r="F293" i="2"/>
  <c r="E293" i="2"/>
  <c r="F289" i="2"/>
  <c r="E289" i="2"/>
  <c r="F285" i="2"/>
  <c r="G284" i="2" s="1"/>
  <c r="E285" i="2"/>
  <c r="F277" i="2"/>
  <c r="E277" i="2"/>
  <c r="F273" i="2"/>
  <c r="E273" i="2"/>
  <c r="F269" i="2"/>
  <c r="E269" i="2"/>
  <c r="F261" i="2"/>
  <c r="E261" i="2"/>
  <c r="F257" i="2"/>
  <c r="G256" i="2" s="1"/>
  <c r="E257" i="2"/>
  <c r="F253" i="2"/>
  <c r="E253" i="2"/>
  <c r="G248" i="2"/>
  <c r="F245" i="2"/>
  <c r="E245" i="2"/>
  <c r="F241" i="2"/>
  <c r="E241" i="2"/>
  <c r="F237" i="2"/>
  <c r="E237" i="2"/>
  <c r="F229" i="2"/>
  <c r="E229" i="2"/>
  <c r="F225" i="2"/>
  <c r="E225" i="2"/>
  <c r="F221" i="2"/>
  <c r="G220" i="2" s="1"/>
  <c r="E221" i="2"/>
  <c r="F213" i="2"/>
  <c r="E213" i="2"/>
  <c r="F209" i="2"/>
  <c r="E209" i="2"/>
  <c r="F205" i="2"/>
  <c r="E205" i="2"/>
  <c r="F197" i="2"/>
  <c r="E197" i="2"/>
  <c r="F193" i="2"/>
  <c r="G192" i="2" s="1"/>
  <c r="E193" i="2"/>
  <c r="F189" i="2"/>
  <c r="E189" i="2"/>
  <c r="F185" i="2"/>
  <c r="E185" i="2"/>
  <c r="F181" i="2"/>
  <c r="E181" i="2"/>
  <c r="F177" i="2"/>
  <c r="E177" i="2"/>
  <c r="F173" i="2"/>
  <c r="E173" i="2"/>
  <c r="F169" i="2"/>
  <c r="E169" i="2"/>
  <c r="F165" i="2"/>
  <c r="E165" i="2"/>
  <c r="F161" i="2"/>
  <c r="E161" i="2"/>
  <c r="F157" i="2"/>
  <c r="E157" i="2"/>
  <c r="F153" i="2"/>
  <c r="G152" i="2" s="1"/>
  <c r="E153" i="2"/>
  <c r="F149" i="2"/>
  <c r="E149" i="2"/>
  <c r="F145" i="2"/>
  <c r="E145" i="2"/>
  <c r="F141" i="2"/>
  <c r="E141" i="2"/>
  <c r="F137" i="2"/>
  <c r="E137" i="2"/>
  <c r="F133" i="2"/>
  <c r="E133" i="2"/>
  <c r="F129" i="2"/>
  <c r="E129" i="2"/>
  <c r="F125" i="2"/>
  <c r="E125" i="2"/>
  <c r="F121" i="2"/>
  <c r="E121" i="2"/>
  <c r="F117" i="2"/>
  <c r="E117" i="2"/>
  <c r="F113" i="2"/>
  <c r="E113" i="2"/>
  <c r="F109" i="2"/>
  <c r="E109" i="2"/>
  <c r="F105" i="2"/>
  <c r="E105" i="2"/>
  <c r="F101" i="2"/>
  <c r="E101" i="2"/>
  <c r="F97" i="2"/>
  <c r="G97" i="2" s="1"/>
  <c r="E97" i="2"/>
  <c r="F93" i="2"/>
  <c r="E93" i="2"/>
  <c r="F89" i="2"/>
  <c r="E89" i="2"/>
  <c r="F85" i="2"/>
  <c r="E85" i="2"/>
  <c r="F81" i="2"/>
  <c r="E81" i="2"/>
  <c r="F77" i="2"/>
  <c r="E77" i="2"/>
  <c r="F73" i="2"/>
  <c r="E73" i="2"/>
  <c r="F69" i="2"/>
  <c r="E69" i="2"/>
  <c r="F65" i="2"/>
  <c r="E65" i="2"/>
  <c r="F61" i="2"/>
  <c r="E61" i="2"/>
  <c r="F57" i="2"/>
  <c r="E57" i="2"/>
  <c r="F53" i="2"/>
  <c r="E53" i="2"/>
  <c r="F49" i="2"/>
  <c r="G49" i="2" s="1"/>
  <c r="E49" i="2"/>
  <c r="F45" i="2"/>
  <c r="E45" i="2"/>
  <c r="F41" i="2"/>
  <c r="E41" i="2"/>
  <c r="F37" i="2"/>
  <c r="E37" i="2"/>
  <c r="F33" i="2"/>
  <c r="G33" i="2" s="1"/>
  <c r="E33" i="2"/>
  <c r="F25" i="2"/>
  <c r="E25" i="2"/>
  <c r="F21" i="2"/>
  <c r="E21" i="2"/>
  <c r="F17" i="2"/>
  <c r="E17" i="2"/>
  <c r="F13" i="2"/>
  <c r="E13" i="2"/>
  <c r="F9" i="2"/>
  <c r="E9" i="2"/>
  <c r="F5" i="2"/>
  <c r="E5" i="2"/>
  <c r="F3" i="2"/>
  <c r="E3" i="2"/>
  <c r="E606" i="2"/>
  <c r="E590" i="2"/>
  <c r="E574" i="2"/>
  <c r="E558" i="2"/>
  <c r="E542" i="2"/>
  <c r="E526" i="2"/>
  <c r="E510" i="2"/>
  <c r="E494" i="2"/>
  <c r="E478" i="2"/>
  <c r="E462" i="2"/>
  <c r="E446" i="2"/>
  <c r="E383" i="2"/>
  <c r="E297" i="2"/>
  <c r="E233" i="2"/>
  <c r="E127" i="2"/>
  <c r="G532" i="2"/>
  <c r="F614" i="2"/>
  <c r="F613" i="2"/>
  <c r="E613" i="2"/>
  <c r="F609" i="2"/>
  <c r="G608" i="2" s="1"/>
  <c r="E609" i="2"/>
  <c r="F605" i="2"/>
  <c r="E605" i="2"/>
  <c r="F601" i="2"/>
  <c r="G600" i="2" s="1"/>
  <c r="E601" i="2"/>
  <c r="E597" i="2"/>
  <c r="F593" i="2"/>
  <c r="E593" i="2"/>
  <c r="F589" i="2"/>
  <c r="G589" i="2" s="1"/>
  <c r="E589" i="2"/>
  <c r="F585" i="2"/>
  <c r="E585" i="2"/>
  <c r="F581" i="2"/>
  <c r="E581" i="2"/>
  <c r="F577" i="2"/>
  <c r="E577" i="2"/>
  <c r="F573" i="2"/>
  <c r="G573" i="2" s="1"/>
  <c r="E573" i="2"/>
  <c r="F569" i="2"/>
  <c r="E569" i="2"/>
  <c r="F565" i="2"/>
  <c r="E565" i="2"/>
  <c r="F561" i="2"/>
  <c r="E561" i="2"/>
  <c r="F557" i="2"/>
  <c r="G557" i="2" s="1"/>
  <c r="E557" i="2"/>
  <c r="F553" i="2"/>
  <c r="E553" i="2"/>
  <c r="F549" i="2"/>
  <c r="E549" i="2"/>
  <c r="F545" i="2"/>
  <c r="E545" i="2"/>
  <c r="F541" i="2"/>
  <c r="G541" i="2" s="1"/>
  <c r="E541" i="2"/>
  <c r="F537" i="2"/>
  <c r="E537" i="2"/>
  <c r="E533" i="2"/>
  <c r="F529" i="2"/>
  <c r="E529" i="2"/>
  <c r="F525" i="2"/>
  <c r="G524" i="2" s="1"/>
  <c r="E525" i="2"/>
  <c r="F521" i="2"/>
  <c r="E521" i="2"/>
  <c r="F517" i="2"/>
  <c r="G516" i="2" s="1"/>
  <c r="E517" i="2"/>
  <c r="F513" i="2"/>
  <c r="E513" i="2"/>
  <c r="F509" i="2"/>
  <c r="G508" i="2" s="1"/>
  <c r="E509" i="2"/>
  <c r="F505" i="2"/>
  <c r="E505" i="2"/>
  <c r="F501" i="2"/>
  <c r="G500" i="2" s="1"/>
  <c r="E501" i="2"/>
  <c r="F497" i="2"/>
  <c r="E497" i="2"/>
  <c r="F493" i="2"/>
  <c r="G492" i="2" s="1"/>
  <c r="E493" i="2"/>
  <c r="F489" i="2"/>
  <c r="E489" i="2"/>
  <c r="F485" i="2"/>
  <c r="G484" i="2" s="1"/>
  <c r="E485" i="2"/>
  <c r="F481" i="2"/>
  <c r="E481" i="2"/>
  <c r="F477" i="2"/>
  <c r="G476" i="2" s="1"/>
  <c r="E477" i="2"/>
  <c r="F473" i="2"/>
  <c r="E473" i="2"/>
  <c r="E469" i="2"/>
  <c r="F465" i="2"/>
  <c r="E465" i="2"/>
  <c r="F461" i="2"/>
  <c r="E461" i="2"/>
  <c r="F457" i="2"/>
  <c r="G457" i="2" s="1"/>
  <c r="E457" i="2"/>
  <c r="F453" i="2"/>
  <c r="E453" i="2"/>
  <c r="F449" i="2"/>
  <c r="E449" i="2"/>
  <c r="F445" i="2"/>
  <c r="E445" i="2"/>
  <c r="F441" i="2"/>
  <c r="F437" i="2"/>
  <c r="E437" i="2"/>
  <c r="F433" i="2"/>
  <c r="G432" i="2" s="1"/>
  <c r="E433" i="2"/>
  <c r="F429" i="2"/>
  <c r="E429" i="2"/>
  <c r="F425" i="2"/>
  <c r="G424" i="2" s="1"/>
  <c r="F421" i="2"/>
  <c r="E421" i="2"/>
  <c r="F417" i="2"/>
  <c r="E417" i="2"/>
  <c r="F413" i="2"/>
  <c r="E413" i="2"/>
  <c r="F409" i="2"/>
  <c r="F405" i="2"/>
  <c r="G404" i="2" s="1"/>
  <c r="E405" i="2"/>
  <c r="F401" i="2"/>
  <c r="E401" i="2"/>
  <c r="F397" i="2"/>
  <c r="G396" i="2" s="1"/>
  <c r="E397" i="2"/>
  <c r="F393" i="2"/>
  <c r="F389" i="2"/>
  <c r="E389" i="2"/>
  <c r="F385" i="2"/>
  <c r="E385" i="2"/>
  <c r="F381" i="2"/>
  <c r="E381" i="2"/>
  <c r="F377" i="2"/>
  <c r="F373" i="2"/>
  <c r="E373" i="2"/>
  <c r="F369" i="2"/>
  <c r="G368" i="2" s="1"/>
  <c r="E369" i="2"/>
  <c r="F365" i="2"/>
  <c r="E365" i="2"/>
  <c r="F361" i="2"/>
  <c r="G360" i="2" s="1"/>
  <c r="F357" i="2"/>
  <c r="E357" i="2"/>
  <c r="F353" i="2"/>
  <c r="E353" i="2"/>
  <c r="F349" i="2"/>
  <c r="E349" i="2"/>
  <c r="F344" i="2"/>
  <c r="E344" i="2"/>
  <c r="F340" i="2"/>
  <c r="F336" i="2"/>
  <c r="E336" i="2"/>
  <c r="F332" i="2"/>
  <c r="G331" i="2" s="1"/>
  <c r="E332" i="2"/>
  <c r="F328" i="2"/>
  <c r="E328" i="2"/>
  <c r="F324" i="2"/>
  <c r="G323" i="2" s="1"/>
  <c r="F320" i="2"/>
  <c r="E320" i="2"/>
  <c r="F316" i="2"/>
  <c r="E316" i="2"/>
  <c r="F312" i="2"/>
  <c r="E312" i="2"/>
  <c r="F308" i="2"/>
  <c r="F304" i="2"/>
  <c r="G303" i="2" s="1"/>
  <c r="E304" i="2"/>
  <c r="F300" i="2"/>
  <c r="E348" i="2"/>
  <c r="E602" i="2"/>
  <c r="E586" i="2"/>
  <c r="E570" i="2"/>
  <c r="E554" i="2"/>
  <c r="E538" i="2"/>
  <c r="E522" i="2"/>
  <c r="E506" i="2"/>
  <c r="E490" i="2"/>
  <c r="E474" i="2"/>
  <c r="E458" i="2"/>
  <c r="E441" i="2"/>
  <c r="E377" i="2"/>
  <c r="E313" i="2"/>
  <c r="E249" i="2"/>
  <c r="F469" i="2"/>
  <c r="G468" i="2" s="1"/>
  <c r="C32" i="2"/>
  <c r="I28" i="2"/>
  <c r="F612" i="2"/>
  <c r="E612" i="2"/>
  <c r="F608" i="2"/>
  <c r="E608" i="2"/>
  <c r="F604" i="2"/>
  <c r="E604" i="2"/>
  <c r="F600" i="2"/>
  <c r="E600" i="2"/>
  <c r="F596" i="2"/>
  <c r="E596" i="2"/>
  <c r="F592" i="2"/>
  <c r="E592" i="2"/>
  <c r="F588" i="2"/>
  <c r="E588" i="2"/>
  <c r="F584" i="2"/>
  <c r="E584" i="2"/>
  <c r="F580" i="2"/>
  <c r="E580" i="2"/>
  <c r="F576" i="2"/>
  <c r="E576" i="2"/>
  <c r="F572" i="2"/>
  <c r="E572" i="2"/>
  <c r="F568" i="2"/>
  <c r="E568" i="2"/>
  <c r="F564" i="2"/>
  <c r="E564" i="2"/>
  <c r="F560" i="2"/>
  <c r="E560" i="2"/>
  <c r="F556" i="2"/>
  <c r="E556" i="2"/>
  <c r="F552" i="2"/>
  <c r="E552" i="2"/>
  <c r="F548" i="2"/>
  <c r="E548" i="2"/>
  <c r="F544" i="2"/>
  <c r="E544" i="2"/>
  <c r="F540" i="2"/>
  <c r="E540" i="2"/>
  <c r="F536" i="2"/>
  <c r="E536" i="2"/>
  <c r="F532" i="2"/>
  <c r="E532" i="2"/>
  <c r="F528" i="2"/>
  <c r="E528" i="2"/>
  <c r="F524" i="2"/>
  <c r="E524" i="2"/>
  <c r="F520" i="2"/>
  <c r="E520" i="2"/>
  <c r="F516" i="2"/>
  <c r="E516" i="2"/>
  <c r="F512" i="2"/>
  <c r="E512" i="2"/>
  <c r="F508" i="2"/>
  <c r="E508" i="2"/>
  <c r="F504" i="2"/>
  <c r="E504" i="2"/>
  <c r="F500" i="2"/>
  <c r="E500" i="2"/>
  <c r="F496" i="2"/>
  <c r="E496" i="2"/>
  <c r="F492" i="2"/>
  <c r="E492" i="2"/>
  <c r="F488" i="2"/>
  <c r="E488" i="2"/>
  <c r="F484" i="2"/>
  <c r="E484" i="2"/>
  <c r="F480" i="2"/>
  <c r="E480" i="2"/>
  <c r="F476" i="2"/>
  <c r="E476" i="2"/>
  <c r="F472" i="2"/>
  <c r="E472" i="2"/>
  <c r="F468" i="2"/>
  <c r="E468" i="2"/>
  <c r="F464" i="2"/>
  <c r="E464" i="2"/>
  <c r="F460" i="2"/>
  <c r="E460" i="2"/>
  <c r="F456" i="2"/>
  <c r="E456" i="2"/>
  <c r="F452" i="2"/>
  <c r="E452" i="2"/>
  <c r="F448" i="2"/>
  <c r="E448" i="2"/>
  <c r="F444" i="2"/>
  <c r="E444" i="2"/>
  <c r="F440" i="2"/>
  <c r="E440" i="2"/>
  <c r="F436" i="2"/>
  <c r="F432" i="2"/>
  <c r="E432" i="2"/>
  <c r="F428" i="2"/>
  <c r="G427" i="2" s="1"/>
  <c r="E428" i="2"/>
  <c r="F424" i="2"/>
  <c r="E424" i="2"/>
  <c r="F420" i="2"/>
  <c r="G419" i="2" s="1"/>
  <c r="F416" i="2"/>
  <c r="E416" i="2"/>
  <c r="F412" i="2"/>
  <c r="E412" i="2"/>
  <c r="F408" i="2"/>
  <c r="E408" i="2"/>
  <c r="F404" i="2"/>
  <c r="F400" i="2"/>
  <c r="E400" i="2"/>
  <c r="F396" i="2"/>
  <c r="E396" i="2"/>
  <c r="F392" i="2"/>
  <c r="G391" i="2" s="1"/>
  <c r="E392" i="2"/>
  <c r="F388" i="2"/>
  <c r="F384" i="2"/>
  <c r="E384" i="2"/>
  <c r="F380" i="2"/>
  <c r="E380" i="2"/>
  <c r="F376" i="2"/>
  <c r="E376" i="2"/>
  <c r="F372" i="2"/>
  <c r="F368" i="2"/>
  <c r="E368" i="2"/>
  <c r="F364" i="2"/>
  <c r="G363" i="2" s="1"/>
  <c r="E364" i="2"/>
  <c r="F360" i="2"/>
  <c r="E360" i="2"/>
  <c r="F356" i="2"/>
  <c r="G355" i="2" s="1"/>
  <c r="F352" i="2"/>
  <c r="E352" i="2"/>
  <c r="F347" i="2"/>
  <c r="E347" i="2"/>
  <c r="F343" i="2"/>
  <c r="E343" i="2"/>
  <c r="F339" i="2"/>
  <c r="E339" i="2"/>
  <c r="F335" i="2"/>
  <c r="F331" i="2"/>
  <c r="E331" i="2"/>
  <c r="F327" i="2"/>
  <c r="G326" i="2" s="1"/>
  <c r="E327" i="2"/>
  <c r="F323" i="2"/>
  <c r="E323" i="2"/>
  <c r="F319" i="2"/>
  <c r="F315" i="2"/>
  <c r="E315" i="2"/>
  <c r="F311" i="2"/>
  <c r="E311" i="2"/>
  <c r="F307" i="2"/>
  <c r="E307" i="2"/>
  <c r="F303" i="2"/>
  <c r="F299" i="2"/>
  <c r="G298" i="2" s="1"/>
  <c r="E299" i="2"/>
  <c r="F295" i="2"/>
  <c r="E295" i="2"/>
  <c r="F291" i="2"/>
  <c r="G290" i="2" s="1"/>
  <c r="E291" i="2"/>
  <c r="F287" i="2"/>
  <c r="F283" i="2"/>
  <c r="E283" i="2"/>
  <c r="F279" i="2"/>
  <c r="E279" i="2"/>
  <c r="F275" i="2"/>
  <c r="E275" i="2"/>
  <c r="F271" i="2"/>
  <c r="F267" i="2"/>
  <c r="E267" i="2"/>
  <c r="F263" i="2"/>
  <c r="E263" i="2"/>
  <c r="E259" i="2"/>
  <c r="F255" i="2"/>
  <c r="F251" i="2"/>
  <c r="G250" i="2" s="1"/>
  <c r="E251" i="2"/>
  <c r="F247" i="2"/>
  <c r="E247" i="2"/>
  <c r="F243" i="2"/>
  <c r="G242" i="2" s="1"/>
  <c r="E243" i="2"/>
  <c r="E227" i="2"/>
  <c r="E211" i="2"/>
  <c r="E195" i="2"/>
  <c r="E187" i="2"/>
  <c r="E171" i="2"/>
  <c r="E155" i="2"/>
  <c r="E139" i="2"/>
  <c r="E598" i="2"/>
  <c r="E582" i="2"/>
  <c r="E566" i="2"/>
  <c r="E550" i="2"/>
  <c r="E534" i="2"/>
  <c r="E518" i="2"/>
  <c r="E502" i="2"/>
  <c r="E486" i="2"/>
  <c r="E470" i="2"/>
  <c r="E454" i="2"/>
  <c r="E436" i="2"/>
  <c r="E393" i="2"/>
  <c r="E372" i="2"/>
  <c r="E329" i="2"/>
  <c r="E308" i="2"/>
  <c r="E287" i="2"/>
  <c r="E265" i="2"/>
  <c r="E244" i="2"/>
  <c r="E201" i="2"/>
  <c r="E29" i="2"/>
  <c r="F259" i="2"/>
  <c r="C127" i="2"/>
  <c r="I29" i="2"/>
  <c r="F611" i="2"/>
  <c r="G610" i="2" s="1"/>
  <c r="E611" i="2"/>
  <c r="F607" i="2"/>
  <c r="E607" i="2"/>
  <c r="F603" i="2"/>
  <c r="G602" i="2" s="1"/>
  <c r="E603" i="2"/>
  <c r="F599" i="2"/>
  <c r="E599" i="2"/>
  <c r="F595" i="2"/>
  <c r="G594" i="2" s="1"/>
  <c r="E595" i="2"/>
  <c r="F591" i="2"/>
  <c r="E591" i="2"/>
  <c r="F587" i="2"/>
  <c r="G586" i="2" s="1"/>
  <c r="E587" i="2"/>
  <c r="F583" i="2"/>
  <c r="E583" i="2"/>
  <c r="F579" i="2"/>
  <c r="G578" i="2" s="1"/>
  <c r="E579" i="2"/>
  <c r="F575" i="2"/>
  <c r="E575" i="2"/>
  <c r="F571" i="2"/>
  <c r="G570" i="2" s="1"/>
  <c r="E571" i="2"/>
  <c r="F567" i="2"/>
  <c r="E567" i="2"/>
  <c r="F563" i="2"/>
  <c r="G562" i="2" s="1"/>
  <c r="E563" i="2"/>
  <c r="F559" i="2"/>
  <c r="E559" i="2"/>
  <c r="F555" i="2"/>
  <c r="G554" i="2" s="1"/>
  <c r="E555" i="2"/>
  <c r="F551" i="2"/>
  <c r="E551" i="2"/>
  <c r="F547" i="2"/>
  <c r="G546" i="2" s="1"/>
  <c r="E547" i="2"/>
  <c r="F543" i="2"/>
  <c r="E543" i="2"/>
  <c r="F539" i="2"/>
  <c r="G538" i="2" s="1"/>
  <c r="E539" i="2"/>
  <c r="F535" i="2"/>
  <c r="E535" i="2"/>
  <c r="F531" i="2"/>
  <c r="G530" i="2" s="1"/>
  <c r="E531" i="2"/>
  <c r="F527" i="2"/>
  <c r="E527" i="2"/>
  <c r="F523" i="2"/>
  <c r="G522" i="2" s="1"/>
  <c r="E523" i="2"/>
  <c r="F519" i="2"/>
  <c r="E519" i="2"/>
  <c r="F515" i="2"/>
  <c r="G514" i="2" s="1"/>
  <c r="E515" i="2"/>
  <c r="F511" i="2"/>
  <c r="E511" i="2"/>
  <c r="F507" i="2"/>
  <c r="G506" i="2" s="1"/>
  <c r="E507" i="2"/>
  <c r="F503" i="2"/>
  <c r="E503" i="2"/>
  <c r="F499" i="2"/>
  <c r="G498" i="2" s="1"/>
  <c r="E499" i="2"/>
  <c r="F495" i="2"/>
  <c r="E495" i="2"/>
  <c r="F491" i="2"/>
  <c r="G490" i="2" s="1"/>
  <c r="E491" i="2"/>
  <c r="F487" i="2"/>
  <c r="E487" i="2"/>
  <c r="F483" i="2"/>
  <c r="G482" i="2" s="1"/>
  <c r="E483" i="2"/>
  <c r="F479" i="2"/>
  <c r="E479" i="2"/>
  <c r="F475" i="2"/>
  <c r="G474" i="2" s="1"/>
  <c r="E475" i="2"/>
  <c r="F471" i="2"/>
  <c r="E471" i="2"/>
  <c r="F467" i="2"/>
  <c r="G466" i="2" s="1"/>
  <c r="E467" i="2"/>
  <c r="F463" i="2"/>
  <c r="E463" i="2"/>
  <c r="F459" i="2"/>
  <c r="G458" i="2" s="1"/>
  <c r="E459" i="2"/>
  <c r="F455" i="2"/>
  <c r="E455" i="2"/>
  <c r="F451" i="2"/>
  <c r="G450" i="2" s="1"/>
  <c r="E451" i="2"/>
  <c r="F447" i="2"/>
  <c r="E447" i="2"/>
  <c r="F443" i="2"/>
  <c r="G442" i="2" s="1"/>
  <c r="E443" i="2"/>
  <c r="F439" i="2"/>
  <c r="E439" i="2"/>
  <c r="F435" i="2"/>
  <c r="G434" i="2" s="1"/>
  <c r="E435" i="2"/>
  <c r="F431" i="2"/>
  <c r="F427" i="2"/>
  <c r="E427" i="2"/>
  <c r="F423" i="2"/>
  <c r="E423" i="2"/>
  <c r="F419" i="2"/>
  <c r="E419" i="2"/>
  <c r="F415" i="2"/>
  <c r="F411" i="2"/>
  <c r="E411" i="2"/>
  <c r="F407" i="2"/>
  <c r="E407" i="2"/>
  <c r="F403" i="2"/>
  <c r="E403" i="2"/>
  <c r="F399" i="2"/>
  <c r="G398" i="2" s="1"/>
  <c r="F395" i="2"/>
  <c r="E395" i="2"/>
  <c r="F391" i="2"/>
  <c r="E391" i="2"/>
  <c r="F387" i="2"/>
  <c r="E387" i="2"/>
  <c r="F383" i="2"/>
  <c r="F379" i="2"/>
  <c r="G378" i="2" s="1"/>
  <c r="E379" i="2"/>
  <c r="F375" i="2"/>
  <c r="E375" i="2"/>
  <c r="F371" i="2"/>
  <c r="G370" i="2" s="1"/>
  <c r="E371" i="2"/>
  <c r="F367" i="2"/>
  <c r="F363" i="2"/>
  <c r="E363" i="2"/>
  <c r="F359" i="2"/>
  <c r="E359" i="2"/>
  <c r="F355" i="2"/>
  <c r="E355" i="2"/>
  <c r="F351" i="2"/>
  <c r="F346" i="2"/>
  <c r="G345" i="2" s="1"/>
  <c r="E346" i="2"/>
  <c r="F342" i="2"/>
  <c r="G341" i="2" s="1"/>
  <c r="E342" i="2"/>
  <c r="F338" i="2"/>
  <c r="G337" i="2" s="1"/>
  <c r="E338" i="2"/>
  <c r="F334" i="2"/>
  <c r="G333" i="2" s="1"/>
  <c r="E334" i="2"/>
  <c r="F330" i="2"/>
  <c r="G329" i="2" s="1"/>
  <c r="E330" i="2"/>
  <c r="F326" i="2"/>
  <c r="G325" i="2" s="1"/>
  <c r="E326" i="2"/>
  <c r="F322" i="2"/>
  <c r="E322" i="2"/>
  <c r="F318" i="2"/>
  <c r="G317" i="2" s="1"/>
  <c r="E318" i="2"/>
  <c r="F314" i="2"/>
  <c r="E314" i="2"/>
  <c r="F310" i="2"/>
  <c r="G309" i="2" s="1"/>
  <c r="E310" i="2"/>
  <c r="F306" i="2"/>
  <c r="E306" i="2"/>
  <c r="F302" i="2"/>
  <c r="G302" i="2" s="1"/>
  <c r="E302" i="2"/>
  <c r="F298" i="2"/>
  <c r="E298" i="2"/>
  <c r="F294" i="2"/>
  <c r="G293" i="2" s="1"/>
  <c r="E294" i="2"/>
  <c r="F290" i="2"/>
  <c r="E290" i="2"/>
  <c r="F286" i="2"/>
  <c r="G285" i="2" s="1"/>
  <c r="E286" i="2"/>
  <c r="F282" i="2"/>
  <c r="E282" i="2"/>
  <c r="F278" i="2"/>
  <c r="G278" i="2" s="1"/>
  <c r="E278" i="2"/>
  <c r="F274" i="2"/>
  <c r="E274" i="2"/>
  <c r="F270" i="2"/>
  <c r="G269" i="2" s="1"/>
  <c r="E270" i="2"/>
  <c r="F266" i="2"/>
  <c r="E266" i="2"/>
  <c r="F262" i="2"/>
  <c r="G261" i="2" s="1"/>
  <c r="E262" i="2"/>
  <c r="F258" i="2"/>
  <c r="E258" i="2"/>
  <c r="F254" i="2"/>
  <c r="G254" i="2" s="1"/>
  <c r="E254" i="2"/>
  <c r="F250" i="2"/>
  <c r="E250" i="2"/>
  <c r="F246" i="2"/>
  <c r="G245" i="2" s="1"/>
  <c r="E246" i="2"/>
  <c r="F242" i="2"/>
  <c r="E242" i="2"/>
  <c r="F238" i="2"/>
  <c r="G237" i="2" s="1"/>
  <c r="E238" i="2"/>
  <c r="F234" i="2"/>
  <c r="E234" i="2"/>
  <c r="F230" i="2"/>
  <c r="G230" i="2" s="1"/>
  <c r="E230" i="2"/>
  <c r="F226" i="2"/>
  <c r="E226" i="2"/>
  <c r="F222" i="2"/>
  <c r="G221" i="2" s="1"/>
  <c r="E222" i="2"/>
  <c r="F218" i="2"/>
  <c r="E218" i="2"/>
  <c r="F214" i="2"/>
  <c r="G213" i="2" s="1"/>
  <c r="E214" i="2"/>
  <c r="F210" i="2"/>
  <c r="E210" i="2"/>
  <c r="F206" i="2"/>
  <c r="G206" i="2" s="1"/>
  <c r="E206" i="2"/>
  <c r="F202" i="2"/>
  <c r="E202" i="2"/>
  <c r="F198" i="2"/>
  <c r="G197" i="2" s="1"/>
  <c r="E198" i="2"/>
  <c r="F194" i="2"/>
  <c r="E194" i="2"/>
  <c r="F190" i="2"/>
  <c r="G189" i="2" s="1"/>
  <c r="E190" i="2"/>
  <c r="F186" i="2"/>
  <c r="E186" i="2"/>
  <c r="F182" i="2"/>
  <c r="G182" i="2" s="1"/>
  <c r="E182" i="2"/>
  <c r="F178" i="2"/>
  <c r="E178" i="2"/>
  <c r="E174" i="2"/>
  <c r="F174" i="2"/>
  <c r="F170" i="2"/>
  <c r="E170" i="2"/>
  <c r="F166" i="2"/>
  <c r="G165" i="2" s="1"/>
  <c r="E166" i="2"/>
  <c r="F162" i="2"/>
  <c r="E162" i="2"/>
  <c r="F158" i="2"/>
  <c r="G158" i="2" s="1"/>
  <c r="E158" i="2"/>
  <c r="F154" i="2"/>
  <c r="E154" i="2"/>
  <c r="F150" i="2"/>
  <c r="G149" i="2" s="1"/>
  <c r="E150" i="2"/>
  <c r="F146" i="2"/>
  <c r="E146" i="2"/>
  <c r="F142" i="2"/>
  <c r="G141" i="2" s="1"/>
  <c r="E142" i="2"/>
  <c r="F138" i="2"/>
  <c r="E138" i="2"/>
  <c r="F134" i="2"/>
  <c r="G134" i="2" s="1"/>
  <c r="E134" i="2"/>
  <c r="E6" i="2"/>
  <c r="E610" i="2"/>
  <c r="E594" i="2"/>
  <c r="E578" i="2"/>
  <c r="E562" i="2"/>
  <c r="E546" i="2"/>
  <c r="E530" i="2"/>
  <c r="E514" i="2"/>
  <c r="E498" i="2"/>
  <c r="E482" i="2"/>
  <c r="E466" i="2"/>
  <c r="E450" i="2"/>
  <c r="E431" i="2"/>
  <c r="E409" i="2"/>
  <c r="E388" i="2"/>
  <c r="E367" i="2"/>
  <c r="E345" i="2"/>
  <c r="E324" i="2"/>
  <c r="E303" i="2"/>
  <c r="E281" i="2"/>
  <c r="E260" i="2"/>
  <c r="E239" i="2"/>
  <c r="E217" i="2"/>
  <c r="E143" i="2"/>
  <c r="F597" i="2"/>
  <c r="G596" i="2" s="1"/>
  <c r="F296" i="2"/>
  <c r="G295" i="2" s="1"/>
  <c r="F292" i="2"/>
  <c r="G291" i="2" s="1"/>
  <c r="F288" i="2"/>
  <c r="G287" i="2" s="1"/>
  <c r="F284" i="2"/>
  <c r="G283" i="2" s="1"/>
  <c r="F280" i="2"/>
  <c r="F276" i="2"/>
  <c r="G275" i="2" s="1"/>
  <c r="F272" i="2"/>
  <c r="G271" i="2" s="1"/>
  <c r="F268" i="2"/>
  <c r="G267" i="2" s="1"/>
  <c r="F264" i="2"/>
  <c r="F260" i="2"/>
  <c r="G259" i="2" s="1"/>
  <c r="F256" i="2"/>
  <c r="G255" i="2" s="1"/>
  <c r="F252" i="2"/>
  <c r="F248" i="2"/>
  <c r="G247" i="2" s="1"/>
  <c r="F244" i="2"/>
  <c r="G243" i="2" s="1"/>
  <c r="F240" i="2"/>
  <c r="F236" i="2"/>
  <c r="F232" i="2"/>
  <c r="F228" i="2"/>
  <c r="G227" i="2" s="1"/>
  <c r="F224" i="2"/>
  <c r="F220" i="2"/>
  <c r="F216" i="2"/>
  <c r="F212" i="2"/>
  <c r="G211" i="2" s="1"/>
  <c r="F208" i="2"/>
  <c r="F204" i="2"/>
  <c r="F200" i="2"/>
  <c r="F196" i="2"/>
  <c r="G195" i="2" s="1"/>
  <c r="F192" i="2"/>
  <c r="F188" i="2"/>
  <c r="E188" i="2"/>
  <c r="F184" i="2"/>
  <c r="G183" i="2" s="1"/>
  <c r="E184" i="2"/>
  <c r="F180" i="2"/>
  <c r="E180" i="2"/>
  <c r="F176" i="2"/>
  <c r="G175" i="2" s="1"/>
  <c r="E176" i="2"/>
  <c r="F172" i="2"/>
  <c r="E172" i="2"/>
  <c r="F168" i="2"/>
  <c r="G167" i="2" s="1"/>
  <c r="E168" i="2"/>
  <c r="F164" i="2"/>
  <c r="E164" i="2"/>
  <c r="F160" i="2"/>
  <c r="G159" i="2" s="1"/>
  <c r="E160" i="2"/>
  <c r="F156" i="2"/>
  <c r="E156" i="2"/>
  <c r="E152" i="2"/>
  <c r="F152" i="2"/>
  <c r="F148" i="2"/>
  <c r="E148" i="2"/>
  <c r="F144" i="2"/>
  <c r="G143" i="2" s="1"/>
  <c r="E144" i="2"/>
  <c r="F140" i="2"/>
  <c r="E140" i="2"/>
  <c r="F136" i="2"/>
  <c r="G135" i="2" s="1"/>
  <c r="E136" i="2"/>
  <c r="F132" i="2"/>
  <c r="E132" i="2"/>
  <c r="F128" i="2"/>
  <c r="G127" i="2" s="1"/>
  <c r="E128" i="2"/>
  <c r="F124" i="2"/>
  <c r="E124" i="2"/>
  <c r="F120" i="2"/>
  <c r="G119" i="2" s="1"/>
  <c r="E120" i="2"/>
  <c r="F116" i="2"/>
  <c r="E116" i="2"/>
  <c r="F112" i="2"/>
  <c r="G111" i="2" s="1"/>
  <c r="E112" i="2"/>
  <c r="F108" i="2"/>
  <c r="E108" i="2"/>
  <c r="F104" i="2"/>
  <c r="G103" i="2" s="1"/>
  <c r="E104" i="2"/>
  <c r="F100" i="2"/>
  <c r="E100" i="2"/>
  <c r="F96" i="2"/>
  <c r="G95" i="2" s="1"/>
  <c r="E96" i="2"/>
  <c r="F92" i="2"/>
  <c r="E92" i="2"/>
  <c r="F88" i="2"/>
  <c r="G87" i="2" s="1"/>
  <c r="E88" i="2"/>
  <c r="F84" i="2"/>
  <c r="E84" i="2"/>
  <c r="F80" i="2"/>
  <c r="G79" i="2" s="1"/>
  <c r="E80" i="2"/>
  <c r="F76" i="2"/>
  <c r="G75" i="2" s="1"/>
  <c r="E76" i="2"/>
  <c r="F72" i="2"/>
  <c r="E72" i="2"/>
  <c r="F68" i="2"/>
  <c r="E68" i="2"/>
  <c r="F64" i="2"/>
  <c r="G63" i="2" s="1"/>
  <c r="E64" i="2"/>
  <c r="F60" i="2"/>
  <c r="E60" i="2"/>
  <c r="F56" i="2"/>
  <c r="E56" i="2"/>
  <c r="F52" i="2"/>
  <c r="E52" i="2"/>
  <c r="F48" i="2"/>
  <c r="G47" i="2" s="1"/>
  <c r="E48" i="2"/>
  <c r="F44" i="2"/>
  <c r="E44" i="2"/>
  <c r="F40" i="2"/>
  <c r="E40" i="2"/>
  <c r="F36" i="2"/>
  <c r="E36" i="2"/>
  <c r="F32" i="2"/>
  <c r="G31" i="2" s="1"/>
  <c r="E32" i="2"/>
  <c r="F28" i="2"/>
  <c r="E28" i="2"/>
  <c r="F24" i="2"/>
  <c r="G23" i="2" s="1"/>
  <c r="E24" i="2"/>
  <c r="F20" i="2"/>
  <c r="E20" i="2"/>
  <c r="F16" i="2"/>
  <c r="G15" i="2" s="1"/>
  <c r="E16" i="2"/>
  <c r="F12" i="2"/>
  <c r="F8" i="2"/>
  <c r="E8" i="2"/>
  <c r="F4" i="2"/>
  <c r="G3" i="2" s="1"/>
  <c r="E4" i="2"/>
  <c r="E296" i="2"/>
  <c r="E280" i="2"/>
  <c r="E264" i="2"/>
  <c r="E248" i="2"/>
  <c r="E232" i="2"/>
  <c r="E216" i="2"/>
  <c r="E200" i="2"/>
  <c r="E75" i="2"/>
  <c r="F239" i="2"/>
  <c r="F235" i="2"/>
  <c r="G234" i="2" s="1"/>
  <c r="F231" i="2"/>
  <c r="F227" i="2"/>
  <c r="F223" i="2"/>
  <c r="F219" i="2"/>
  <c r="G218" i="2" s="1"/>
  <c r="F215" i="2"/>
  <c r="F211" i="2"/>
  <c r="F207" i="2"/>
  <c r="F203" i="2"/>
  <c r="G202" i="2" s="1"/>
  <c r="F199" i="2"/>
  <c r="F195" i="2"/>
  <c r="F191" i="2"/>
  <c r="F187" i="2"/>
  <c r="G186" i="2" s="1"/>
  <c r="F183" i="2"/>
  <c r="F179" i="2"/>
  <c r="F175" i="2"/>
  <c r="F171" i="2"/>
  <c r="G170" i="2" s="1"/>
  <c r="F167" i="2"/>
  <c r="F163" i="2"/>
  <c r="F159" i="2"/>
  <c r="F155" i="2"/>
  <c r="G154" i="2" s="1"/>
  <c r="F151" i="2"/>
  <c r="F147" i="2"/>
  <c r="F143" i="2"/>
  <c r="F139" i="2"/>
  <c r="G138" i="2" s="1"/>
  <c r="F135" i="2"/>
  <c r="F131" i="2"/>
  <c r="F127" i="2"/>
  <c r="F123" i="2"/>
  <c r="G122" i="2" s="1"/>
  <c r="F119" i="2"/>
  <c r="F115" i="2"/>
  <c r="F111" i="2"/>
  <c r="F107" i="2"/>
  <c r="G106" i="2" s="1"/>
  <c r="F103" i="2"/>
  <c r="F99" i="2"/>
  <c r="F95" i="2"/>
  <c r="F91" i="2"/>
  <c r="G90" i="2" s="1"/>
  <c r="F87" i="2"/>
  <c r="F83" i="2"/>
  <c r="F79" i="2"/>
  <c r="F71" i="2"/>
  <c r="G70" i="2" s="1"/>
  <c r="F67" i="2"/>
  <c r="F63" i="2"/>
  <c r="F59" i="2"/>
  <c r="F55" i="2"/>
  <c r="G54" i="2" s="1"/>
  <c r="F51" i="2"/>
  <c r="F47" i="2"/>
  <c r="F43" i="2"/>
  <c r="F39" i="2"/>
  <c r="G38" i="2" s="1"/>
  <c r="E35" i="2"/>
  <c r="F35" i="2"/>
  <c r="F31" i="2"/>
  <c r="E31" i="2"/>
  <c r="F27" i="2"/>
  <c r="E27" i="2"/>
  <c r="F23" i="2"/>
  <c r="E23" i="2"/>
  <c r="F19" i="2"/>
  <c r="E19" i="2"/>
  <c r="F15" i="2"/>
  <c r="E15" i="2"/>
  <c r="E11" i="2"/>
  <c r="F11" i="2"/>
  <c r="F7" i="2"/>
  <c r="E7" i="2"/>
  <c r="E300" i="2"/>
  <c r="E284" i="2"/>
  <c r="E268" i="2"/>
  <c r="E252" i="2"/>
  <c r="E236" i="2"/>
  <c r="E231" i="2"/>
  <c r="E220" i="2"/>
  <c r="E215" i="2"/>
  <c r="E204" i="2"/>
  <c r="E199" i="2"/>
  <c r="E183" i="2"/>
  <c r="E167" i="2"/>
  <c r="E151" i="2"/>
  <c r="E135" i="2"/>
  <c r="E119" i="2"/>
  <c r="E103" i="2"/>
  <c r="E87" i="2"/>
  <c r="E71" i="2"/>
  <c r="E55" i="2"/>
  <c r="E39" i="2"/>
  <c r="F130" i="2"/>
  <c r="E130" i="2"/>
  <c r="F126" i="2"/>
  <c r="E126" i="2"/>
  <c r="F122" i="2"/>
  <c r="E122" i="2"/>
  <c r="F118" i="2"/>
  <c r="E118" i="2"/>
  <c r="F114" i="2"/>
  <c r="E114" i="2"/>
  <c r="F110" i="2"/>
  <c r="E110" i="2"/>
  <c r="F106" i="2"/>
  <c r="E106" i="2"/>
  <c r="F102" i="2"/>
  <c r="E102" i="2"/>
  <c r="F98" i="2"/>
  <c r="E98" i="2"/>
  <c r="F94" i="2"/>
  <c r="E94" i="2"/>
  <c r="F90" i="2"/>
  <c r="E90" i="2"/>
  <c r="F86" i="2"/>
  <c r="E86" i="2"/>
  <c r="F82" i="2"/>
  <c r="E82" i="2"/>
  <c r="F78" i="2"/>
  <c r="E78" i="2"/>
  <c r="F74" i="2"/>
  <c r="E74" i="2"/>
  <c r="F70" i="2"/>
  <c r="E70" i="2"/>
  <c r="F66" i="2"/>
  <c r="E66" i="2"/>
  <c r="F62" i="2"/>
  <c r="E62" i="2"/>
  <c r="F58" i="2"/>
  <c r="E58" i="2"/>
  <c r="F54" i="2"/>
  <c r="E54" i="2"/>
  <c r="F50" i="2"/>
  <c r="E50" i="2"/>
  <c r="F46" i="2"/>
  <c r="E46" i="2"/>
  <c r="F42" i="2"/>
  <c r="E42" i="2"/>
  <c r="F38" i="2"/>
  <c r="E38" i="2"/>
  <c r="F34" i="2"/>
  <c r="E34" i="2"/>
  <c r="F30" i="2"/>
  <c r="E30" i="2"/>
  <c r="F26" i="2"/>
  <c r="E26" i="2"/>
  <c r="F22" i="2"/>
  <c r="E22" i="2"/>
  <c r="F18" i="2"/>
  <c r="E18" i="2"/>
  <c r="F14" i="2"/>
  <c r="E14" i="2"/>
  <c r="F10" i="2"/>
  <c r="E10" i="2"/>
  <c r="F6" i="2"/>
  <c r="F2" i="2"/>
  <c r="E2" i="2"/>
  <c r="F348" i="2"/>
  <c r="G347" i="2" s="1"/>
  <c r="E288" i="2"/>
  <c r="E272" i="2"/>
  <c r="E256" i="2"/>
  <c r="E240" i="2"/>
  <c r="E235" i="2"/>
  <c r="E224" i="2"/>
  <c r="E219" i="2"/>
  <c r="E208" i="2"/>
  <c r="E203" i="2"/>
  <c r="E192" i="2"/>
  <c r="E179" i="2"/>
  <c r="E163" i="2"/>
  <c r="E147" i="2"/>
  <c r="E131" i="2"/>
  <c r="E115" i="2"/>
  <c r="E99" i="2"/>
  <c r="E83" i="2"/>
  <c r="E67" i="2"/>
  <c r="E51" i="2"/>
  <c r="E103" i="4"/>
  <c r="F103" i="4" s="1"/>
  <c r="F351" i="4"/>
  <c r="F335" i="4"/>
  <c r="F295" i="4"/>
  <c r="D471" i="4"/>
  <c r="D463" i="4"/>
  <c r="D447" i="4"/>
  <c r="D423" i="4"/>
  <c r="D399" i="4"/>
  <c r="D383" i="4"/>
  <c r="D359" i="4"/>
  <c r="D331" i="4"/>
  <c r="D315" i="4"/>
  <c r="D291" i="4"/>
  <c r="E332" i="4"/>
  <c r="E196" i="4"/>
  <c r="D475" i="4"/>
  <c r="D451" i="4"/>
  <c r="D427" i="4"/>
  <c r="D411" i="4"/>
  <c r="D403" i="4"/>
  <c r="D387" i="4"/>
  <c r="D363" i="4"/>
  <c r="D347" i="4"/>
  <c r="D335" i="4"/>
  <c r="D319" i="4"/>
  <c r="D295" i="4"/>
  <c r="E300" i="4"/>
  <c r="E228" i="4"/>
  <c r="D479" i="4"/>
  <c r="D455" i="4"/>
  <c r="D439" i="4"/>
  <c r="D431" i="4"/>
  <c r="D415" i="4"/>
  <c r="D391" i="4"/>
  <c r="D367" i="4"/>
  <c r="D351" i="4"/>
  <c r="D339" i="4"/>
  <c r="D323" i="4"/>
  <c r="D307" i="4"/>
  <c r="D299" i="4"/>
  <c r="D274" i="4"/>
  <c r="E260" i="4"/>
  <c r="D102" i="4"/>
  <c r="D375" i="4"/>
  <c r="E216" i="4"/>
  <c r="D216" i="4"/>
  <c r="E208" i="4"/>
  <c r="D208" i="4"/>
  <c r="E200" i="4"/>
  <c r="D200" i="4"/>
  <c r="D187" i="4"/>
  <c r="D188" i="4"/>
  <c r="D175" i="4"/>
  <c r="E176" i="4"/>
  <c r="D176" i="4"/>
  <c r="D163" i="4"/>
  <c r="D164" i="4"/>
  <c r="D151" i="4"/>
  <c r="E152" i="4"/>
  <c r="D152" i="4"/>
  <c r="D143" i="4"/>
  <c r="E144" i="4"/>
  <c r="D144" i="4"/>
  <c r="D131" i="4"/>
  <c r="D132" i="4"/>
  <c r="D119" i="4"/>
  <c r="E120" i="4"/>
  <c r="D120" i="4"/>
  <c r="D92" i="4"/>
  <c r="E93" i="4"/>
  <c r="D93" i="4"/>
  <c r="E69" i="4"/>
  <c r="D68" i="4"/>
  <c r="D60" i="4"/>
  <c r="E61" i="4"/>
  <c r="D61" i="4"/>
  <c r="D56" i="4"/>
  <c r="D57" i="4"/>
  <c r="E53" i="4"/>
  <c r="F52" i="4" s="1"/>
  <c r="D52" i="4"/>
  <c r="D44" i="4"/>
  <c r="E45" i="4"/>
  <c r="F44" i="4" s="1"/>
  <c r="D45" i="4"/>
  <c r="D40" i="4"/>
  <c r="D41" i="4"/>
  <c r="E37" i="4"/>
  <c r="D36" i="4"/>
  <c r="D28" i="4"/>
  <c r="E29" i="4"/>
  <c r="F28" i="4" s="1"/>
  <c r="D29" i="4"/>
  <c r="D24" i="4"/>
  <c r="D25" i="4"/>
  <c r="E21" i="4"/>
  <c r="F20" i="4" s="1"/>
  <c r="D20" i="4"/>
  <c r="E5" i="4"/>
  <c r="D4" i="4"/>
  <c r="G64" i="4"/>
  <c r="D63" i="4"/>
  <c r="D31" i="4"/>
  <c r="D466" i="4"/>
  <c r="D438" i="4"/>
  <c r="D306" i="4"/>
  <c r="D273" i="4"/>
  <c r="D227" i="4"/>
  <c r="D211" i="4"/>
  <c r="D195" i="4"/>
  <c r="D96" i="4"/>
  <c r="D64" i="4"/>
  <c r="D16" i="4"/>
  <c r="D5" i="4"/>
  <c r="E340" i="4"/>
  <c r="E308" i="4"/>
  <c r="E268" i="4"/>
  <c r="E236" i="4"/>
  <c r="E204" i="4"/>
  <c r="E97" i="4"/>
  <c r="F96" i="4" s="1"/>
  <c r="E65" i="4"/>
  <c r="F64" i="4" s="1"/>
  <c r="E33" i="4"/>
  <c r="F32" i="4" s="1"/>
  <c r="D407" i="4"/>
  <c r="D183" i="4"/>
  <c r="E184" i="4"/>
  <c r="D184" i="4"/>
  <c r="D171" i="4"/>
  <c r="D172" i="4"/>
  <c r="D155" i="4"/>
  <c r="D156" i="4"/>
  <c r="D139" i="4"/>
  <c r="D140" i="4"/>
  <c r="E85" i="4"/>
  <c r="F84" i="4" s="1"/>
  <c r="D84" i="4"/>
  <c r="D72" i="4"/>
  <c r="D73" i="4"/>
  <c r="D12" i="4"/>
  <c r="E13" i="4"/>
  <c r="F12" i="4" s="1"/>
  <c r="D13" i="4"/>
  <c r="G146" i="4"/>
  <c r="D145" i="4"/>
  <c r="D437" i="4"/>
  <c r="D345" i="4"/>
  <c r="D305" i="4"/>
  <c r="D272" i="4"/>
  <c r="D268" i="4"/>
  <c r="D264" i="4"/>
  <c r="D260" i="4"/>
  <c r="D256" i="4"/>
  <c r="D252" i="4"/>
  <c r="D248" i="4"/>
  <c r="D244" i="4"/>
  <c r="D240" i="4"/>
  <c r="D236" i="4"/>
  <c r="D215" i="4"/>
  <c r="D199" i="4"/>
  <c r="D48" i="4"/>
  <c r="D37" i="4"/>
  <c r="E348" i="4"/>
  <c r="F347" i="4" s="1"/>
  <c r="E316" i="4"/>
  <c r="E284" i="4"/>
  <c r="E244" i="4"/>
  <c r="E212" i="4"/>
  <c r="E116" i="4"/>
  <c r="E73" i="4"/>
  <c r="F72" i="4" s="1"/>
  <c r="E41" i="4"/>
  <c r="F40" i="4" s="1"/>
  <c r="E232" i="4"/>
  <c r="D232" i="4"/>
  <c r="E224" i="4"/>
  <c r="D224" i="4"/>
  <c r="E192" i="4"/>
  <c r="D192" i="4"/>
  <c r="D179" i="4"/>
  <c r="D180" i="4"/>
  <c r="D167" i="4"/>
  <c r="E168" i="4"/>
  <c r="D168" i="4"/>
  <c r="D159" i="4"/>
  <c r="E160" i="4"/>
  <c r="D160" i="4"/>
  <c r="D147" i="4"/>
  <c r="D148" i="4"/>
  <c r="D135" i="4"/>
  <c r="E136" i="4"/>
  <c r="D136" i="4"/>
  <c r="D127" i="4"/>
  <c r="E128" i="4"/>
  <c r="D128" i="4"/>
  <c r="D123" i="4"/>
  <c r="D124" i="4"/>
  <c r="E101" i="4"/>
  <c r="D100" i="4"/>
  <c r="D88" i="4"/>
  <c r="D89" i="4"/>
  <c r="D76" i="4"/>
  <c r="E77" i="4"/>
  <c r="D77" i="4"/>
  <c r="D8" i="4"/>
  <c r="D9" i="4"/>
  <c r="I344" i="4"/>
  <c r="I101" i="4"/>
  <c r="D480" i="4"/>
  <c r="D476" i="4"/>
  <c r="D472" i="4"/>
  <c r="D468" i="4"/>
  <c r="D464" i="4"/>
  <c r="D460" i="4"/>
  <c r="D456" i="4"/>
  <c r="D452" i="4"/>
  <c r="D448" i="4"/>
  <c r="D444" i="4"/>
  <c r="D440" i="4"/>
  <c r="F439" i="4" s="1"/>
  <c r="D436" i="4"/>
  <c r="D432" i="4"/>
  <c r="D428" i="4"/>
  <c r="D424" i="4"/>
  <c r="D420" i="4"/>
  <c r="D416" i="4"/>
  <c r="D412" i="4"/>
  <c r="D408" i="4"/>
  <c r="F407" i="4" s="1"/>
  <c r="D404" i="4"/>
  <c r="D400" i="4"/>
  <c r="D396" i="4"/>
  <c r="D392" i="4"/>
  <c r="D388" i="4"/>
  <c r="D384" i="4"/>
  <c r="D380" i="4"/>
  <c r="D376" i="4"/>
  <c r="F375" i="4" s="1"/>
  <c r="D372" i="4"/>
  <c r="D368" i="4"/>
  <c r="D364" i="4"/>
  <c r="D360" i="4"/>
  <c r="D356" i="4"/>
  <c r="D352" i="4"/>
  <c r="D344" i="4"/>
  <c r="D336" i="4"/>
  <c r="D328" i="4"/>
  <c r="D324" i="4"/>
  <c r="D320" i="4"/>
  <c r="D312" i="4"/>
  <c r="D304" i="4"/>
  <c r="D296" i="4"/>
  <c r="D292" i="4"/>
  <c r="D288" i="4"/>
  <c r="D271" i="4"/>
  <c r="D263" i="4"/>
  <c r="D255" i="4"/>
  <c r="D251" i="4"/>
  <c r="D247" i="4"/>
  <c r="D239" i="4"/>
  <c r="D219" i="4"/>
  <c r="D203" i="4"/>
  <c r="D146" i="4"/>
  <c r="D101" i="4"/>
  <c r="D80" i="4"/>
  <c r="D69" i="4"/>
  <c r="D21" i="4"/>
  <c r="E220" i="4"/>
  <c r="E188" i="4"/>
  <c r="E156" i="4"/>
  <c r="F155" i="4" s="1"/>
  <c r="E124" i="4"/>
  <c r="E81" i="4"/>
  <c r="E49" i="4"/>
  <c r="E17" i="4"/>
  <c r="F16" i="4" s="1"/>
  <c r="E3" i="4"/>
  <c r="F2" i="4" s="1"/>
  <c r="D2" i="4"/>
  <c r="F76" i="4"/>
  <c r="E477" i="4"/>
  <c r="E473" i="4"/>
  <c r="F472" i="4" s="1"/>
  <c r="E469" i="4"/>
  <c r="E465" i="4"/>
  <c r="E461" i="4"/>
  <c r="E457" i="4"/>
  <c r="F456" i="4" s="1"/>
  <c r="E453" i="4"/>
  <c r="E449" i="4"/>
  <c r="E445" i="4"/>
  <c r="E441" i="4"/>
  <c r="F440" i="4" s="1"/>
  <c r="E437" i="4"/>
  <c r="E433" i="4"/>
  <c r="E429" i="4"/>
  <c r="E425" i="4"/>
  <c r="F424" i="4" s="1"/>
  <c r="E421" i="4"/>
  <c r="E417" i="4"/>
  <c r="E413" i="4"/>
  <c r="E409" i="4"/>
  <c r="F408" i="4" s="1"/>
  <c r="E405" i="4"/>
  <c r="E401" i="4"/>
  <c r="E397" i="4"/>
  <c r="E393" i="4"/>
  <c r="F392" i="4" s="1"/>
  <c r="E389" i="4"/>
  <c r="E385" i="4"/>
  <c r="E381" i="4"/>
  <c r="E377" i="4"/>
  <c r="F376" i="4" s="1"/>
  <c r="E373" i="4"/>
  <c r="E369" i="4"/>
  <c r="E365" i="4"/>
  <c r="E361" i="4"/>
  <c r="F360" i="4" s="1"/>
  <c r="E357" i="4"/>
  <c r="D30" i="4"/>
  <c r="F578" i="3"/>
  <c r="F526" i="3"/>
  <c r="F634" i="3"/>
  <c r="F442" i="3"/>
  <c r="F330" i="3"/>
  <c r="F138" i="3"/>
  <c r="D645" i="3"/>
  <c r="D646" i="3"/>
  <c r="D633" i="3"/>
  <c r="D634" i="3"/>
  <c r="F633" i="3"/>
  <c r="D621" i="3"/>
  <c r="D622" i="3"/>
  <c r="F621" i="3"/>
  <c r="D609" i="3"/>
  <c r="D610" i="3"/>
  <c r="F609" i="3"/>
  <c r="D597" i="3"/>
  <c r="D598" i="3"/>
  <c r="F597" i="3"/>
  <c r="D589" i="3"/>
  <c r="D590" i="3"/>
  <c r="F589" i="3"/>
  <c r="D573" i="3"/>
  <c r="D574" i="3"/>
  <c r="F573" i="3"/>
  <c r="D565" i="3"/>
  <c r="D566" i="3"/>
  <c r="F565" i="3"/>
  <c r="D553" i="3"/>
  <c r="D554" i="3"/>
  <c r="F553" i="3"/>
  <c r="D541" i="3"/>
  <c r="D542" i="3"/>
  <c r="F541" i="3"/>
  <c r="D529" i="3"/>
  <c r="D530" i="3"/>
  <c r="F529" i="3"/>
  <c r="D517" i="3"/>
  <c r="D518" i="3"/>
  <c r="F517" i="3"/>
  <c r="D505" i="3"/>
  <c r="D506" i="3"/>
  <c r="F505" i="3"/>
  <c r="D497" i="3"/>
  <c r="D498" i="3"/>
  <c r="F497" i="3"/>
  <c r="D485" i="3"/>
  <c r="D486" i="3"/>
  <c r="F485" i="3"/>
  <c r="D477" i="3"/>
  <c r="D478" i="3"/>
  <c r="F477" i="3"/>
  <c r="D469" i="3"/>
  <c r="D470" i="3"/>
  <c r="F469" i="3"/>
  <c r="D465" i="3"/>
  <c r="D466" i="3"/>
  <c r="F465" i="3"/>
  <c r="D461" i="3"/>
  <c r="D462" i="3"/>
  <c r="F461" i="3"/>
  <c r="D457" i="3"/>
  <c r="D458" i="3"/>
  <c r="F457" i="3"/>
  <c r="D453" i="3"/>
  <c r="D454" i="3"/>
  <c r="F453" i="3"/>
  <c r="D450" i="3"/>
  <c r="D449" i="3"/>
  <c r="F449" i="3"/>
  <c r="D446" i="3"/>
  <c r="D445" i="3"/>
  <c r="F445" i="3"/>
  <c r="D442" i="3"/>
  <c r="D441" i="3"/>
  <c r="F441" i="3"/>
  <c r="D430" i="3"/>
  <c r="D429" i="3"/>
  <c r="F429" i="3"/>
  <c r="D426" i="3"/>
  <c r="D425" i="3"/>
  <c r="F425" i="3"/>
  <c r="D422" i="3"/>
  <c r="D421" i="3"/>
  <c r="F421" i="3"/>
  <c r="D418" i="3"/>
  <c r="D417" i="3"/>
  <c r="F417" i="3"/>
  <c r="D414" i="3"/>
  <c r="D413" i="3"/>
  <c r="F413" i="3"/>
  <c r="D410" i="3"/>
  <c r="F409" i="3"/>
  <c r="D406" i="3"/>
  <c r="D405" i="3"/>
  <c r="F405" i="3"/>
  <c r="D402" i="3"/>
  <c r="D401" i="3"/>
  <c r="F401" i="3"/>
  <c r="D398" i="3"/>
  <c r="D397" i="3"/>
  <c r="F397" i="3"/>
  <c r="D394" i="3"/>
  <c r="D393" i="3"/>
  <c r="F393" i="3"/>
  <c r="D390" i="3"/>
  <c r="D389" i="3"/>
  <c r="F389" i="3"/>
  <c r="D386" i="3"/>
  <c r="D385" i="3"/>
  <c r="F385" i="3"/>
  <c r="D382" i="3"/>
  <c r="D381" i="3"/>
  <c r="D378" i="3"/>
  <c r="D377" i="3"/>
  <c r="F377" i="3"/>
  <c r="D374" i="3"/>
  <c r="D373" i="3"/>
  <c r="F373" i="3"/>
  <c r="D370" i="3"/>
  <c r="D369" i="3"/>
  <c r="F369" i="3"/>
  <c r="D366" i="3"/>
  <c r="D365" i="3"/>
  <c r="F365" i="3"/>
  <c r="D362" i="3"/>
  <c r="D361" i="3"/>
  <c r="F361" i="3"/>
  <c r="D358" i="3"/>
  <c r="D357" i="3"/>
  <c r="F357" i="3"/>
  <c r="D354" i="3"/>
  <c r="D353" i="3"/>
  <c r="F353" i="3"/>
  <c r="D350" i="3"/>
  <c r="D349" i="3"/>
  <c r="D346" i="3"/>
  <c r="F345" i="3"/>
  <c r="D342" i="3"/>
  <c r="D341" i="3"/>
  <c r="F341" i="3"/>
  <c r="D338" i="3"/>
  <c r="D337" i="3"/>
  <c r="F337" i="3"/>
  <c r="D334" i="3"/>
  <c r="D333" i="3"/>
  <c r="F333" i="3"/>
  <c r="D330" i="3"/>
  <c r="D329" i="3"/>
  <c r="F329" i="3"/>
  <c r="D326" i="3"/>
  <c r="D325" i="3"/>
  <c r="F325" i="3"/>
  <c r="D322" i="3"/>
  <c r="D321" i="3"/>
  <c r="F321" i="3"/>
  <c r="D318" i="3"/>
  <c r="D317" i="3"/>
  <c r="F317" i="3"/>
  <c r="D314" i="3"/>
  <c r="D313" i="3"/>
  <c r="F313" i="3"/>
  <c r="D310" i="3"/>
  <c r="D309" i="3"/>
  <c r="F309" i="3"/>
  <c r="D306" i="3"/>
  <c r="D305" i="3"/>
  <c r="F305" i="3"/>
  <c r="D302" i="3"/>
  <c r="D301" i="3"/>
  <c r="F301" i="3"/>
  <c r="D298" i="3"/>
  <c r="D297" i="3"/>
  <c r="F297" i="3"/>
  <c r="D294" i="3"/>
  <c r="D293" i="3"/>
  <c r="F293" i="3"/>
  <c r="D290" i="3"/>
  <c r="D289" i="3"/>
  <c r="F289" i="3"/>
  <c r="D286" i="3"/>
  <c r="D285" i="3"/>
  <c r="D282" i="3"/>
  <c r="F281" i="3"/>
  <c r="D278" i="3"/>
  <c r="D277" i="3"/>
  <c r="F277" i="3"/>
  <c r="D274" i="3"/>
  <c r="D273" i="3"/>
  <c r="F273" i="3"/>
  <c r="D270" i="3"/>
  <c r="D269" i="3"/>
  <c r="F269" i="3"/>
  <c r="D266" i="3"/>
  <c r="D265" i="3"/>
  <c r="F265" i="3"/>
  <c r="D262" i="3"/>
  <c r="D261" i="3"/>
  <c r="F261" i="3"/>
  <c r="D258" i="3"/>
  <c r="D257" i="3"/>
  <c r="F257" i="3"/>
  <c r="D254" i="3"/>
  <c r="D253" i="3"/>
  <c r="F253" i="3"/>
  <c r="D250" i="3"/>
  <c r="D249" i="3"/>
  <c r="F249" i="3"/>
  <c r="D246" i="3"/>
  <c r="D245" i="3"/>
  <c r="F245" i="3"/>
  <c r="D242" i="3"/>
  <c r="D241" i="3"/>
  <c r="F241" i="3"/>
  <c r="D238" i="3"/>
  <c r="D237" i="3"/>
  <c r="F237" i="3"/>
  <c r="D234" i="3"/>
  <c r="D233" i="3"/>
  <c r="F233" i="3"/>
  <c r="D230" i="3"/>
  <c r="D229" i="3"/>
  <c r="D226" i="3"/>
  <c r="D225" i="3"/>
  <c r="F225" i="3"/>
  <c r="D222" i="3"/>
  <c r="D221" i="3"/>
  <c r="F221" i="3"/>
  <c r="D218" i="3"/>
  <c r="F217" i="3"/>
  <c r="D214" i="3"/>
  <c r="D213" i="3"/>
  <c r="F213" i="3"/>
  <c r="D210" i="3"/>
  <c r="D209" i="3"/>
  <c r="F209" i="3"/>
  <c r="D206" i="3"/>
  <c r="D205" i="3"/>
  <c r="F205" i="3"/>
  <c r="D202" i="3"/>
  <c r="D201" i="3"/>
  <c r="F201" i="3"/>
  <c r="D198" i="3"/>
  <c r="D197" i="3"/>
  <c r="F197" i="3"/>
  <c r="D194" i="3"/>
  <c r="D193" i="3"/>
  <c r="F193" i="3"/>
  <c r="D190" i="3"/>
  <c r="D189" i="3"/>
  <c r="F189" i="3"/>
  <c r="D186" i="3"/>
  <c r="D185" i="3"/>
  <c r="F185" i="3"/>
  <c r="D182" i="3"/>
  <c r="D181" i="3"/>
  <c r="D178" i="3"/>
  <c r="D177" i="3"/>
  <c r="F177" i="3"/>
  <c r="D174" i="3"/>
  <c r="D173" i="3"/>
  <c r="F173" i="3"/>
  <c r="D170" i="3"/>
  <c r="D169" i="3"/>
  <c r="F169" i="3"/>
  <c r="D166" i="3"/>
  <c r="D165" i="3"/>
  <c r="F165" i="3"/>
  <c r="D162" i="3"/>
  <c r="D161" i="3"/>
  <c r="F161" i="3"/>
  <c r="D158" i="3"/>
  <c r="D157" i="3"/>
  <c r="F157" i="3"/>
  <c r="D154" i="3"/>
  <c r="F153" i="3"/>
  <c r="D150" i="3"/>
  <c r="D149" i="3"/>
  <c r="F148" i="3" s="1"/>
  <c r="F149" i="3"/>
  <c r="D146" i="3"/>
  <c r="D145" i="3"/>
  <c r="F145" i="3"/>
  <c r="D142" i="3"/>
  <c r="D141" i="3"/>
  <c r="F141" i="3"/>
  <c r="D138" i="3"/>
  <c r="D137" i="3"/>
  <c r="F137" i="3"/>
  <c r="D134" i="3"/>
  <c r="D133" i="3"/>
  <c r="F133" i="3"/>
  <c r="D130" i="3"/>
  <c r="D129" i="3"/>
  <c r="F129" i="3"/>
  <c r="D126" i="3"/>
  <c r="D125" i="3"/>
  <c r="F125" i="3"/>
  <c r="D122" i="3"/>
  <c r="D121" i="3"/>
  <c r="F121" i="3"/>
  <c r="D118" i="3"/>
  <c r="D117" i="3"/>
  <c r="F117" i="3"/>
  <c r="D114" i="3"/>
  <c r="D113" i="3"/>
  <c r="F113" i="3"/>
  <c r="D110" i="3"/>
  <c r="D109" i="3"/>
  <c r="F109" i="3"/>
  <c r="D106" i="3"/>
  <c r="D105" i="3"/>
  <c r="F105" i="3"/>
  <c r="D102" i="3"/>
  <c r="D101" i="3"/>
  <c r="F101" i="3"/>
  <c r="D98" i="3"/>
  <c r="D97" i="3"/>
  <c r="F97" i="3"/>
  <c r="D94" i="3"/>
  <c r="D93" i="3"/>
  <c r="F93" i="3"/>
  <c r="D90" i="3"/>
  <c r="F89" i="3"/>
  <c r="D86" i="3"/>
  <c r="D85" i="3"/>
  <c r="F85" i="3"/>
  <c r="D82" i="3"/>
  <c r="D81" i="3"/>
  <c r="F81" i="3"/>
  <c r="D78" i="3"/>
  <c r="D77" i="3"/>
  <c r="F77" i="3"/>
  <c r="D74" i="3"/>
  <c r="D73" i="3"/>
  <c r="F73" i="3"/>
  <c r="D70" i="3"/>
  <c r="D69" i="3"/>
  <c r="F69" i="3"/>
  <c r="D66" i="3"/>
  <c r="D65" i="3"/>
  <c r="F65" i="3"/>
  <c r="D62" i="3"/>
  <c r="D61" i="3"/>
  <c r="F61" i="3"/>
  <c r="D58" i="3"/>
  <c r="D57" i="3"/>
  <c r="F57" i="3"/>
  <c r="D54" i="3"/>
  <c r="F53" i="3"/>
  <c r="D53" i="3"/>
  <c r="D50" i="3"/>
  <c r="F49" i="3"/>
  <c r="D49" i="3"/>
  <c r="F50" i="3"/>
  <c r="D46" i="3"/>
  <c r="F45" i="3"/>
  <c r="D45" i="3"/>
  <c r="F46" i="3"/>
  <c r="D30" i="3"/>
  <c r="F29" i="3"/>
  <c r="D29" i="3"/>
  <c r="F30" i="3"/>
  <c r="F622" i="3"/>
  <c r="F590" i="3"/>
  <c r="F574" i="3"/>
  <c r="F542" i="3"/>
  <c r="F478" i="3"/>
  <c r="F446" i="3"/>
  <c r="F430" i="3"/>
  <c r="F398" i="3"/>
  <c r="F382" i="3"/>
  <c r="F366" i="3"/>
  <c r="F350" i="3"/>
  <c r="F334" i="3"/>
  <c r="F318" i="3"/>
  <c r="F302" i="3"/>
  <c r="F270" i="3"/>
  <c r="F238" i="3"/>
  <c r="F222" i="3"/>
  <c r="F174" i="3"/>
  <c r="F142" i="3"/>
  <c r="F126" i="3"/>
  <c r="F110" i="3"/>
  <c r="F94" i="3"/>
  <c r="F78" i="3"/>
  <c r="D217" i="3"/>
  <c r="F602" i="3"/>
  <c r="F495" i="3"/>
  <c r="F426" i="3"/>
  <c r="F394" i="3"/>
  <c r="F346" i="3"/>
  <c r="F202" i="3"/>
  <c r="F170" i="3"/>
  <c r="F106" i="3"/>
  <c r="F58" i="3"/>
  <c r="D641" i="3"/>
  <c r="F641" i="3"/>
  <c r="D629" i="3"/>
  <c r="D630" i="3"/>
  <c r="F629" i="3"/>
  <c r="D617" i="3"/>
  <c r="D618" i="3"/>
  <c r="F617" i="3"/>
  <c r="D605" i="3"/>
  <c r="D606" i="3"/>
  <c r="F605" i="3"/>
  <c r="D593" i="3"/>
  <c r="D594" i="3"/>
  <c r="F593" i="3"/>
  <c r="D581" i="3"/>
  <c r="D582" i="3"/>
  <c r="F581" i="3"/>
  <c r="D569" i="3"/>
  <c r="D570" i="3"/>
  <c r="F569" i="3"/>
  <c r="D557" i="3"/>
  <c r="D558" i="3"/>
  <c r="F557" i="3"/>
  <c r="D549" i="3"/>
  <c r="D550" i="3"/>
  <c r="F549" i="3"/>
  <c r="D537" i="3"/>
  <c r="D538" i="3"/>
  <c r="F537" i="3"/>
  <c r="D525" i="3"/>
  <c r="D526" i="3"/>
  <c r="F525" i="3"/>
  <c r="D513" i="3"/>
  <c r="D514" i="3"/>
  <c r="F513" i="3"/>
  <c r="D501" i="3"/>
  <c r="D502" i="3"/>
  <c r="F501" i="3"/>
  <c r="D489" i="3"/>
  <c r="D490" i="3"/>
  <c r="F489" i="3"/>
  <c r="D473" i="3"/>
  <c r="D474" i="3"/>
  <c r="F473" i="3"/>
  <c r="D434" i="3"/>
  <c r="D433" i="3"/>
  <c r="F433" i="3"/>
  <c r="F610" i="3"/>
  <c r="F594" i="3"/>
  <c r="F530" i="3"/>
  <c r="F514" i="3"/>
  <c r="F498" i="3"/>
  <c r="F466" i="3"/>
  <c r="F450" i="3"/>
  <c r="F434" i="3"/>
  <c r="F418" i="3"/>
  <c r="F402" i="3"/>
  <c r="F338" i="3"/>
  <c r="F322" i="3"/>
  <c r="F306" i="3"/>
  <c r="F290" i="3"/>
  <c r="F274" i="3"/>
  <c r="F258" i="3"/>
  <c r="F242" i="3"/>
  <c r="F226" i="3"/>
  <c r="F210" i="3"/>
  <c r="F194" i="3"/>
  <c r="F178" i="3"/>
  <c r="F162" i="3"/>
  <c r="F98" i="3"/>
  <c r="F82" i="3"/>
  <c r="F66" i="3"/>
  <c r="F42" i="3"/>
  <c r="D409" i="3"/>
  <c r="F408" i="3" s="1"/>
  <c r="D153" i="3"/>
  <c r="F554" i="3"/>
  <c r="F458" i="3"/>
  <c r="F410" i="3"/>
  <c r="F378" i="3"/>
  <c r="F314" i="3"/>
  <c r="F218" i="3"/>
  <c r="F154" i="3"/>
  <c r="F122" i="3"/>
  <c r="F74" i="3"/>
  <c r="D649" i="3"/>
  <c r="D650" i="3"/>
  <c r="D637" i="3"/>
  <c r="F637" i="3"/>
  <c r="D625" i="3"/>
  <c r="D626" i="3"/>
  <c r="F625" i="3"/>
  <c r="D613" i="3"/>
  <c r="D614" i="3"/>
  <c r="F613" i="3"/>
  <c r="D601" i="3"/>
  <c r="D602" i="3"/>
  <c r="F601" i="3"/>
  <c r="D585" i="3"/>
  <c r="D586" i="3"/>
  <c r="F585" i="3"/>
  <c r="D577" i="3"/>
  <c r="D578" i="3"/>
  <c r="F577" i="3"/>
  <c r="D561" i="3"/>
  <c r="D562" i="3"/>
  <c r="F561" i="3"/>
  <c r="D545" i="3"/>
  <c r="D546" i="3"/>
  <c r="F545" i="3"/>
  <c r="D533" i="3"/>
  <c r="D534" i="3"/>
  <c r="F533" i="3"/>
  <c r="D521" i="3"/>
  <c r="D522" i="3"/>
  <c r="F522" i="3"/>
  <c r="D509" i="3"/>
  <c r="D510" i="3"/>
  <c r="F509" i="3"/>
  <c r="D493" i="3"/>
  <c r="D494" i="3"/>
  <c r="F493" i="3"/>
  <c r="D481" i="3"/>
  <c r="F480" i="3" s="1"/>
  <c r="D482" i="3"/>
  <c r="F482" i="3"/>
  <c r="D438" i="3"/>
  <c r="D437" i="3"/>
  <c r="F437" i="3"/>
  <c r="F630" i="3"/>
  <c r="F614" i="3"/>
  <c r="F582" i="3"/>
  <c r="F566" i="3"/>
  <c r="F550" i="3"/>
  <c r="F534" i="3"/>
  <c r="F518" i="3"/>
  <c r="F486" i="3"/>
  <c r="F455" i="3"/>
  <c r="F422" i="3"/>
  <c r="F406" i="3"/>
  <c r="F390" i="3"/>
  <c r="F374" i="3"/>
  <c r="F358" i="3"/>
  <c r="F294" i="3"/>
  <c r="F278" i="3"/>
  <c r="F262" i="3"/>
  <c r="F246" i="3"/>
  <c r="F230" i="3"/>
  <c r="F214" i="3"/>
  <c r="F166" i="3"/>
  <c r="F150" i="3"/>
  <c r="F134" i="3"/>
  <c r="F118" i="3"/>
  <c r="F102" i="3"/>
  <c r="F87" i="3"/>
  <c r="F54" i="3"/>
  <c r="F24" i="3"/>
  <c r="D638" i="3"/>
  <c r="D345" i="3"/>
  <c r="D89" i="3"/>
  <c r="D42" i="3"/>
  <c r="F41" i="3"/>
  <c r="D38" i="3"/>
  <c r="F37" i="3"/>
  <c r="D37" i="3"/>
  <c r="D34" i="3"/>
  <c r="F33" i="3"/>
  <c r="D33" i="3"/>
  <c r="D26" i="3"/>
  <c r="F25" i="3"/>
  <c r="D22" i="3"/>
  <c r="F21" i="3"/>
  <c r="D21" i="3"/>
  <c r="D18" i="3"/>
  <c r="F17" i="3"/>
  <c r="D17" i="3"/>
  <c r="D14" i="3"/>
  <c r="F13" i="3"/>
  <c r="D13" i="3"/>
  <c r="D10" i="3"/>
  <c r="F9" i="3"/>
  <c r="D6" i="3"/>
  <c r="D5" i="3"/>
  <c r="F643" i="3"/>
  <c r="F5" i="3"/>
  <c r="F28" i="3"/>
  <c r="F18" i="3"/>
  <c r="D9" i="3"/>
  <c r="F4" i="3"/>
  <c r="F640" i="3"/>
  <c r="F636" i="3"/>
  <c r="F632" i="3"/>
  <c r="F628" i="3"/>
  <c r="F624" i="3"/>
  <c r="F620" i="3"/>
  <c r="F616" i="3"/>
  <c r="F612" i="3"/>
  <c r="F608" i="3"/>
  <c r="F604" i="3"/>
  <c r="F600" i="3"/>
  <c r="F596" i="3"/>
  <c r="F592" i="3"/>
  <c r="F588" i="3"/>
  <c r="F584" i="3"/>
  <c r="F580" i="3"/>
  <c r="F576" i="3"/>
  <c r="F572" i="3"/>
  <c r="F568" i="3"/>
  <c r="F564" i="3"/>
  <c r="F560" i="3"/>
  <c r="F556" i="3"/>
  <c r="F552" i="3"/>
  <c r="F548" i="3"/>
  <c r="F544" i="3"/>
  <c r="F540" i="3"/>
  <c r="F536" i="3"/>
  <c r="F532" i="3"/>
  <c r="F528" i="3"/>
  <c r="F524" i="3"/>
  <c r="F520" i="3"/>
  <c r="F516" i="3"/>
  <c r="F512" i="3"/>
  <c r="F508" i="3"/>
  <c r="F504" i="3"/>
  <c r="F500" i="3"/>
  <c r="F496" i="3"/>
  <c r="F492" i="3"/>
  <c r="F488" i="3"/>
  <c r="F484" i="3"/>
  <c r="F476" i="3"/>
  <c r="F472" i="3"/>
  <c r="F468" i="3"/>
  <c r="F464" i="3"/>
  <c r="F460" i="3"/>
  <c r="F456" i="3"/>
  <c r="F452" i="3"/>
  <c r="F448" i="3"/>
  <c r="F444" i="3"/>
  <c r="F440" i="3"/>
  <c r="F436" i="3"/>
  <c r="F432" i="3"/>
  <c r="F428" i="3"/>
  <c r="F424" i="3"/>
  <c r="F420" i="3"/>
  <c r="F416" i="3"/>
  <c r="F412" i="3"/>
  <c r="F404" i="3"/>
  <c r="F400" i="3"/>
  <c r="F396" i="3"/>
  <c r="F392" i="3"/>
  <c r="F388" i="3"/>
  <c r="F384" i="3"/>
  <c r="F380" i="3"/>
  <c r="F376" i="3"/>
  <c r="F372" i="3"/>
  <c r="F368" i="3"/>
  <c r="F364" i="3"/>
  <c r="F360" i="3"/>
  <c r="F356" i="3"/>
  <c r="F352" i="3"/>
  <c r="F348" i="3"/>
  <c r="F344" i="3"/>
  <c r="F340" i="3"/>
  <c r="F336" i="3"/>
  <c r="F332" i="3"/>
  <c r="F328" i="3"/>
  <c r="F324" i="3"/>
  <c r="F320" i="3"/>
  <c r="F316" i="3"/>
  <c r="F312" i="3"/>
  <c r="F308" i="3"/>
  <c r="F304" i="3"/>
  <c r="F300" i="3"/>
  <c r="F296" i="3"/>
  <c r="F292" i="3"/>
  <c r="F288" i="3"/>
  <c r="F284" i="3"/>
  <c r="F280" i="3"/>
  <c r="F276" i="3"/>
  <c r="F272" i="3"/>
  <c r="F268" i="3"/>
  <c r="F264" i="3"/>
  <c r="F260" i="3"/>
  <c r="F256" i="3"/>
  <c r="F252" i="3"/>
  <c r="F248" i="3"/>
  <c r="F34" i="3"/>
  <c r="F10" i="3"/>
  <c r="F7" i="3"/>
  <c r="F8" i="3"/>
  <c r="F639" i="3"/>
  <c r="F635" i="3"/>
  <c r="F631" i="3"/>
  <c r="F627" i="3"/>
  <c r="F623" i="3"/>
  <c r="F619" i="3"/>
  <c r="F611" i="3"/>
  <c r="F607" i="3"/>
  <c r="F603" i="3"/>
  <c r="F599" i="3"/>
  <c r="F591" i="3"/>
  <c r="F587" i="3"/>
  <c r="F583" i="3"/>
  <c r="F579" i="3"/>
  <c r="F575" i="3"/>
  <c r="F571" i="3"/>
  <c r="F567" i="3"/>
  <c r="F563" i="3"/>
  <c r="F559" i="3"/>
  <c r="F555" i="3"/>
  <c r="F547" i="3"/>
  <c r="F539" i="3"/>
  <c r="F535" i="3"/>
  <c r="F531" i="3"/>
  <c r="F527" i="3"/>
  <c r="F523" i="3"/>
  <c r="F519" i="3"/>
  <c r="F515" i="3"/>
  <c r="F511" i="3"/>
  <c r="F507" i="3"/>
  <c r="F503" i="3"/>
  <c r="F499" i="3"/>
  <c r="F491" i="3"/>
  <c r="F487" i="3"/>
  <c r="F483" i="3"/>
  <c r="F479" i="3"/>
  <c r="F475" i="3"/>
  <c r="F471" i="3"/>
  <c r="F459" i="3"/>
  <c r="F451" i="3"/>
  <c r="F447" i="3"/>
  <c r="F443" i="3"/>
  <c r="F439" i="3"/>
  <c r="F435" i="3"/>
  <c r="F427" i="3"/>
  <c r="F419" i="3"/>
  <c r="F415" i="3"/>
  <c r="F411" i="3"/>
  <c r="F407" i="3"/>
  <c r="F395" i="3"/>
  <c r="F391" i="3"/>
  <c r="F387" i="3"/>
  <c r="F383" i="3"/>
  <c r="F379" i="3"/>
  <c r="F375" i="3"/>
  <c r="F371" i="3"/>
  <c r="F363" i="3"/>
  <c r="F355" i="3"/>
  <c r="F351" i="3"/>
  <c r="F347" i="3"/>
  <c r="F343" i="3"/>
  <c r="F335" i="3"/>
  <c r="F331" i="3"/>
  <c r="F323" i="3"/>
  <c r="F319" i="3"/>
  <c r="F315" i="3"/>
  <c r="F311" i="3"/>
  <c r="F307" i="3"/>
  <c r="F299" i="3"/>
  <c r="F295" i="3"/>
  <c r="F287" i="3"/>
  <c r="F283" i="3"/>
  <c r="F279" i="3"/>
  <c r="F275" i="3"/>
  <c r="F271" i="3"/>
  <c r="F267" i="3"/>
  <c r="F263" i="3"/>
  <c r="F259" i="3"/>
  <c r="F255" i="3"/>
  <c r="F251" i="3"/>
  <c r="F247" i="3"/>
  <c r="F243" i="3"/>
  <c r="F235" i="3"/>
  <c r="F231" i="3"/>
  <c r="F223" i="3"/>
  <c r="F219" i="3"/>
  <c r="F215" i="3"/>
  <c r="F211" i="3"/>
  <c r="F207" i="3"/>
  <c r="F203" i="3"/>
  <c r="F195" i="3"/>
  <c r="F191" i="3"/>
  <c r="F187" i="3"/>
  <c r="F183" i="3"/>
  <c r="F179" i="3"/>
  <c r="F171" i="3"/>
  <c r="F163" i="3"/>
  <c r="F159" i="3"/>
  <c r="F155" i="3"/>
  <c r="F147" i="3"/>
  <c r="F143" i="3"/>
  <c r="F139" i="3"/>
  <c r="F131" i="3"/>
  <c r="F127" i="3"/>
  <c r="F123" i="3"/>
  <c r="F119" i="3"/>
  <c r="F115" i="3"/>
  <c r="F107" i="3"/>
  <c r="F99" i="3"/>
  <c r="F95" i="3"/>
  <c r="F91" i="3"/>
  <c r="F83" i="3"/>
  <c r="F79" i="3"/>
  <c r="F75" i="3"/>
  <c r="F67" i="3"/>
  <c r="F63" i="3"/>
  <c r="F59" i="3"/>
  <c r="F55" i="3"/>
  <c r="F43" i="3"/>
  <c r="F38" i="3"/>
  <c r="F32" i="3"/>
  <c r="F26" i="3"/>
  <c r="F15" i="3"/>
  <c r="D41" i="3"/>
  <c r="F244" i="3"/>
  <c r="F240" i="3"/>
  <c r="F236" i="3"/>
  <c r="F232" i="3"/>
  <c r="F228" i="3"/>
  <c r="F224" i="3"/>
  <c r="F220" i="3"/>
  <c r="F216" i="3"/>
  <c r="F212" i="3"/>
  <c r="F208" i="3"/>
  <c r="F204" i="3"/>
  <c r="F200" i="3"/>
  <c r="F196" i="3"/>
  <c r="F192" i="3"/>
  <c r="F188" i="3"/>
  <c r="F184" i="3"/>
  <c r="F180" i="3"/>
  <c r="F176" i="3"/>
  <c r="F172" i="3"/>
  <c r="F168" i="3"/>
  <c r="F164" i="3"/>
  <c r="F160" i="3"/>
  <c r="F156" i="3"/>
  <c r="F152" i="3"/>
  <c r="F144" i="3"/>
  <c r="F140" i="3"/>
  <c r="F136" i="3"/>
  <c r="F132" i="3"/>
  <c r="F128" i="3"/>
  <c r="F124" i="3"/>
  <c r="F120" i="3"/>
  <c r="F116" i="3"/>
  <c r="F112" i="3"/>
  <c r="F108" i="3"/>
  <c r="F104" i="3"/>
  <c r="F100" i="3"/>
  <c r="F96" i="3"/>
  <c r="F92" i="3"/>
  <c r="F88" i="3"/>
  <c r="F84" i="3"/>
  <c r="F80" i="3"/>
  <c r="F76" i="3"/>
  <c r="F72" i="3"/>
  <c r="F68" i="3"/>
  <c r="F64" i="3"/>
  <c r="F60" i="3"/>
  <c r="F56" i="3"/>
  <c r="F40" i="3"/>
  <c r="F19" i="3"/>
  <c r="G310" i="2"/>
  <c r="G297" i="2"/>
  <c r="G286" i="2"/>
  <c r="G273" i="2"/>
  <c r="G274" i="2"/>
  <c r="G262" i="2"/>
  <c r="G249" i="2"/>
  <c r="G238" i="2"/>
  <c r="G225" i="2"/>
  <c r="G226" i="2"/>
  <c r="G214" i="2"/>
  <c r="G201" i="2"/>
  <c r="G190" i="2"/>
  <c r="G178" i="2"/>
  <c r="G166" i="2"/>
  <c r="G142" i="2"/>
  <c r="G130" i="2"/>
  <c r="G117" i="2"/>
  <c r="G118" i="2"/>
  <c r="G109" i="2"/>
  <c r="G110" i="2"/>
  <c r="G98" i="2"/>
  <c r="G85" i="2"/>
  <c r="G86" i="2"/>
  <c r="G74" i="2"/>
  <c r="G61" i="2"/>
  <c r="G62" i="2"/>
  <c r="G50" i="2"/>
  <c r="G37" i="2"/>
  <c r="G29" i="2"/>
  <c r="G30" i="2"/>
  <c r="G17" i="2"/>
  <c r="G18" i="2"/>
  <c r="G5" i="2"/>
  <c r="G6" i="2"/>
  <c r="G338" i="2"/>
  <c r="G322" i="2"/>
  <c r="G318" i="2"/>
  <c r="G305" i="2"/>
  <c r="G306" i="2"/>
  <c r="G294" i="2"/>
  <c r="G281" i="2"/>
  <c r="G282" i="2"/>
  <c r="G270" i="2"/>
  <c r="G258" i="2"/>
  <c r="G246" i="2"/>
  <c r="G233" i="2"/>
  <c r="G222" i="2"/>
  <c r="G209" i="2"/>
  <c r="G210" i="2"/>
  <c r="G198" i="2"/>
  <c r="G173" i="2"/>
  <c r="G174" i="2"/>
  <c r="G162" i="2"/>
  <c r="G150" i="2"/>
  <c r="G125" i="2"/>
  <c r="G126" i="2"/>
  <c r="G114" i="2"/>
  <c r="G101" i="2"/>
  <c r="G102" i="2"/>
  <c r="G77" i="2"/>
  <c r="G78" i="2"/>
  <c r="G66" i="2"/>
  <c r="G58" i="2"/>
  <c r="G45" i="2"/>
  <c r="G46" i="2"/>
  <c r="G34" i="2"/>
  <c r="G21" i="2"/>
  <c r="G22" i="2"/>
  <c r="G9" i="2"/>
  <c r="G10" i="2"/>
  <c r="G606" i="2"/>
  <c r="G598" i="2"/>
  <c r="G590" i="2"/>
  <c r="G582" i="2"/>
  <c r="G574" i="2"/>
  <c r="G566" i="2"/>
  <c r="G558" i="2"/>
  <c r="G550" i="2"/>
  <c r="G542" i="2"/>
  <c r="G534" i="2"/>
  <c r="G526" i="2"/>
  <c r="G518" i="2"/>
  <c r="G510" i="2"/>
  <c r="G502" i="2"/>
  <c r="G494" i="2"/>
  <c r="G486" i="2"/>
  <c r="G478" i="2"/>
  <c r="G470" i="2"/>
  <c r="G462" i="2"/>
  <c r="G454" i="2"/>
  <c r="G446" i="2"/>
  <c r="G438" i="2"/>
  <c r="G426" i="2"/>
  <c r="G422" i="2"/>
  <c r="G418" i="2"/>
  <c r="G410" i="2"/>
  <c r="G406" i="2"/>
  <c r="G402" i="2"/>
  <c r="G394" i="2"/>
  <c r="G390" i="2"/>
  <c r="G386" i="2"/>
  <c r="G374" i="2"/>
  <c r="G362" i="2"/>
  <c r="G358" i="2"/>
  <c r="G354" i="2"/>
  <c r="G346" i="2"/>
  <c r="G342" i="2"/>
  <c r="G313" i="2"/>
  <c r="G314" i="2"/>
  <c r="G301" i="2"/>
  <c r="G289" i="2"/>
  <c r="G277" i="2"/>
  <c r="G265" i="2"/>
  <c r="G266" i="2"/>
  <c r="G253" i="2"/>
  <c r="G241" i="2"/>
  <c r="G229" i="2"/>
  <c r="G217" i="2"/>
  <c r="G205" i="2"/>
  <c r="G194" i="2"/>
  <c r="G181" i="2"/>
  <c r="G157" i="2"/>
  <c r="G146" i="2"/>
  <c r="G133" i="2"/>
  <c r="G105" i="2"/>
  <c r="G93" i="2"/>
  <c r="G94" i="2"/>
  <c r="G81" i="2"/>
  <c r="G82" i="2"/>
  <c r="G69" i="2"/>
  <c r="G53" i="2"/>
  <c r="G42" i="2"/>
  <c r="G25" i="2"/>
  <c r="G26" i="2"/>
  <c r="G13" i="2"/>
  <c r="G14" i="2"/>
  <c r="G330" i="2"/>
  <c r="C387" i="2"/>
  <c r="C215" i="2"/>
  <c r="K25" i="1"/>
  <c r="E106" i="1"/>
  <c r="E102" i="1"/>
  <c r="E98" i="1"/>
  <c r="E94" i="1"/>
  <c r="E90" i="1"/>
  <c r="E86" i="1"/>
  <c r="E82" i="1"/>
  <c r="E78" i="1"/>
  <c r="E74" i="1"/>
  <c r="F6" i="1"/>
  <c r="G5" i="1" s="1"/>
  <c r="F574" i="1"/>
  <c r="E573" i="1"/>
  <c r="F570" i="1"/>
  <c r="E569" i="1"/>
  <c r="F566" i="1"/>
  <c r="E565" i="1"/>
  <c r="F562" i="1"/>
  <c r="E561" i="1"/>
  <c r="F558" i="1"/>
  <c r="E557" i="1"/>
  <c r="F554" i="1"/>
  <c r="E553" i="1"/>
  <c r="F550" i="1"/>
  <c r="E549" i="1"/>
  <c r="F546" i="1"/>
  <c r="E545" i="1"/>
  <c r="F542" i="1"/>
  <c r="E541" i="1"/>
  <c r="F538" i="1"/>
  <c r="E537" i="1"/>
  <c r="F534" i="1"/>
  <c r="E533" i="1"/>
  <c r="F530" i="1"/>
  <c r="E529" i="1"/>
  <c r="F526" i="1"/>
  <c r="E525" i="1"/>
  <c r="F522" i="1"/>
  <c r="E521" i="1"/>
  <c r="F518" i="1"/>
  <c r="E517" i="1"/>
  <c r="F514" i="1"/>
  <c r="E513" i="1"/>
  <c r="F510" i="1"/>
  <c r="E509" i="1"/>
  <c r="F506" i="1"/>
  <c r="E505" i="1"/>
  <c r="F502" i="1"/>
  <c r="E501" i="1"/>
  <c r="F498" i="1"/>
  <c r="E497" i="1"/>
  <c r="F494" i="1"/>
  <c r="E493" i="1"/>
  <c r="F490" i="1"/>
  <c r="E489" i="1"/>
  <c r="F486" i="1"/>
  <c r="E485" i="1"/>
  <c r="F482" i="1"/>
  <c r="E481" i="1"/>
  <c r="F478" i="1"/>
  <c r="E477" i="1"/>
  <c r="F474" i="1"/>
  <c r="E473" i="1"/>
  <c r="F470" i="1"/>
  <c r="E469" i="1"/>
  <c r="F466" i="1"/>
  <c r="E465" i="1"/>
  <c r="F462" i="1"/>
  <c r="E461" i="1"/>
  <c r="F458" i="1"/>
  <c r="E457" i="1"/>
  <c r="F454" i="1"/>
  <c r="E453" i="1"/>
  <c r="F450" i="1"/>
  <c r="E449" i="1"/>
  <c r="F446" i="1"/>
  <c r="E445" i="1"/>
  <c r="F442" i="1"/>
  <c r="E441" i="1"/>
  <c r="F438" i="1"/>
  <c r="E437" i="1"/>
  <c r="F434" i="1"/>
  <c r="E433" i="1"/>
  <c r="F430" i="1"/>
  <c r="E429" i="1"/>
  <c r="F426" i="1"/>
  <c r="E425" i="1"/>
  <c r="F422" i="1"/>
  <c r="E421" i="1"/>
  <c r="F418" i="1"/>
  <c r="E417" i="1"/>
  <c r="F414" i="1"/>
  <c r="E413" i="1"/>
  <c r="F410" i="1"/>
  <c r="E409" i="1"/>
  <c r="F406" i="1"/>
  <c r="E405" i="1"/>
  <c r="F402" i="1"/>
  <c r="E401" i="1"/>
  <c r="F398" i="1"/>
  <c r="E397" i="1"/>
  <c r="F394" i="1"/>
  <c r="E393" i="1"/>
  <c r="F390" i="1"/>
  <c r="E389" i="1"/>
  <c r="F386" i="1"/>
  <c r="E385" i="1"/>
  <c r="F382" i="1"/>
  <c r="E381" i="1"/>
  <c r="F378" i="1"/>
  <c r="E377" i="1"/>
  <c r="F374" i="1"/>
  <c r="E373" i="1"/>
  <c r="F370" i="1"/>
  <c r="E369" i="1"/>
  <c r="F366" i="1"/>
  <c r="E365" i="1"/>
  <c r="F362" i="1"/>
  <c r="E361" i="1"/>
  <c r="F358" i="1"/>
  <c r="E357" i="1"/>
  <c r="F354" i="1"/>
  <c r="E353" i="1"/>
  <c r="F350" i="1"/>
  <c r="E349" i="1"/>
  <c r="F346" i="1"/>
  <c r="E345" i="1"/>
  <c r="F342" i="1"/>
  <c r="E341" i="1"/>
  <c r="F338" i="1"/>
  <c r="E337" i="1"/>
  <c r="F334" i="1"/>
  <c r="E333" i="1"/>
  <c r="F330" i="1"/>
  <c r="E329" i="1"/>
  <c r="F326" i="1"/>
  <c r="E325" i="1"/>
  <c r="F322" i="1"/>
  <c r="E321" i="1"/>
  <c r="F318" i="1"/>
  <c r="E317" i="1"/>
  <c r="F314" i="1"/>
  <c r="E313" i="1"/>
  <c r="F310" i="1"/>
  <c r="E309" i="1"/>
  <c r="F306" i="1"/>
  <c r="E305" i="1"/>
  <c r="F302" i="1"/>
  <c r="E301" i="1"/>
  <c r="F298" i="1"/>
  <c r="E297" i="1"/>
  <c r="F294" i="1"/>
  <c r="E293" i="1"/>
  <c r="F290" i="1"/>
  <c r="E289" i="1"/>
  <c r="F286" i="1"/>
  <c r="E285" i="1"/>
  <c r="F282" i="1"/>
  <c r="E281" i="1"/>
  <c r="F278" i="1"/>
  <c r="E277" i="1"/>
  <c r="F274" i="1"/>
  <c r="E273" i="1"/>
  <c r="F270" i="1"/>
  <c r="E269" i="1"/>
  <c r="F266" i="1"/>
  <c r="E265" i="1"/>
  <c r="F262" i="1"/>
  <c r="E261" i="1"/>
  <c r="F258" i="1"/>
  <c r="E257" i="1"/>
  <c r="F254" i="1"/>
  <c r="E253" i="1"/>
  <c r="F250" i="1"/>
  <c r="E249" i="1"/>
  <c r="F246" i="1"/>
  <c r="E245" i="1"/>
  <c r="F242" i="1"/>
  <c r="E241" i="1"/>
  <c r="F238" i="1"/>
  <c r="E237" i="1"/>
  <c r="F234" i="1"/>
  <c r="E233" i="1"/>
  <c r="F230" i="1"/>
  <c r="E229" i="1"/>
  <c r="F226" i="1"/>
  <c r="E225" i="1"/>
  <c r="F222" i="1"/>
  <c r="E221" i="1"/>
  <c r="F218" i="1"/>
  <c r="E217" i="1"/>
  <c r="F214" i="1"/>
  <c r="E213" i="1"/>
  <c r="F210" i="1"/>
  <c r="E209" i="1"/>
  <c r="F206" i="1"/>
  <c r="E205" i="1"/>
  <c r="F202" i="1"/>
  <c r="E201" i="1"/>
  <c r="F198" i="1"/>
  <c r="E197" i="1"/>
  <c r="F194" i="1"/>
  <c r="E193" i="1"/>
  <c r="F190" i="1"/>
  <c r="E189" i="1"/>
  <c r="F186" i="1"/>
  <c r="E185" i="1"/>
  <c r="F182" i="1"/>
  <c r="E181" i="1"/>
  <c r="F178" i="1"/>
  <c r="E177" i="1"/>
  <c r="F174" i="1"/>
  <c r="E173" i="1"/>
  <c r="F170" i="1"/>
  <c r="E169" i="1"/>
  <c r="F166" i="1"/>
  <c r="E165" i="1"/>
  <c r="F162" i="1"/>
  <c r="E161" i="1"/>
  <c r="F158" i="1"/>
  <c r="E157" i="1"/>
  <c r="F154" i="1"/>
  <c r="E153" i="1"/>
  <c r="F150" i="1"/>
  <c r="E149" i="1"/>
  <c r="F146" i="1"/>
  <c r="E145" i="1"/>
  <c r="F142" i="1"/>
  <c r="E141" i="1"/>
  <c r="F138" i="1"/>
  <c r="E137" i="1"/>
  <c r="F134" i="1"/>
  <c r="E133" i="1"/>
  <c r="F130" i="1"/>
  <c r="E129" i="1"/>
  <c r="F126" i="1"/>
  <c r="E125" i="1"/>
  <c r="F122" i="1"/>
  <c r="E121" i="1"/>
  <c r="F118" i="1"/>
  <c r="E117" i="1"/>
  <c r="F114" i="1"/>
  <c r="E113" i="1"/>
  <c r="F110" i="1"/>
  <c r="E109" i="1"/>
  <c r="F106" i="1"/>
  <c r="F573" i="1"/>
  <c r="E572" i="1"/>
  <c r="F569" i="1"/>
  <c r="E568" i="1"/>
  <c r="F565" i="1"/>
  <c r="E564" i="1"/>
  <c r="F561" i="1"/>
  <c r="E560" i="1"/>
  <c r="F557" i="1"/>
  <c r="E556" i="1"/>
  <c r="F553" i="1"/>
  <c r="E552" i="1"/>
  <c r="F549" i="1"/>
  <c r="E548" i="1"/>
  <c r="F545" i="1"/>
  <c r="E544" i="1"/>
  <c r="F541" i="1"/>
  <c r="E540" i="1"/>
  <c r="F537" i="1"/>
  <c r="E536" i="1"/>
  <c r="F533" i="1"/>
  <c r="E532" i="1"/>
  <c r="F529" i="1"/>
  <c r="E528" i="1"/>
  <c r="F525" i="1"/>
  <c r="E524" i="1"/>
  <c r="F521" i="1"/>
  <c r="E520" i="1"/>
  <c r="F517" i="1"/>
  <c r="E516" i="1"/>
  <c r="F513" i="1"/>
  <c r="E512" i="1"/>
  <c r="F509" i="1"/>
  <c r="E508" i="1"/>
  <c r="F505" i="1"/>
  <c r="E504" i="1"/>
  <c r="F501" i="1"/>
  <c r="E500" i="1"/>
  <c r="F497" i="1"/>
  <c r="E496" i="1"/>
  <c r="F493" i="1"/>
  <c r="E492" i="1"/>
  <c r="F489" i="1"/>
  <c r="E488" i="1"/>
  <c r="F485" i="1"/>
  <c r="E484" i="1"/>
  <c r="F481" i="1"/>
  <c r="E480" i="1"/>
  <c r="F477" i="1"/>
  <c r="E476" i="1"/>
  <c r="F473" i="1"/>
  <c r="E472" i="1"/>
  <c r="F469" i="1"/>
  <c r="E468" i="1"/>
  <c r="F465" i="1"/>
  <c r="E464" i="1"/>
  <c r="F461" i="1"/>
  <c r="E460" i="1"/>
  <c r="F457" i="1"/>
  <c r="E456" i="1"/>
  <c r="F453" i="1"/>
  <c r="E452" i="1"/>
  <c r="F449" i="1"/>
  <c r="E448" i="1"/>
  <c r="F445" i="1"/>
  <c r="E444" i="1"/>
  <c r="F441" i="1"/>
  <c r="E440" i="1"/>
  <c r="F437" i="1"/>
  <c r="E436" i="1"/>
  <c r="F433" i="1"/>
  <c r="E432" i="1"/>
  <c r="F429" i="1"/>
  <c r="E428" i="1"/>
  <c r="F425" i="1"/>
  <c r="E424" i="1"/>
  <c r="F421" i="1"/>
  <c r="E420" i="1"/>
  <c r="F417" i="1"/>
  <c r="E416" i="1"/>
  <c r="F413" i="1"/>
  <c r="E412" i="1"/>
  <c r="F409" i="1"/>
  <c r="E408" i="1"/>
  <c r="F405" i="1"/>
  <c r="E404" i="1"/>
  <c r="F401" i="1"/>
  <c r="E400" i="1"/>
  <c r="F397" i="1"/>
  <c r="E396" i="1"/>
  <c r="F393" i="1"/>
  <c r="E392" i="1"/>
  <c r="F389" i="1"/>
  <c r="E388" i="1"/>
  <c r="F385" i="1"/>
  <c r="E384" i="1"/>
  <c r="F381" i="1"/>
  <c r="E380" i="1"/>
  <c r="F377" i="1"/>
  <c r="E376" i="1"/>
  <c r="F373" i="1"/>
  <c r="E372" i="1"/>
  <c r="F369" i="1"/>
  <c r="E368" i="1"/>
  <c r="F365" i="1"/>
  <c r="E364" i="1"/>
  <c r="F361" i="1"/>
  <c r="E360" i="1"/>
  <c r="F357" i="1"/>
  <c r="E356" i="1"/>
  <c r="F353" i="1"/>
  <c r="E352" i="1"/>
  <c r="F349" i="1"/>
  <c r="E348" i="1"/>
  <c r="F345" i="1"/>
  <c r="E344" i="1"/>
  <c r="F341" i="1"/>
  <c r="E340" i="1"/>
  <c r="F337" i="1"/>
  <c r="E336" i="1"/>
  <c r="F333" i="1"/>
  <c r="E332" i="1"/>
  <c r="F329" i="1"/>
  <c r="E328" i="1"/>
  <c r="F325" i="1"/>
  <c r="E324" i="1"/>
  <c r="F321" i="1"/>
  <c r="E320" i="1"/>
  <c r="F317" i="1"/>
  <c r="E316" i="1"/>
  <c r="F313" i="1"/>
  <c r="E312" i="1"/>
  <c r="F309" i="1"/>
  <c r="E308" i="1"/>
  <c r="F305" i="1"/>
  <c r="E304" i="1"/>
  <c r="F301" i="1"/>
  <c r="E300" i="1"/>
  <c r="F297" i="1"/>
  <c r="E296" i="1"/>
  <c r="F293" i="1"/>
  <c r="E292" i="1"/>
  <c r="F289" i="1"/>
  <c r="E288" i="1"/>
  <c r="F285" i="1"/>
  <c r="E284" i="1"/>
  <c r="F281" i="1"/>
  <c r="E280" i="1"/>
  <c r="F277" i="1"/>
  <c r="E276" i="1"/>
  <c r="F273" i="1"/>
  <c r="E272" i="1"/>
  <c r="F269" i="1"/>
  <c r="E268" i="1"/>
  <c r="F265" i="1"/>
  <c r="E264" i="1"/>
  <c r="F261" i="1"/>
  <c r="E260" i="1"/>
  <c r="F257" i="1"/>
  <c r="E256" i="1"/>
  <c r="F253" i="1"/>
  <c r="E252" i="1"/>
  <c r="F249" i="1"/>
  <c r="E248" i="1"/>
  <c r="F245" i="1"/>
  <c r="E244" i="1"/>
  <c r="F241" i="1"/>
  <c r="E240" i="1"/>
  <c r="F237" i="1"/>
  <c r="E236" i="1"/>
  <c r="F233" i="1"/>
  <c r="E232" i="1"/>
  <c r="F229" i="1"/>
  <c r="E228" i="1"/>
  <c r="F225" i="1"/>
  <c r="E224" i="1"/>
  <c r="F221" i="1"/>
  <c r="E220" i="1"/>
  <c r="F217" i="1"/>
  <c r="E216" i="1"/>
  <c r="F213" i="1"/>
  <c r="E212" i="1"/>
  <c r="F209" i="1"/>
  <c r="E208" i="1"/>
  <c r="F205" i="1"/>
  <c r="E204" i="1"/>
  <c r="F201" i="1"/>
  <c r="E200" i="1"/>
  <c r="F197" i="1"/>
  <c r="E196" i="1"/>
  <c r="F193" i="1"/>
  <c r="E192" i="1"/>
  <c r="F189" i="1"/>
  <c r="E188" i="1"/>
  <c r="F185" i="1"/>
  <c r="E184" i="1"/>
  <c r="F181" i="1"/>
  <c r="E180" i="1"/>
  <c r="F177" i="1"/>
  <c r="E176" i="1"/>
  <c r="F173" i="1"/>
  <c r="E172" i="1"/>
  <c r="F169" i="1"/>
  <c r="E168" i="1"/>
  <c r="F165" i="1"/>
  <c r="E164" i="1"/>
  <c r="F161" i="1"/>
  <c r="E160" i="1"/>
  <c r="F157" i="1"/>
  <c r="E156" i="1"/>
  <c r="F153" i="1"/>
  <c r="E152" i="1"/>
  <c r="F149" i="1"/>
  <c r="E148" i="1"/>
  <c r="F145" i="1"/>
  <c r="E144" i="1"/>
  <c r="F141" i="1"/>
  <c r="E140" i="1"/>
  <c r="F137" i="1"/>
  <c r="E136" i="1"/>
  <c r="F133" i="1"/>
  <c r="E132" i="1"/>
  <c r="F129" i="1"/>
  <c r="E128" i="1"/>
  <c r="F125" i="1"/>
  <c r="G124" i="1" s="1"/>
  <c r="E124" i="1"/>
  <c r="F121" i="1"/>
  <c r="G120" i="1" s="1"/>
  <c r="E120" i="1"/>
  <c r="F117" i="1"/>
  <c r="G116" i="1" s="1"/>
  <c r="E116" i="1"/>
  <c r="F113" i="1"/>
  <c r="G112" i="1" s="1"/>
  <c r="E112" i="1"/>
  <c r="F109" i="1"/>
  <c r="G108" i="1" s="1"/>
  <c r="E108" i="1"/>
  <c r="F105" i="1"/>
  <c r="G104" i="1" s="1"/>
  <c r="E104" i="1"/>
  <c r="F101" i="1"/>
  <c r="G100" i="1" s="1"/>
  <c r="E100" i="1"/>
  <c r="F97" i="1"/>
  <c r="E96" i="1"/>
  <c r="F93" i="1"/>
  <c r="G92" i="1" s="1"/>
  <c r="E92" i="1"/>
  <c r="F89" i="1"/>
  <c r="G88" i="1" s="1"/>
  <c r="E88" i="1"/>
  <c r="F85" i="1"/>
  <c r="G84" i="1" s="1"/>
  <c r="E84" i="1"/>
  <c r="F81" i="1"/>
  <c r="G80" i="1" s="1"/>
  <c r="E80" i="1"/>
  <c r="F77" i="1"/>
  <c r="G76" i="1" s="1"/>
  <c r="E76" i="1"/>
  <c r="F73" i="1"/>
  <c r="E72" i="1"/>
  <c r="F69" i="1"/>
  <c r="G68" i="1" s="1"/>
  <c r="E68" i="1"/>
  <c r="F65" i="1"/>
  <c r="G64" i="1" s="1"/>
  <c r="E64" i="1"/>
  <c r="F572" i="1"/>
  <c r="E571" i="1"/>
  <c r="F568" i="1"/>
  <c r="E567" i="1"/>
  <c r="F564" i="1"/>
  <c r="E563" i="1"/>
  <c r="F560" i="1"/>
  <c r="E559" i="1"/>
  <c r="F556" i="1"/>
  <c r="E555" i="1"/>
  <c r="F552" i="1"/>
  <c r="E551" i="1"/>
  <c r="F548" i="1"/>
  <c r="E547" i="1"/>
  <c r="F544" i="1"/>
  <c r="E543" i="1"/>
  <c r="F540" i="1"/>
  <c r="E539" i="1"/>
  <c r="F536" i="1"/>
  <c r="E535" i="1"/>
  <c r="F532" i="1"/>
  <c r="E531" i="1"/>
  <c r="F528" i="1"/>
  <c r="E527" i="1"/>
  <c r="F524" i="1"/>
  <c r="E523" i="1"/>
  <c r="F520" i="1"/>
  <c r="E519" i="1"/>
  <c r="F516" i="1"/>
  <c r="E515" i="1"/>
  <c r="F512" i="1"/>
  <c r="E511" i="1"/>
  <c r="F508" i="1"/>
  <c r="E507" i="1"/>
  <c r="F504" i="1"/>
  <c r="E503" i="1"/>
  <c r="F500" i="1"/>
  <c r="E499" i="1"/>
  <c r="F496" i="1"/>
  <c r="E495" i="1"/>
  <c r="F492" i="1"/>
  <c r="E491" i="1"/>
  <c r="F488" i="1"/>
  <c r="E487" i="1"/>
  <c r="F484" i="1"/>
  <c r="E483" i="1"/>
  <c r="F480" i="1"/>
  <c r="E479" i="1"/>
  <c r="F476" i="1"/>
  <c r="E475" i="1"/>
  <c r="F472" i="1"/>
  <c r="E471" i="1"/>
  <c r="F468" i="1"/>
  <c r="E467" i="1"/>
  <c r="F464" i="1"/>
  <c r="E463" i="1"/>
  <c r="F460" i="1"/>
  <c r="E459" i="1"/>
  <c r="F456" i="1"/>
  <c r="E455" i="1"/>
  <c r="F452" i="1"/>
  <c r="E451" i="1"/>
  <c r="F448" i="1"/>
  <c r="E447" i="1"/>
  <c r="F444" i="1"/>
  <c r="E443" i="1"/>
  <c r="F440" i="1"/>
  <c r="E439" i="1"/>
  <c r="F436" i="1"/>
  <c r="E435" i="1"/>
  <c r="F432" i="1"/>
  <c r="E431" i="1"/>
  <c r="F428" i="1"/>
  <c r="E427" i="1"/>
  <c r="F424" i="1"/>
  <c r="E423" i="1"/>
  <c r="F420" i="1"/>
  <c r="E419" i="1"/>
  <c r="F416" i="1"/>
  <c r="E415" i="1"/>
  <c r="F412" i="1"/>
  <c r="E411" i="1"/>
  <c r="F408" i="1"/>
  <c r="E407" i="1"/>
  <c r="F404" i="1"/>
  <c r="E403" i="1"/>
  <c r="F400" i="1"/>
  <c r="E399" i="1"/>
  <c r="F396" i="1"/>
  <c r="E395" i="1"/>
  <c r="F392" i="1"/>
  <c r="E391" i="1"/>
  <c r="F388" i="1"/>
  <c r="E387" i="1"/>
  <c r="F384" i="1"/>
  <c r="E383" i="1"/>
  <c r="F380" i="1"/>
  <c r="E379" i="1"/>
  <c r="F376" i="1"/>
  <c r="E375" i="1"/>
  <c r="F372" i="1"/>
  <c r="E371" i="1"/>
  <c r="F368" i="1"/>
  <c r="E367" i="1"/>
  <c r="F364" i="1"/>
  <c r="E363" i="1"/>
  <c r="F360" i="1"/>
  <c r="E359" i="1"/>
  <c r="F356" i="1"/>
  <c r="E355" i="1"/>
  <c r="F352" i="1"/>
  <c r="E351" i="1"/>
  <c r="F348" i="1"/>
  <c r="E347" i="1"/>
  <c r="F344" i="1"/>
  <c r="E343" i="1"/>
  <c r="F340" i="1"/>
  <c r="E339" i="1"/>
  <c r="F336" i="1"/>
  <c r="E335" i="1"/>
  <c r="F332" i="1"/>
  <c r="E331" i="1"/>
  <c r="F328" i="1"/>
  <c r="E327" i="1"/>
  <c r="F324" i="1"/>
  <c r="E323" i="1"/>
  <c r="F320" i="1"/>
  <c r="E319" i="1"/>
  <c r="F316" i="1"/>
  <c r="E315" i="1"/>
  <c r="F312" i="1"/>
  <c r="E311" i="1"/>
  <c r="F308" i="1"/>
  <c r="E307" i="1"/>
  <c r="F304" i="1"/>
  <c r="E303" i="1"/>
  <c r="F300" i="1"/>
  <c r="E299" i="1"/>
  <c r="F296" i="1"/>
  <c r="E295" i="1"/>
  <c r="F292" i="1"/>
  <c r="E291" i="1"/>
  <c r="F288" i="1"/>
  <c r="E287" i="1"/>
  <c r="F284" i="1"/>
  <c r="E283" i="1"/>
  <c r="F280" i="1"/>
  <c r="E279" i="1"/>
  <c r="F276" i="1"/>
  <c r="E275" i="1"/>
  <c r="F272" i="1"/>
  <c r="E271" i="1"/>
  <c r="F268" i="1"/>
  <c r="E267" i="1"/>
  <c r="F264" i="1"/>
  <c r="E263" i="1"/>
  <c r="F260" i="1"/>
  <c r="E259" i="1"/>
  <c r="F256" i="1"/>
  <c r="E255" i="1"/>
  <c r="F252" i="1"/>
  <c r="E251" i="1"/>
  <c r="F248" i="1"/>
  <c r="E247" i="1"/>
  <c r="F244" i="1"/>
  <c r="E243" i="1"/>
  <c r="F240" i="1"/>
  <c r="E239" i="1"/>
  <c r="F236" i="1"/>
  <c r="E235" i="1"/>
  <c r="F232" i="1"/>
  <c r="E231" i="1"/>
  <c r="F228" i="1"/>
  <c r="E227" i="1"/>
  <c r="F224" i="1"/>
  <c r="E223" i="1"/>
  <c r="F220" i="1"/>
  <c r="E219" i="1"/>
  <c r="F216" i="1"/>
  <c r="E215" i="1"/>
  <c r="F212" i="1"/>
  <c r="E211" i="1"/>
  <c r="F208" i="1"/>
  <c r="E207" i="1"/>
  <c r="F204" i="1"/>
  <c r="E203" i="1"/>
  <c r="F200" i="1"/>
  <c r="E199" i="1"/>
  <c r="F196" i="1"/>
  <c r="E195" i="1"/>
  <c r="F192" i="1"/>
  <c r="E191" i="1"/>
  <c r="F188" i="1"/>
  <c r="E187" i="1"/>
  <c r="F184" i="1"/>
  <c r="E183" i="1"/>
  <c r="F180" i="1"/>
  <c r="E179" i="1"/>
  <c r="F176" i="1"/>
  <c r="E175" i="1"/>
  <c r="F172" i="1"/>
  <c r="E171" i="1"/>
  <c r="F168" i="1"/>
  <c r="E167" i="1"/>
  <c r="F164" i="1"/>
  <c r="E163" i="1"/>
  <c r="F160" i="1"/>
  <c r="E159" i="1"/>
  <c r="F156" i="1"/>
  <c r="E155" i="1"/>
  <c r="F152" i="1"/>
  <c r="E151" i="1"/>
  <c r="F148" i="1"/>
  <c r="E147" i="1"/>
  <c r="F144" i="1"/>
  <c r="E143" i="1"/>
  <c r="F140" i="1"/>
  <c r="E139" i="1"/>
  <c r="F136" i="1"/>
  <c r="E135" i="1"/>
  <c r="F132" i="1"/>
  <c r="E131" i="1"/>
  <c r="F128" i="1"/>
  <c r="E127" i="1"/>
  <c r="F571" i="1"/>
  <c r="G570" i="1" s="1"/>
  <c r="E570" i="1"/>
  <c r="F567" i="1"/>
  <c r="G566" i="1" s="1"/>
  <c r="E566" i="1"/>
  <c r="F563" i="1"/>
  <c r="G562" i="1" s="1"/>
  <c r="E562" i="1"/>
  <c r="F559" i="1"/>
  <c r="G558" i="1" s="1"/>
  <c r="E558" i="1"/>
  <c r="F555" i="1"/>
  <c r="G554" i="1" s="1"/>
  <c r="E554" i="1"/>
  <c r="F551" i="1"/>
  <c r="G550" i="1" s="1"/>
  <c r="E550" i="1"/>
  <c r="F547" i="1"/>
  <c r="G546" i="1" s="1"/>
  <c r="E546" i="1"/>
  <c r="F543" i="1"/>
  <c r="G542" i="1" s="1"/>
  <c r="E542" i="1"/>
  <c r="F539" i="1"/>
  <c r="G538" i="1" s="1"/>
  <c r="E538" i="1"/>
  <c r="F535" i="1"/>
  <c r="G534" i="1" s="1"/>
  <c r="E534" i="1"/>
  <c r="F531" i="1"/>
  <c r="G530" i="1" s="1"/>
  <c r="E530" i="1"/>
  <c r="F527" i="1"/>
  <c r="G526" i="1" s="1"/>
  <c r="E526" i="1"/>
  <c r="F523" i="1"/>
  <c r="G522" i="1" s="1"/>
  <c r="E522" i="1"/>
  <c r="F519" i="1"/>
  <c r="G518" i="1" s="1"/>
  <c r="E518" i="1"/>
  <c r="F515" i="1"/>
  <c r="G514" i="1" s="1"/>
  <c r="E514" i="1"/>
  <c r="F511" i="1"/>
  <c r="G510" i="1" s="1"/>
  <c r="E510" i="1"/>
  <c r="F507" i="1"/>
  <c r="G506" i="1" s="1"/>
  <c r="E506" i="1"/>
  <c r="F503" i="1"/>
  <c r="G502" i="1" s="1"/>
  <c r="E502" i="1"/>
  <c r="F499" i="1"/>
  <c r="G498" i="1" s="1"/>
  <c r="E498" i="1"/>
  <c r="F495" i="1"/>
  <c r="G494" i="1" s="1"/>
  <c r="E494" i="1"/>
  <c r="F491" i="1"/>
  <c r="G490" i="1" s="1"/>
  <c r="E490" i="1"/>
  <c r="F487" i="1"/>
  <c r="G486" i="1" s="1"/>
  <c r="E486" i="1"/>
  <c r="F483" i="1"/>
  <c r="G482" i="1" s="1"/>
  <c r="E482" i="1"/>
  <c r="F479" i="1"/>
  <c r="G478" i="1" s="1"/>
  <c r="E478" i="1"/>
  <c r="F475" i="1"/>
  <c r="G474" i="1" s="1"/>
  <c r="E474" i="1"/>
  <c r="F471" i="1"/>
  <c r="G470" i="1" s="1"/>
  <c r="E470" i="1"/>
  <c r="F467" i="1"/>
  <c r="G466" i="1" s="1"/>
  <c r="E466" i="1"/>
  <c r="F463" i="1"/>
  <c r="G462" i="1" s="1"/>
  <c r="E462" i="1"/>
  <c r="F459" i="1"/>
  <c r="G458" i="1" s="1"/>
  <c r="E458" i="1"/>
  <c r="F455" i="1"/>
  <c r="G454" i="1" s="1"/>
  <c r="E454" i="1"/>
  <c r="F451" i="1"/>
  <c r="G450" i="1" s="1"/>
  <c r="E450" i="1"/>
  <c r="F447" i="1"/>
  <c r="G446" i="1" s="1"/>
  <c r="E446" i="1"/>
  <c r="F443" i="1"/>
  <c r="G442" i="1" s="1"/>
  <c r="E442" i="1"/>
  <c r="F439" i="1"/>
  <c r="G438" i="1" s="1"/>
  <c r="E438" i="1"/>
  <c r="F435" i="1"/>
  <c r="G434" i="1" s="1"/>
  <c r="E434" i="1"/>
  <c r="F431" i="1"/>
  <c r="G430" i="1" s="1"/>
  <c r="E430" i="1"/>
  <c r="F427" i="1"/>
  <c r="G426" i="1" s="1"/>
  <c r="E426" i="1"/>
  <c r="F423" i="1"/>
  <c r="E422" i="1"/>
  <c r="F419" i="1"/>
  <c r="G418" i="1" s="1"/>
  <c r="E418" i="1"/>
  <c r="F415" i="1"/>
  <c r="G414" i="1" s="1"/>
  <c r="E414" i="1"/>
  <c r="F411" i="1"/>
  <c r="G410" i="1" s="1"/>
  <c r="E410" i="1"/>
  <c r="F407" i="1"/>
  <c r="G406" i="1" s="1"/>
  <c r="E406" i="1"/>
  <c r="F403" i="1"/>
  <c r="G402" i="1" s="1"/>
  <c r="E402" i="1"/>
  <c r="F399" i="1"/>
  <c r="G398" i="1" s="1"/>
  <c r="E398" i="1"/>
  <c r="F395" i="1"/>
  <c r="E394" i="1"/>
  <c r="F391" i="1"/>
  <c r="G390" i="1" s="1"/>
  <c r="E390" i="1"/>
  <c r="F387" i="1"/>
  <c r="G386" i="1" s="1"/>
  <c r="E386" i="1"/>
  <c r="F383" i="1"/>
  <c r="G382" i="1" s="1"/>
  <c r="E382" i="1"/>
  <c r="F379" i="1"/>
  <c r="G378" i="1" s="1"/>
  <c r="E378" i="1"/>
  <c r="F375" i="1"/>
  <c r="G374" i="1" s="1"/>
  <c r="E374" i="1"/>
  <c r="F371" i="1"/>
  <c r="G370" i="1" s="1"/>
  <c r="E370" i="1"/>
  <c r="F367" i="1"/>
  <c r="E366" i="1"/>
  <c r="F363" i="1"/>
  <c r="G362" i="1" s="1"/>
  <c r="E362" i="1"/>
  <c r="F359" i="1"/>
  <c r="G358" i="1" s="1"/>
  <c r="E358" i="1"/>
  <c r="F355" i="1"/>
  <c r="G354" i="1" s="1"/>
  <c r="E354" i="1"/>
  <c r="F351" i="1"/>
  <c r="G350" i="1" s="1"/>
  <c r="E350" i="1"/>
  <c r="F347" i="1"/>
  <c r="G346" i="1" s="1"/>
  <c r="E346" i="1"/>
  <c r="F343" i="1"/>
  <c r="G342" i="1" s="1"/>
  <c r="E342" i="1"/>
  <c r="F339" i="1"/>
  <c r="G338" i="1" s="1"/>
  <c r="E338" i="1"/>
  <c r="F335" i="1"/>
  <c r="G334" i="1" s="1"/>
  <c r="E334" i="1"/>
  <c r="F331" i="1"/>
  <c r="G330" i="1" s="1"/>
  <c r="E330" i="1"/>
  <c r="F327" i="1"/>
  <c r="G326" i="1" s="1"/>
  <c r="E326" i="1"/>
  <c r="F323" i="1"/>
  <c r="G322" i="1" s="1"/>
  <c r="E322" i="1"/>
  <c r="F319" i="1"/>
  <c r="G318" i="1" s="1"/>
  <c r="E318" i="1"/>
  <c r="F315" i="1"/>
  <c r="G314" i="1" s="1"/>
  <c r="E314" i="1"/>
  <c r="F311" i="1"/>
  <c r="G310" i="1" s="1"/>
  <c r="E310" i="1"/>
  <c r="F307" i="1"/>
  <c r="G306" i="1" s="1"/>
  <c r="E306" i="1"/>
  <c r="F303" i="1"/>
  <c r="G302" i="1" s="1"/>
  <c r="E302" i="1"/>
  <c r="F299" i="1"/>
  <c r="G298" i="1" s="1"/>
  <c r="E298" i="1"/>
  <c r="F295" i="1"/>
  <c r="G294" i="1" s="1"/>
  <c r="E294" i="1"/>
  <c r="F291" i="1"/>
  <c r="G290" i="1" s="1"/>
  <c r="E290" i="1"/>
  <c r="F287" i="1"/>
  <c r="G286" i="1" s="1"/>
  <c r="E286" i="1"/>
  <c r="F283" i="1"/>
  <c r="G282" i="1" s="1"/>
  <c r="E282" i="1"/>
  <c r="F279" i="1"/>
  <c r="G278" i="1" s="1"/>
  <c r="E278" i="1"/>
  <c r="F275" i="1"/>
  <c r="G274" i="1" s="1"/>
  <c r="E274" i="1"/>
  <c r="F271" i="1"/>
  <c r="G270" i="1" s="1"/>
  <c r="E270" i="1"/>
  <c r="F267" i="1"/>
  <c r="E266" i="1"/>
  <c r="F263" i="1"/>
  <c r="G262" i="1" s="1"/>
  <c r="E262" i="1"/>
  <c r="F259" i="1"/>
  <c r="G258" i="1" s="1"/>
  <c r="E258" i="1"/>
  <c r="F255" i="1"/>
  <c r="G254" i="1" s="1"/>
  <c r="E254" i="1"/>
  <c r="F251" i="1"/>
  <c r="G250" i="1" s="1"/>
  <c r="E250" i="1"/>
  <c r="F247" i="1"/>
  <c r="G246" i="1" s="1"/>
  <c r="E246" i="1"/>
  <c r="F243" i="1"/>
  <c r="G242" i="1" s="1"/>
  <c r="E242" i="1"/>
  <c r="F239" i="1"/>
  <c r="G238" i="1" s="1"/>
  <c r="E238" i="1"/>
  <c r="F235" i="1"/>
  <c r="E234" i="1"/>
  <c r="F231" i="1"/>
  <c r="G230" i="1" s="1"/>
  <c r="E230" i="1"/>
  <c r="F227" i="1"/>
  <c r="G226" i="1" s="1"/>
  <c r="E226" i="1"/>
  <c r="F223" i="1"/>
  <c r="G222" i="1" s="1"/>
  <c r="E222" i="1"/>
  <c r="F219" i="1"/>
  <c r="G218" i="1" s="1"/>
  <c r="E218" i="1"/>
  <c r="F215" i="1"/>
  <c r="G214" i="1" s="1"/>
  <c r="E214" i="1"/>
  <c r="F211" i="1"/>
  <c r="G210" i="1" s="1"/>
  <c r="E210" i="1"/>
  <c r="F207" i="1"/>
  <c r="G206" i="1" s="1"/>
  <c r="E206" i="1"/>
  <c r="F203" i="1"/>
  <c r="G202" i="1" s="1"/>
  <c r="E202" i="1"/>
  <c r="F199" i="1"/>
  <c r="G198" i="1" s="1"/>
  <c r="E198" i="1"/>
  <c r="F195" i="1"/>
  <c r="E194" i="1"/>
  <c r="E190" i="1"/>
  <c r="E186" i="1"/>
  <c r="E182" i="1"/>
  <c r="E178" i="1"/>
  <c r="E174" i="1"/>
  <c r="E170" i="1"/>
  <c r="E166" i="1"/>
  <c r="E162" i="1"/>
  <c r="E158" i="1"/>
  <c r="E154" i="1"/>
  <c r="E150" i="1"/>
  <c r="E146" i="1"/>
  <c r="E142" i="1"/>
  <c r="E138" i="1"/>
  <c r="E134" i="1"/>
  <c r="E130" i="1"/>
  <c r="E126" i="1"/>
  <c r="E122" i="1"/>
  <c r="E118" i="1"/>
  <c r="E114" i="1"/>
  <c r="E110" i="1"/>
  <c r="F102" i="1"/>
  <c r="G101" i="1" s="1"/>
  <c r="F98" i="1"/>
  <c r="F94" i="1"/>
  <c r="G93" i="1" s="1"/>
  <c r="F90" i="1"/>
  <c r="G89" i="1" s="1"/>
  <c r="F86" i="1"/>
  <c r="G85" i="1" s="1"/>
  <c r="F82" i="1"/>
  <c r="F78" i="1"/>
  <c r="G77" i="1" s="1"/>
  <c r="F74" i="1"/>
  <c r="G73" i="1" s="1"/>
  <c r="F70" i="1"/>
  <c r="G69" i="1" s="1"/>
  <c r="F66" i="1"/>
  <c r="F62" i="1"/>
  <c r="G61" i="1" s="1"/>
  <c r="F58" i="1"/>
  <c r="G57" i="1" s="1"/>
  <c r="F54" i="1"/>
  <c r="G53" i="1" s="1"/>
  <c r="F50" i="1"/>
  <c r="G49" i="1" s="1"/>
  <c r="F46" i="1"/>
  <c r="G45" i="1" s="1"/>
  <c r="F42" i="1"/>
  <c r="G41" i="1" s="1"/>
  <c r="F38" i="1"/>
  <c r="G37" i="1" s="1"/>
  <c r="F34" i="1"/>
  <c r="G33" i="1" s="1"/>
  <c r="F30" i="1"/>
  <c r="G29" i="1" s="1"/>
  <c r="F26" i="1"/>
  <c r="G25" i="1" s="1"/>
  <c r="F22" i="1"/>
  <c r="G21" i="1" s="1"/>
  <c r="F18" i="1"/>
  <c r="G17" i="1" s="1"/>
  <c r="F14" i="1"/>
  <c r="G13" i="1" s="1"/>
  <c r="F10" i="1"/>
  <c r="G9" i="1" s="1"/>
  <c r="E67" i="1"/>
  <c r="E61" i="1"/>
  <c r="E56" i="1"/>
  <c r="E48" i="1"/>
  <c r="E40" i="1"/>
  <c r="E32" i="1"/>
  <c r="E24" i="1"/>
  <c r="E16" i="1"/>
  <c r="E123" i="1"/>
  <c r="E119" i="1"/>
  <c r="E115" i="1"/>
  <c r="E111" i="1"/>
  <c r="E107" i="1"/>
  <c r="E103" i="1"/>
  <c r="E99" i="1"/>
  <c r="E95" i="1"/>
  <c r="E91" i="1"/>
  <c r="E87" i="1"/>
  <c r="E83" i="1"/>
  <c r="E79" i="1"/>
  <c r="E75" i="1"/>
  <c r="E71" i="1"/>
  <c r="E65" i="1"/>
  <c r="E60" i="1"/>
  <c r="E53" i="1"/>
  <c r="E45" i="1"/>
  <c r="E37" i="1"/>
  <c r="E29" i="1"/>
  <c r="E21" i="1"/>
  <c r="E13" i="1"/>
  <c r="F56" i="1"/>
  <c r="G56" i="1" s="1"/>
  <c r="E55" i="1"/>
  <c r="F52" i="1"/>
  <c r="E51" i="1"/>
  <c r="F48" i="1"/>
  <c r="E47" i="1"/>
  <c r="F44" i="1"/>
  <c r="E43" i="1"/>
  <c r="F40" i="1"/>
  <c r="E39" i="1"/>
  <c r="F36" i="1"/>
  <c r="E35" i="1"/>
  <c r="F32" i="1"/>
  <c r="E31" i="1"/>
  <c r="F28" i="1"/>
  <c r="E27" i="1"/>
  <c r="F24" i="1"/>
  <c r="G24" i="1" s="1"/>
  <c r="E23" i="1"/>
  <c r="F20" i="1"/>
  <c r="E19" i="1"/>
  <c r="F16" i="1"/>
  <c r="E15" i="1"/>
  <c r="F12" i="1"/>
  <c r="E11" i="1"/>
  <c r="E69" i="1"/>
  <c r="E59" i="1"/>
  <c r="E52" i="1"/>
  <c r="E44" i="1"/>
  <c r="E36" i="1"/>
  <c r="E28" i="1"/>
  <c r="E20" i="1"/>
  <c r="E12" i="1"/>
  <c r="F191" i="1"/>
  <c r="G190" i="1" s="1"/>
  <c r="F187" i="1"/>
  <c r="G186" i="1" s="1"/>
  <c r="F183" i="1"/>
  <c r="G182" i="1" s="1"/>
  <c r="F179" i="1"/>
  <c r="G178" i="1" s="1"/>
  <c r="F175" i="1"/>
  <c r="G174" i="1" s="1"/>
  <c r="F171" i="1"/>
  <c r="G170" i="1" s="1"/>
  <c r="F167" i="1"/>
  <c r="G166" i="1" s="1"/>
  <c r="F163" i="1"/>
  <c r="G162" i="1" s="1"/>
  <c r="F159" i="1"/>
  <c r="G158" i="1" s="1"/>
  <c r="F155" i="1"/>
  <c r="G154" i="1" s="1"/>
  <c r="F151" i="1"/>
  <c r="G150" i="1" s="1"/>
  <c r="F147" i="1"/>
  <c r="G146" i="1" s="1"/>
  <c r="F143" i="1"/>
  <c r="G142" i="1" s="1"/>
  <c r="F139" i="1"/>
  <c r="G138" i="1" s="1"/>
  <c r="F135" i="1"/>
  <c r="G134" i="1" s="1"/>
  <c r="F131" i="1"/>
  <c r="G130" i="1" s="1"/>
  <c r="F127" i="1"/>
  <c r="G126" i="1" s="1"/>
  <c r="F123" i="1"/>
  <c r="G122" i="1" s="1"/>
  <c r="F119" i="1"/>
  <c r="G118" i="1" s="1"/>
  <c r="F115" i="1"/>
  <c r="G114" i="1" s="1"/>
  <c r="F111" i="1"/>
  <c r="G110" i="1" s="1"/>
  <c r="F107" i="1"/>
  <c r="G106" i="1" s="1"/>
  <c r="F103" i="1"/>
  <c r="G102" i="1" s="1"/>
  <c r="F99" i="1"/>
  <c r="G98" i="1" s="1"/>
  <c r="F95" i="1"/>
  <c r="G94" i="1" s="1"/>
  <c r="F91" i="1"/>
  <c r="G90" i="1" s="1"/>
  <c r="F87" i="1"/>
  <c r="G86" i="1" s="1"/>
  <c r="F83" i="1"/>
  <c r="G82" i="1" s="1"/>
  <c r="F79" i="1"/>
  <c r="G78" i="1" s="1"/>
  <c r="F75" i="1"/>
  <c r="G74" i="1" s="1"/>
  <c r="F71" i="1"/>
  <c r="G71" i="1" s="1"/>
  <c r="E70" i="1"/>
  <c r="F67" i="1"/>
  <c r="G66" i="1" s="1"/>
  <c r="E66" i="1"/>
  <c r="F63" i="1"/>
  <c r="G62" i="1" s="1"/>
  <c r="E62" i="1"/>
  <c r="F59" i="1"/>
  <c r="E58" i="1"/>
  <c r="F55" i="1"/>
  <c r="G54" i="1" s="1"/>
  <c r="E54" i="1"/>
  <c r="F51" i="1"/>
  <c r="G50" i="1" s="1"/>
  <c r="E50" i="1"/>
  <c r="F47" i="1"/>
  <c r="G46" i="1" s="1"/>
  <c r="E46" i="1"/>
  <c r="F43" i="1"/>
  <c r="E42" i="1"/>
  <c r="F39" i="1"/>
  <c r="E38" i="1"/>
  <c r="F35" i="1"/>
  <c r="G34" i="1" s="1"/>
  <c r="E34" i="1"/>
  <c r="F31" i="1"/>
  <c r="G30" i="1" s="1"/>
  <c r="E30" i="1"/>
  <c r="F27" i="1"/>
  <c r="E26" i="1"/>
  <c r="F23" i="1"/>
  <c r="G22" i="1" s="1"/>
  <c r="E22" i="1"/>
  <c r="F19" i="1"/>
  <c r="G18" i="1" s="1"/>
  <c r="E18" i="1"/>
  <c r="F15" i="1"/>
  <c r="G14" i="1" s="1"/>
  <c r="E14" i="1"/>
  <c r="E10" i="1"/>
  <c r="F11" i="1"/>
  <c r="F7" i="1"/>
  <c r="G6" i="1" s="1"/>
  <c r="E105" i="1"/>
  <c r="E101" i="1"/>
  <c r="E97" i="1"/>
  <c r="E93" i="1"/>
  <c r="E89" i="1"/>
  <c r="E85" i="1"/>
  <c r="E81" i="1"/>
  <c r="E77" i="1"/>
  <c r="E73" i="1"/>
  <c r="E63" i="1"/>
  <c r="E57" i="1"/>
  <c r="E49" i="1"/>
  <c r="E41" i="1"/>
  <c r="E33" i="1"/>
  <c r="E25" i="1"/>
  <c r="E17" i="1"/>
  <c r="L12" i="1"/>
  <c r="L8" i="1"/>
  <c r="L4" i="1"/>
  <c r="L15" i="1"/>
  <c r="L11" i="1"/>
  <c r="L7" i="1"/>
  <c r="L3" i="1"/>
  <c r="M11" i="1"/>
  <c r="M7" i="1"/>
  <c r="M3" i="1"/>
  <c r="M15" i="1"/>
  <c r="L13" i="1"/>
  <c r="L16" i="1"/>
  <c r="F7" i="6"/>
  <c r="F14" i="6"/>
  <c r="F6" i="6"/>
  <c r="L2" i="1"/>
  <c r="L14" i="1"/>
  <c r="L10" i="1"/>
  <c r="N10" i="1" s="1"/>
  <c r="L6" i="1"/>
  <c r="N6" i="1" s="1"/>
  <c r="M14" i="1"/>
  <c r="L17" i="1"/>
  <c r="L9" i="1"/>
  <c r="L5" i="1"/>
  <c r="M17" i="1"/>
  <c r="M13" i="1"/>
  <c r="M9" i="1"/>
  <c r="M5" i="1"/>
  <c r="M16" i="1"/>
  <c r="M12" i="1"/>
  <c r="N11" i="1" s="1"/>
  <c r="M8" i="1"/>
  <c r="N7" i="1" s="1"/>
  <c r="M4" i="1"/>
  <c r="F13" i="6"/>
  <c r="F9" i="6"/>
  <c r="F5" i="6"/>
  <c r="E353" i="4"/>
  <c r="E354" i="4"/>
  <c r="E349" i="4"/>
  <c r="F348" i="4" s="1"/>
  <c r="E350" i="4"/>
  <c r="E345" i="4"/>
  <c r="E346" i="4"/>
  <c r="E341" i="4"/>
  <c r="F340" i="4" s="1"/>
  <c r="E342" i="4"/>
  <c r="E337" i="4"/>
  <c r="E338" i="4"/>
  <c r="E333" i="4"/>
  <c r="E334" i="4"/>
  <c r="E329" i="4"/>
  <c r="E330" i="4"/>
  <c r="E325" i="4"/>
  <c r="F324" i="4" s="1"/>
  <c r="E326" i="4"/>
  <c r="E321" i="4"/>
  <c r="E322" i="4"/>
  <c r="E317" i="4"/>
  <c r="F317" i="4" s="1"/>
  <c r="E318" i="4"/>
  <c r="E313" i="4"/>
  <c r="E314" i="4"/>
  <c r="E309" i="4"/>
  <c r="F308" i="4" s="1"/>
  <c r="E310" i="4"/>
  <c r="E305" i="4"/>
  <c r="E306" i="4"/>
  <c r="E301" i="4"/>
  <c r="F301" i="4" s="1"/>
  <c r="E302" i="4"/>
  <c r="E297" i="4"/>
  <c r="E298" i="4"/>
  <c r="E293" i="4"/>
  <c r="F292" i="4" s="1"/>
  <c r="E294" i="4"/>
  <c r="E289" i="4"/>
  <c r="E290" i="4"/>
  <c r="E285" i="4"/>
  <c r="F284" i="4" s="1"/>
  <c r="E286" i="4"/>
  <c r="E273" i="4"/>
  <c r="E274" i="4"/>
  <c r="E269" i="4"/>
  <c r="F269" i="4" s="1"/>
  <c r="E270" i="4"/>
  <c r="E265" i="4"/>
  <c r="E266" i="4"/>
  <c r="E261" i="4"/>
  <c r="F261" i="4" s="1"/>
  <c r="E262" i="4"/>
  <c r="E257" i="4"/>
  <c r="E258" i="4"/>
  <c r="E253" i="4"/>
  <c r="F253" i="4" s="1"/>
  <c r="E254" i="4"/>
  <c r="E249" i="4"/>
  <c r="E250" i="4"/>
  <c r="E245" i="4"/>
  <c r="F245" i="4" s="1"/>
  <c r="E246" i="4"/>
  <c r="E241" i="4"/>
  <c r="E242" i="4"/>
  <c r="E237" i="4"/>
  <c r="F237" i="4" s="1"/>
  <c r="E238" i="4"/>
  <c r="E233" i="4"/>
  <c r="E234" i="4"/>
  <c r="E229" i="4"/>
  <c r="F229" i="4" s="1"/>
  <c r="E230" i="4"/>
  <c r="E225" i="4"/>
  <c r="E226" i="4"/>
  <c r="E221" i="4"/>
  <c r="F221" i="4" s="1"/>
  <c r="E222" i="4"/>
  <c r="E217" i="4"/>
  <c r="E218" i="4"/>
  <c r="E213" i="4"/>
  <c r="F213" i="4" s="1"/>
  <c r="E214" i="4"/>
  <c r="E209" i="4"/>
  <c r="E210" i="4"/>
  <c r="E205" i="4"/>
  <c r="F205" i="4" s="1"/>
  <c r="E206" i="4"/>
  <c r="E201" i="4"/>
  <c r="E202" i="4"/>
  <c r="E197" i="4"/>
  <c r="F197" i="4" s="1"/>
  <c r="E198" i="4"/>
  <c r="E193" i="4"/>
  <c r="E194" i="4"/>
  <c r="E189" i="4"/>
  <c r="F189" i="4" s="1"/>
  <c r="E190" i="4"/>
  <c r="E185" i="4"/>
  <c r="E186" i="4"/>
  <c r="E181" i="4"/>
  <c r="F181" i="4" s="1"/>
  <c r="E182" i="4"/>
  <c r="E177" i="4"/>
  <c r="E178" i="4"/>
  <c r="E173" i="4"/>
  <c r="F173" i="4" s="1"/>
  <c r="E174" i="4"/>
  <c r="E169" i="4"/>
  <c r="E170" i="4"/>
  <c r="E165" i="4"/>
  <c r="F165" i="4" s="1"/>
  <c r="E166" i="4"/>
  <c r="E161" i="4"/>
  <c r="E162" i="4"/>
  <c r="E157" i="4"/>
  <c r="F157" i="4" s="1"/>
  <c r="E158" i="4"/>
  <c r="E153" i="4"/>
  <c r="E154" i="4"/>
  <c r="E149" i="4"/>
  <c r="F149" i="4" s="1"/>
  <c r="E150" i="4"/>
  <c r="E145" i="4"/>
  <c r="E146" i="4"/>
  <c r="E141" i="4"/>
  <c r="F141" i="4" s="1"/>
  <c r="E142" i="4"/>
  <c r="E137" i="4"/>
  <c r="E138" i="4"/>
  <c r="E133" i="4"/>
  <c r="F133" i="4" s="1"/>
  <c r="E134" i="4"/>
  <c r="E129" i="4"/>
  <c r="E130" i="4"/>
  <c r="E125" i="4"/>
  <c r="F125" i="4" s="1"/>
  <c r="E126" i="4"/>
  <c r="E121" i="4"/>
  <c r="E122" i="4"/>
  <c r="E117" i="4"/>
  <c r="F117" i="4" s="1"/>
  <c r="E118" i="4"/>
  <c r="E102" i="4"/>
  <c r="F101" i="4" s="1"/>
  <c r="E98" i="4"/>
  <c r="F97" i="4" s="1"/>
  <c r="E99" i="4"/>
  <c r="E94" i="4"/>
  <c r="F93" i="4" s="1"/>
  <c r="E95" i="4"/>
  <c r="E90" i="4"/>
  <c r="F90" i="4" s="1"/>
  <c r="E91" i="4"/>
  <c r="E86" i="4"/>
  <c r="E87" i="4"/>
  <c r="E82" i="4"/>
  <c r="F82" i="4" s="1"/>
  <c r="E83" i="4"/>
  <c r="E78" i="4"/>
  <c r="E79" i="4"/>
  <c r="E74" i="4"/>
  <c r="F73" i="4" s="1"/>
  <c r="E75" i="4"/>
  <c r="E70" i="4"/>
  <c r="F69" i="4" s="1"/>
  <c r="E71" i="4"/>
  <c r="E66" i="4"/>
  <c r="F66" i="4" s="1"/>
  <c r="E67" i="4"/>
  <c r="E62" i="4"/>
  <c r="F61" i="4" s="1"/>
  <c r="E63" i="4"/>
  <c r="E58" i="4"/>
  <c r="F57" i="4" s="1"/>
  <c r="E59" i="4"/>
  <c r="E54" i="4"/>
  <c r="F53" i="4" s="1"/>
  <c r="E55" i="4"/>
  <c r="E50" i="4"/>
  <c r="E51" i="4"/>
  <c r="E46" i="4"/>
  <c r="E47" i="4"/>
  <c r="E42" i="4"/>
  <c r="F42" i="4" s="1"/>
  <c r="E43" i="4"/>
  <c r="E38" i="4"/>
  <c r="E39" i="4"/>
  <c r="E34" i="4"/>
  <c r="F33" i="4" s="1"/>
  <c r="E35" i="4"/>
  <c r="E30" i="4"/>
  <c r="E31" i="4"/>
  <c r="E26" i="4"/>
  <c r="F26" i="4" s="1"/>
  <c r="E27" i="4"/>
  <c r="E22" i="4"/>
  <c r="E23" i="4"/>
  <c r="E18" i="4"/>
  <c r="F18" i="4" s="1"/>
  <c r="E19" i="4"/>
  <c r="E14" i="4"/>
  <c r="F14" i="4" s="1"/>
  <c r="E15" i="4"/>
  <c r="E10" i="4"/>
  <c r="F9" i="4" s="1"/>
  <c r="E11" i="4"/>
  <c r="E6" i="4"/>
  <c r="F6" i="4" s="1"/>
  <c r="E7" i="4"/>
  <c r="E478" i="4"/>
  <c r="E474" i="4"/>
  <c r="E470" i="4"/>
  <c r="E466" i="4"/>
  <c r="E462" i="4"/>
  <c r="E458" i="4"/>
  <c r="E454" i="4"/>
  <c r="E450" i="4"/>
  <c r="E446" i="4"/>
  <c r="E442" i="4"/>
  <c r="E438" i="4"/>
  <c r="E434" i="4"/>
  <c r="E430" i="4"/>
  <c r="E426" i="4"/>
  <c r="E422" i="4"/>
  <c r="E418" i="4"/>
  <c r="E414" i="4"/>
  <c r="E410" i="4"/>
  <c r="E406" i="4"/>
  <c r="E402" i="4"/>
  <c r="E398" i="4"/>
  <c r="E394" i="4"/>
  <c r="E390" i="4"/>
  <c r="E386" i="4"/>
  <c r="E382" i="4"/>
  <c r="F382" i="4" s="1"/>
  <c r="E378" i="4"/>
  <c r="E374" i="4"/>
  <c r="E370" i="4"/>
  <c r="E366" i="4"/>
  <c r="F365" i="4" s="1"/>
  <c r="E362" i="4"/>
  <c r="F339" i="4"/>
  <c r="F331" i="4"/>
  <c r="F323" i="4"/>
  <c r="F315" i="4"/>
  <c r="F307" i="4"/>
  <c r="F299" i="4"/>
  <c r="F291" i="4"/>
  <c r="F475" i="4"/>
  <c r="F467" i="4"/>
  <c r="F459" i="4"/>
  <c r="F451" i="4"/>
  <c r="F443" i="4"/>
  <c r="F435" i="4"/>
  <c r="F427" i="4"/>
  <c r="F419" i="4"/>
  <c r="F411" i="4"/>
  <c r="F403" i="4"/>
  <c r="F395" i="4"/>
  <c r="F387" i="4"/>
  <c r="F379" i="4"/>
  <c r="F371" i="4"/>
  <c r="F363" i="4"/>
  <c r="F100" i="4"/>
  <c r="F92" i="4"/>
  <c r="F88" i="4"/>
  <c r="F80" i="4"/>
  <c r="F68" i="4"/>
  <c r="F60" i="4"/>
  <c r="F56" i="4"/>
  <c r="F48" i="4"/>
  <c r="F36" i="4"/>
  <c r="F24" i="4"/>
  <c r="F4" i="4"/>
  <c r="F468" i="4"/>
  <c r="F452" i="4"/>
  <c r="F436" i="4"/>
  <c r="F420" i="4"/>
  <c r="F404" i="4"/>
  <c r="F388" i="4"/>
  <c r="F372" i="4"/>
  <c r="F476" i="4"/>
  <c r="F460" i="4"/>
  <c r="F444" i="4"/>
  <c r="F428" i="4"/>
  <c r="F412" i="4"/>
  <c r="F396" i="4"/>
  <c r="F380" i="4"/>
  <c r="F321" i="4"/>
  <c r="F318" i="4"/>
  <c r="F305" i="4"/>
  <c r="F289" i="4"/>
  <c r="F286" i="4"/>
  <c r="F272" i="4"/>
  <c r="F268" i="4"/>
  <c r="F270" i="4"/>
  <c r="F264" i="4"/>
  <c r="F266" i="4"/>
  <c r="F260" i="4"/>
  <c r="F262" i="4"/>
  <c r="F256" i="4"/>
  <c r="F258" i="4"/>
  <c r="F252" i="4"/>
  <c r="F254" i="4"/>
  <c r="F248" i="4"/>
  <c r="F250" i="4"/>
  <c r="F244" i="4"/>
  <c r="F246" i="4"/>
  <c r="F240" i="4"/>
  <c r="F242" i="4"/>
  <c r="F236" i="4"/>
  <c r="F238" i="4"/>
  <c r="F232" i="4"/>
  <c r="F234" i="4"/>
  <c r="F228" i="4"/>
  <c r="F230" i="4"/>
  <c r="F224" i="4"/>
  <c r="F226" i="4"/>
  <c r="F220" i="4"/>
  <c r="F222" i="4"/>
  <c r="F216" i="4"/>
  <c r="F218" i="4"/>
  <c r="F212" i="4"/>
  <c r="F214" i="4"/>
  <c r="F210" i="4"/>
  <c r="F204" i="4"/>
  <c r="F206" i="4"/>
  <c r="F200" i="4"/>
  <c r="F202" i="4"/>
  <c r="F196" i="4"/>
  <c r="F198" i="4"/>
  <c r="F192" i="4"/>
  <c r="F194" i="4"/>
  <c r="F188" i="4"/>
  <c r="F190" i="4"/>
  <c r="F186" i="4"/>
  <c r="F180" i="4"/>
  <c r="F182" i="4"/>
  <c r="F176" i="4"/>
  <c r="F178" i="4"/>
  <c r="F172" i="4"/>
  <c r="F174" i="4"/>
  <c r="F170" i="4"/>
  <c r="F164" i="4"/>
  <c r="F166" i="4"/>
  <c r="F160" i="4"/>
  <c r="F162" i="4"/>
  <c r="F156" i="4"/>
  <c r="F158" i="4"/>
  <c r="F154" i="4"/>
  <c r="F148" i="4"/>
  <c r="F150" i="4"/>
  <c r="F144" i="4"/>
  <c r="F146" i="4"/>
  <c r="F140" i="4"/>
  <c r="F142" i="4"/>
  <c r="F138" i="4"/>
  <c r="F132" i="4"/>
  <c r="F134" i="4"/>
  <c r="F128" i="4"/>
  <c r="F130" i="4"/>
  <c r="F124" i="4"/>
  <c r="F126" i="4"/>
  <c r="F122" i="4"/>
  <c r="F118" i="4"/>
  <c r="F94" i="4"/>
  <c r="F70" i="4"/>
  <c r="F30" i="4"/>
  <c r="F469" i="4"/>
  <c r="F465" i="4"/>
  <c r="F453" i="4"/>
  <c r="F450" i="4"/>
  <c r="F437" i="4"/>
  <c r="F434" i="4"/>
  <c r="F421" i="4"/>
  <c r="F418" i="4"/>
  <c r="F405" i="4"/>
  <c r="F401" i="4"/>
  <c r="F389" i="4"/>
  <c r="F386" i="4"/>
  <c r="F381" i="4"/>
  <c r="F373" i="4"/>
  <c r="F369" i="4"/>
  <c r="F349" i="4"/>
  <c r="F11" i="4"/>
  <c r="F334" i="4"/>
  <c r="F302" i="4"/>
  <c r="F91" i="4"/>
  <c r="F67" i="4"/>
  <c r="F55" i="4"/>
  <c r="F27" i="4"/>
  <c r="F466" i="4"/>
  <c r="F402" i="4"/>
  <c r="F370" i="4"/>
  <c r="F449" i="4"/>
  <c r="F433" i="4"/>
  <c r="F417" i="4"/>
  <c r="F354" i="4"/>
  <c r="F338" i="4"/>
  <c r="F322" i="4"/>
  <c r="F306" i="4"/>
  <c r="F290" i="4"/>
  <c r="F285" i="4"/>
  <c r="F95" i="4"/>
  <c r="F83" i="4"/>
  <c r="F71" i="4"/>
  <c r="F43" i="4"/>
  <c r="F31" i="4"/>
  <c r="F7" i="4"/>
  <c r="F385" i="4"/>
  <c r="F247" i="4"/>
  <c r="F199" i="4"/>
  <c r="F480" i="4"/>
  <c r="F464" i="4"/>
  <c r="F448" i="4"/>
  <c r="F432" i="4"/>
  <c r="F416" i="4"/>
  <c r="F400" i="4"/>
  <c r="F384" i="4"/>
  <c r="F259" i="4"/>
  <c r="F243" i="4"/>
  <c r="F227" i="4"/>
  <c r="F211" i="4"/>
  <c r="F195" i="4"/>
  <c r="F179" i="4"/>
  <c r="F163" i="4"/>
  <c r="F147" i="4"/>
  <c r="F131" i="4"/>
  <c r="F215" i="4"/>
  <c r="F151" i="4"/>
  <c r="F271" i="4"/>
  <c r="F255" i="4"/>
  <c r="F239" i="4"/>
  <c r="F223" i="4"/>
  <c r="F191" i="4"/>
  <c r="F175" i="4"/>
  <c r="F159" i="4"/>
  <c r="F143" i="4"/>
  <c r="F127" i="4"/>
  <c r="F263" i="4"/>
  <c r="F231" i="4"/>
  <c r="F368" i="4"/>
  <c r="F364" i="4"/>
  <c r="F356" i="4"/>
  <c r="F352" i="4"/>
  <c r="F344" i="4"/>
  <c r="F267" i="4"/>
  <c r="F251" i="4"/>
  <c r="F235" i="4"/>
  <c r="F219" i="4"/>
  <c r="F203" i="4"/>
  <c r="F187" i="4"/>
  <c r="F171" i="4"/>
  <c r="F139" i="4"/>
  <c r="F123" i="4"/>
  <c r="F336" i="4"/>
  <c r="F328" i="4"/>
  <c r="F320" i="4"/>
  <c r="F312" i="4"/>
  <c r="F304" i="4"/>
  <c r="F296" i="4"/>
  <c r="F288" i="4"/>
  <c r="F265" i="4"/>
  <c r="F257" i="4"/>
  <c r="F249" i="4"/>
  <c r="F241" i="4"/>
  <c r="F233" i="4"/>
  <c r="F225" i="4"/>
  <c r="F217" i="4"/>
  <c r="F209" i="4"/>
  <c r="F201" i="4"/>
  <c r="F193" i="4"/>
  <c r="F185" i="4"/>
  <c r="F177" i="4"/>
  <c r="F169" i="4"/>
  <c r="F161" i="4"/>
  <c r="F153" i="4"/>
  <c r="F137" i="4"/>
  <c r="F129" i="4"/>
  <c r="F121" i="4"/>
  <c r="F81" i="4"/>
  <c r="F49" i="4"/>
  <c r="F17" i="4"/>
  <c r="F273" i="4"/>
  <c r="E574" i="1"/>
  <c r="G574" i="1" s="1"/>
  <c r="F648" i="3"/>
  <c r="F644" i="3"/>
  <c r="F649" i="3"/>
  <c r="F645" i="3"/>
  <c r="D648" i="3"/>
  <c r="D644" i="3"/>
  <c r="D651" i="3"/>
  <c r="D647" i="3"/>
  <c r="D643" i="3"/>
  <c r="F274" i="4"/>
  <c r="D283" i="4"/>
  <c r="D115" i="4"/>
  <c r="I3" i="3"/>
  <c r="I437" i="4"/>
  <c r="I406" i="4"/>
  <c r="I374" i="4"/>
  <c r="I64" i="4"/>
  <c r="G65" i="4"/>
  <c r="G437" i="4"/>
  <c r="G345" i="4"/>
  <c r="I31" i="4"/>
  <c r="G32" i="4"/>
  <c r="G480" i="4"/>
  <c r="G102" i="4"/>
  <c r="I305" i="4"/>
  <c r="G407" i="4"/>
  <c r="G375" i="4"/>
  <c r="G215" i="4"/>
  <c r="I214" i="4"/>
  <c r="I465" i="4"/>
  <c r="I273" i="4"/>
  <c r="I145" i="4"/>
  <c r="G466" i="4"/>
  <c r="G55" i="2" l="1"/>
  <c r="G40" i="2"/>
  <c r="G56" i="2"/>
  <c r="G72" i="2"/>
  <c r="G88" i="2"/>
  <c r="G104" i="2"/>
  <c r="G120" i="2"/>
  <c r="G136" i="2"/>
  <c r="G168" i="2"/>
  <c r="G184" i="2"/>
  <c r="G228" i="2"/>
  <c r="G292" i="2"/>
  <c r="G397" i="2"/>
  <c r="G57" i="2"/>
  <c r="G73" i="2"/>
  <c r="G7" i="2"/>
  <c r="G199" i="2"/>
  <c r="G215" i="2"/>
  <c r="G231" i="2"/>
  <c r="G263" i="2"/>
  <c r="G279" i="2"/>
  <c r="G375" i="2"/>
  <c r="G383" i="2"/>
  <c r="G403" i="2"/>
  <c r="G411" i="2"/>
  <c r="G439" i="2"/>
  <c r="G447" i="2"/>
  <c r="G455" i="2"/>
  <c r="G463" i="2"/>
  <c r="G471" i="2"/>
  <c r="G479" i="2"/>
  <c r="G487" i="2"/>
  <c r="G495" i="2"/>
  <c r="G503" i="2"/>
  <c r="G511" i="2"/>
  <c r="G519" i="2"/>
  <c r="G527" i="2"/>
  <c r="G535" i="2"/>
  <c r="G543" i="2"/>
  <c r="G551" i="2"/>
  <c r="G559" i="2"/>
  <c r="G567" i="2"/>
  <c r="G575" i="2"/>
  <c r="G583" i="2"/>
  <c r="G591" i="2"/>
  <c r="G599" i="2"/>
  <c r="G607" i="2"/>
  <c r="G307" i="2"/>
  <c r="G315" i="2"/>
  <c r="G343" i="2"/>
  <c r="G352" i="2"/>
  <c r="G380" i="2"/>
  <c r="G388" i="2"/>
  <c r="G408" i="2"/>
  <c r="G416" i="2"/>
  <c r="G444" i="2"/>
  <c r="G452" i="2"/>
  <c r="G460" i="2"/>
  <c r="G536" i="2"/>
  <c r="G544" i="2"/>
  <c r="G552" i="2"/>
  <c r="G560" i="2"/>
  <c r="G568" i="2"/>
  <c r="G576" i="2"/>
  <c r="G584" i="2"/>
  <c r="G592" i="2"/>
  <c r="G2" i="2"/>
  <c r="G8" i="2"/>
  <c r="G16" i="2"/>
  <c r="G24" i="2"/>
  <c r="G204" i="2"/>
  <c r="G212" i="2"/>
  <c r="G232" i="2"/>
  <c r="G240" i="2"/>
  <c r="G268" i="2"/>
  <c r="G276" i="2"/>
  <c r="G296" i="2"/>
  <c r="G304" i="2"/>
  <c r="G332" i="2"/>
  <c r="G340" i="2"/>
  <c r="G453" i="2"/>
  <c r="G469" i="2"/>
  <c r="G485" i="2"/>
  <c r="G501" i="2"/>
  <c r="G517" i="2"/>
  <c r="G537" i="2"/>
  <c r="G553" i="2"/>
  <c r="G569" i="2"/>
  <c r="G585" i="2"/>
  <c r="G601" i="2"/>
  <c r="G71" i="2"/>
  <c r="G399" i="2"/>
  <c r="G32" i="2"/>
  <c r="G48" i="2"/>
  <c r="G64" i="2"/>
  <c r="G80" i="2"/>
  <c r="G96" i="2"/>
  <c r="G112" i="2"/>
  <c r="G128" i="2"/>
  <c r="G144" i="2"/>
  <c r="G160" i="2"/>
  <c r="G176" i="2"/>
  <c r="G405" i="2"/>
  <c r="G41" i="2"/>
  <c r="G121" i="2"/>
  <c r="G145" i="2"/>
  <c r="G169" i="2"/>
  <c r="G193" i="2"/>
  <c r="G350" i="2"/>
  <c r="G366" i="2"/>
  <c r="G382" i="2"/>
  <c r="G414" i="2"/>
  <c r="G430" i="2"/>
  <c r="G11" i="2"/>
  <c r="G19" i="2"/>
  <c r="G27" i="2"/>
  <c r="G35" i="2"/>
  <c r="G43" i="2"/>
  <c r="G51" i="2"/>
  <c r="G59" i="2"/>
  <c r="G67" i="2"/>
  <c r="G83" i="2"/>
  <c r="G91" i="2"/>
  <c r="G99" i="2"/>
  <c r="G107" i="2"/>
  <c r="G115" i="2"/>
  <c r="G123" i="2"/>
  <c r="G131" i="2"/>
  <c r="G139" i="2"/>
  <c r="G147" i="2"/>
  <c r="G155" i="2"/>
  <c r="G163" i="2"/>
  <c r="G171" i="2"/>
  <c r="G179" i="2"/>
  <c r="G187" i="2"/>
  <c r="G203" i="2"/>
  <c r="G219" i="2"/>
  <c r="G235" i="2"/>
  <c r="G251" i="2"/>
  <c r="G321" i="2"/>
  <c r="G359" i="2"/>
  <c r="G367" i="2"/>
  <c r="G387" i="2"/>
  <c r="G395" i="2"/>
  <c r="G423" i="2"/>
  <c r="G431" i="2"/>
  <c r="G299" i="2"/>
  <c r="G327" i="2"/>
  <c r="G335" i="2"/>
  <c r="G364" i="2"/>
  <c r="G372" i="2"/>
  <c r="G392" i="2"/>
  <c r="G400" i="2"/>
  <c r="G428" i="2"/>
  <c r="G436" i="2"/>
  <c r="G472" i="2"/>
  <c r="G480" i="2"/>
  <c r="G488" i="2"/>
  <c r="G496" i="2"/>
  <c r="G504" i="2"/>
  <c r="G512" i="2"/>
  <c r="G520" i="2"/>
  <c r="G528" i="2"/>
  <c r="G604" i="2"/>
  <c r="G612" i="2"/>
  <c r="G28" i="2"/>
  <c r="G36" i="2"/>
  <c r="G44" i="2"/>
  <c r="G52" i="2"/>
  <c r="G60" i="2"/>
  <c r="G68" i="2"/>
  <c r="G76" i="2"/>
  <c r="G84" i="2"/>
  <c r="G92" i="2"/>
  <c r="G100" i="2"/>
  <c r="G108" i="2"/>
  <c r="G116" i="2"/>
  <c r="G124" i="2"/>
  <c r="G132" i="2"/>
  <c r="G140" i="2"/>
  <c r="G148" i="2"/>
  <c r="G156" i="2"/>
  <c r="G164" i="2"/>
  <c r="G172" i="2"/>
  <c r="G180" i="2"/>
  <c r="G188" i="2"/>
  <c r="G196" i="2"/>
  <c r="G216" i="2"/>
  <c r="G224" i="2"/>
  <c r="G252" i="2"/>
  <c r="G260" i="2"/>
  <c r="G280" i="2"/>
  <c r="G288" i="2"/>
  <c r="G316" i="2"/>
  <c r="G324" i="2"/>
  <c r="G344" i="2"/>
  <c r="G353" i="2"/>
  <c r="G361" i="2"/>
  <c r="G369" i="2"/>
  <c r="G377" i="2"/>
  <c r="G385" i="2"/>
  <c r="G393" i="2"/>
  <c r="G401" i="2"/>
  <c r="G409" i="2"/>
  <c r="G417" i="2"/>
  <c r="G425" i="2"/>
  <c r="G433" i="2"/>
  <c r="G441" i="2"/>
  <c r="G473" i="2"/>
  <c r="G489" i="2"/>
  <c r="G505" i="2"/>
  <c r="G521" i="2"/>
  <c r="G605" i="2"/>
  <c r="G39" i="2"/>
  <c r="G65" i="2"/>
  <c r="G89" i="2"/>
  <c r="G113" i="2"/>
  <c r="G137" i="2"/>
  <c r="G161" i="2"/>
  <c r="G185" i="2"/>
  <c r="G257" i="2"/>
  <c r="G129" i="2"/>
  <c r="G153" i="2"/>
  <c r="G177" i="2"/>
  <c r="G151" i="2"/>
  <c r="G191" i="2"/>
  <c r="G207" i="2"/>
  <c r="G223" i="2"/>
  <c r="G239" i="2"/>
  <c r="G334" i="2"/>
  <c r="G351" i="2"/>
  <c r="G371" i="2"/>
  <c r="G379" i="2"/>
  <c r="G407" i="2"/>
  <c r="G415" i="2"/>
  <c r="G435" i="2"/>
  <c r="G443" i="2"/>
  <c r="G451" i="2"/>
  <c r="G459" i="2"/>
  <c r="G467" i="2"/>
  <c r="G475" i="2"/>
  <c r="G483" i="2"/>
  <c r="G491" i="2"/>
  <c r="G499" i="2"/>
  <c r="G507" i="2"/>
  <c r="G515" i="2"/>
  <c r="G523" i="2"/>
  <c r="G531" i="2"/>
  <c r="G539" i="2"/>
  <c r="G547" i="2"/>
  <c r="G555" i="2"/>
  <c r="G563" i="2"/>
  <c r="G571" i="2"/>
  <c r="G579" i="2"/>
  <c r="G587" i="2"/>
  <c r="G595" i="2"/>
  <c r="G603" i="2"/>
  <c r="G611" i="2"/>
  <c r="G311" i="2"/>
  <c r="G319" i="2"/>
  <c r="G339" i="2"/>
  <c r="G348" i="2"/>
  <c r="G356" i="2"/>
  <c r="G376" i="2"/>
  <c r="G384" i="2"/>
  <c r="G412" i="2"/>
  <c r="G420" i="2"/>
  <c r="G440" i="2"/>
  <c r="G448" i="2"/>
  <c r="G456" i="2"/>
  <c r="G464" i="2"/>
  <c r="G540" i="2"/>
  <c r="G548" i="2"/>
  <c r="G556" i="2"/>
  <c r="G564" i="2"/>
  <c r="G572" i="2"/>
  <c r="G580" i="2"/>
  <c r="G588" i="2"/>
  <c r="G613" i="2"/>
  <c r="G4" i="2"/>
  <c r="G12" i="2"/>
  <c r="G20" i="2"/>
  <c r="G200" i="2"/>
  <c r="G208" i="2"/>
  <c r="G236" i="2"/>
  <c r="G244" i="2"/>
  <c r="G264" i="2"/>
  <c r="G272" i="2"/>
  <c r="G300" i="2"/>
  <c r="G308" i="2"/>
  <c r="G328" i="2"/>
  <c r="G336" i="2"/>
  <c r="G445" i="2"/>
  <c r="G461" i="2"/>
  <c r="G477" i="2"/>
  <c r="G493" i="2"/>
  <c r="G509" i="2"/>
  <c r="G525" i="2"/>
  <c r="G545" i="2"/>
  <c r="G561" i="2"/>
  <c r="G577" i="2"/>
  <c r="G593" i="2"/>
  <c r="G609" i="2"/>
  <c r="F78" i="4"/>
  <c r="F120" i="4"/>
  <c r="F152" i="4"/>
  <c r="F208" i="4"/>
  <c r="F333" i="4"/>
  <c r="F145" i="4"/>
  <c r="F184" i="4"/>
  <c r="F136" i="4"/>
  <c r="F168" i="4"/>
  <c r="F116" i="4"/>
  <c r="F25" i="4"/>
  <c r="F89" i="4"/>
  <c r="F300" i="4"/>
  <c r="F316" i="4"/>
  <c r="F332" i="4"/>
  <c r="F135" i="4"/>
  <c r="F119" i="4"/>
  <c r="F10" i="4"/>
  <c r="F353" i="4"/>
  <c r="F283" i="4"/>
  <c r="F65" i="4"/>
  <c r="F183" i="4"/>
  <c r="F207" i="4"/>
  <c r="F167" i="4"/>
  <c r="F21" i="4"/>
  <c r="F29" i="4"/>
  <c r="F37" i="4"/>
  <c r="F45" i="4"/>
  <c r="F85" i="4"/>
  <c r="F3" i="4"/>
  <c r="F41" i="4"/>
  <c r="F13" i="4"/>
  <c r="F77" i="4"/>
  <c r="F102" i="4"/>
  <c r="F54" i="4"/>
  <c r="F5" i="4"/>
  <c r="F35" i="3"/>
  <c r="F103" i="3"/>
  <c r="F135" i="3"/>
  <c r="F151" i="3"/>
  <c r="F167" i="3"/>
  <c r="F367" i="3"/>
  <c r="F403" i="3"/>
  <c r="F543" i="3"/>
  <c r="F22" i="3"/>
  <c r="F14" i="3"/>
  <c r="F182" i="3"/>
  <c r="F310" i="3"/>
  <c r="F438" i="3"/>
  <c r="F502" i="3"/>
  <c r="F618" i="3"/>
  <c r="F114" i="3"/>
  <c r="F354" i="3"/>
  <c r="F62" i="3"/>
  <c r="F190" i="3"/>
  <c r="F254" i="3"/>
  <c r="F229" i="3"/>
  <c r="F349" i="3"/>
  <c r="F381" i="3"/>
  <c r="F186" i="3"/>
  <c r="F362" i="3"/>
  <c r="F490" i="3"/>
  <c r="F546" i="3"/>
  <c r="F606" i="3"/>
  <c r="F239" i="3"/>
  <c r="F303" i="3"/>
  <c r="F339" i="3"/>
  <c r="F423" i="3"/>
  <c r="F595" i="3"/>
  <c r="F27" i="3"/>
  <c r="F11" i="3"/>
  <c r="F47" i="3"/>
  <c r="F70" i="3"/>
  <c r="F198" i="3"/>
  <c r="F199" i="3"/>
  <c r="F326" i="3"/>
  <c r="F454" i="3"/>
  <c r="F6" i="3"/>
  <c r="F481" i="3"/>
  <c r="F266" i="3"/>
  <c r="F71" i="3"/>
  <c r="F130" i="3"/>
  <c r="F370" i="3"/>
  <c r="F642" i="3"/>
  <c r="F250" i="3"/>
  <c r="F570" i="3"/>
  <c r="F206" i="3"/>
  <c r="F462" i="3"/>
  <c r="F463" i="3"/>
  <c r="F181" i="3"/>
  <c r="F285" i="3"/>
  <c r="F31" i="3"/>
  <c r="F234" i="3"/>
  <c r="F399" i="3"/>
  <c r="F538" i="3"/>
  <c r="F494" i="3"/>
  <c r="F558" i="3"/>
  <c r="F626" i="3"/>
  <c r="F39" i="3"/>
  <c r="F51" i="3"/>
  <c r="F111" i="3"/>
  <c r="F175" i="3"/>
  <c r="F227" i="3"/>
  <c r="F291" i="3"/>
  <c r="F359" i="3"/>
  <c r="F467" i="3"/>
  <c r="F551" i="3"/>
  <c r="F615" i="3"/>
  <c r="F86" i="3"/>
  <c r="F342" i="3"/>
  <c r="F470" i="3"/>
  <c r="F598" i="3"/>
  <c r="F521" i="3"/>
  <c r="F506" i="3"/>
  <c r="F146" i="3"/>
  <c r="F327" i="3"/>
  <c r="F386" i="3"/>
  <c r="F282" i="3"/>
  <c r="F474" i="3"/>
  <c r="F158" i="3"/>
  <c r="F286" i="3"/>
  <c r="F414" i="3"/>
  <c r="F90" i="3"/>
  <c r="F298" i="3"/>
  <c r="F431" i="3"/>
  <c r="F586" i="3"/>
  <c r="F510" i="3"/>
  <c r="F562" i="3"/>
  <c r="F638" i="3"/>
  <c r="N2" i="1"/>
  <c r="G26" i="1"/>
  <c r="G42" i="1"/>
  <c r="G58" i="1"/>
  <c r="G40" i="1"/>
  <c r="N3" i="1"/>
  <c r="G65" i="1"/>
  <c r="G81" i="1"/>
  <c r="G10" i="1"/>
  <c r="G11" i="1"/>
  <c r="G19" i="1"/>
  <c r="G27" i="1"/>
  <c r="G35" i="1"/>
  <c r="G43" i="1"/>
  <c r="G51" i="1"/>
  <c r="G63" i="1"/>
  <c r="G79" i="1"/>
  <c r="G95" i="1"/>
  <c r="G111" i="1"/>
  <c r="G123" i="1"/>
  <c r="G131" i="1"/>
  <c r="G139" i="1"/>
  <c r="G147" i="1"/>
  <c r="G155" i="1"/>
  <c r="G163" i="1"/>
  <c r="G171" i="1"/>
  <c r="G179" i="1"/>
  <c r="G187" i="1"/>
  <c r="G195" i="1"/>
  <c r="G203" i="1"/>
  <c r="G211" i="1"/>
  <c r="G219" i="1"/>
  <c r="G227" i="1"/>
  <c r="G235" i="1"/>
  <c r="G243" i="1"/>
  <c r="G251" i="1"/>
  <c r="G259" i="1"/>
  <c r="G267" i="1"/>
  <c r="G275" i="1"/>
  <c r="G283" i="1"/>
  <c r="G291" i="1"/>
  <c r="G299" i="1"/>
  <c r="G307" i="1"/>
  <c r="G315" i="1"/>
  <c r="G323" i="1"/>
  <c r="G331" i="1"/>
  <c r="G339" i="1"/>
  <c r="G347" i="1"/>
  <c r="G355" i="1"/>
  <c r="G363" i="1"/>
  <c r="G371" i="1"/>
  <c r="G379" i="1"/>
  <c r="G387" i="1"/>
  <c r="G395" i="1"/>
  <c r="G403" i="1"/>
  <c r="G411" i="1"/>
  <c r="G419" i="1"/>
  <c r="G427" i="1"/>
  <c r="G435" i="1"/>
  <c r="G443" i="1"/>
  <c r="G451" i="1"/>
  <c r="G459" i="1"/>
  <c r="G467" i="1"/>
  <c r="G475" i="1"/>
  <c r="G483" i="1"/>
  <c r="G491" i="1"/>
  <c r="G499" i="1"/>
  <c r="G507" i="1"/>
  <c r="G515" i="1"/>
  <c r="G523" i="1"/>
  <c r="G531" i="1"/>
  <c r="G539" i="1"/>
  <c r="G547" i="1"/>
  <c r="G555" i="1"/>
  <c r="G563" i="1"/>
  <c r="G571" i="1"/>
  <c r="G132" i="1"/>
  <c r="G140" i="1"/>
  <c r="G148" i="1"/>
  <c r="G156" i="1"/>
  <c r="G164" i="1"/>
  <c r="G172" i="1"/>
  <c r="G180" i="1"/>
  <c r="G188" i="1"/>
  <c r="G196" i="1"/>
  <c r="G204" i="1"/>
  <c r="G212" i="1"/>
  <c r="G220" i="1"/>
  <c r="G228" i="1"/>
  <c r="G236" i="1"/>
  <c r="G244" i="1"/>
  <c r="G252" i="1"/>
  <c r="G260" i="1"/>
  <c r="G268" i="1"/>
  <c r="G276" i="1"/>
  <c r="G284" i="1"/>
  <c r="G292" i="1"/>
  <c r="G300" i="1"/>
  <c r="G308" i="1"/>
  <c r="G316" i="1"/>
  <c r="G324" i="1"/>
  <c r="G332" i="1"/>
  <c r="G340" i="1"/>
  <c r="G348" i="1"/>
  <c r="G356" i="1"/>
  <c r="G364" i="1"/>
  <c r="G372" i="1"/>
  <c r="G380" i="1"/>
  <c r="G388" i="1"/>
  <c r="G396" i="1"/>
  <c r="G404" i="1"/>
  <c r="G412" i="1"/>
  <c r="G420" i="1"/>
  <c r="G428" i="1"/>
  <c r="G436" i="1"/>
  <c r="G444" i="1"/>
  <c r="G452" i="1"/>
  <c r="G460" i="1"/>
  <c r="G468" i="1"/>
  <c r="G476" i="1"/>
  <c r="G484" i="1"/>
  <c r="G492" i="1"/>
  <c r="G500" i="1"/>
  <c r="G508" i="1"/>
  <c r="G516" i="1"/>
  <c r="G524" i="1"/>
  <c r="G532" i="1"/>
  <c r="G540" i="1"/>
  <c r="G548" i="1"/>
  <c r="G556" i="1"/>
  <c r="G564" i="1"/>
  <c r="G572" i="1"/>
  <c r="G67" i="1"/>
  <c r="G83" i="1"/>
  <c r="G99" i="1"/>
  <c r="G115" i="1"/>
  <c r="G12" i="1"/>
  <c r="G28" i="1"/>
  <c r="G44" i="1"/>
  <c r="G366" i="1"/>
  <c r="G422" i="1"/>
  <c r="G105" i="1"/>
  <c r="G113" i="1"/>
  <c r="G121" i="1"/>
  <c r="G129" i="1"/>
  <c r="G137" i="1"/>
  <c r="G145" i="1"/>
  <c r="G153" i="1"/>
  <c r="G161" i="1"/>
  <c r="G169" i="1"/>
  <c r="G177" i="1"/>
  <c r="G185" i="1"/>
  <c r="G193" i="1"/>
  <c r="G201" i="1"/>
  <c r="G209" i="1"/>
  <c r="G217" i="1"/>
  <c r="G225" i="1"/>
  <c r="G233" i="1"/>
  <c r="G241" i="1"/>
  <c r="G249" i="1"/>
  <c r="G257" i="1"/>
  <c r="G265" i="1"/>
  <c r="G273" i="1"/>
  <c r="G281" i="1"/>
  <c r="G289" i="1"/>
  <c r="G297" i="1"/>
  <c r="G305" i="1"/>
  <c r="G313" i="1"/>
  <c r="G321" i="1"/>
  <c r="G329" i="1"/>
  <c r="G337" i="1"/>
  <c r="G345" i="1"/>
  <c r="G353" i="1"/>
  <c r="G361" i="1"/>
  <c r="G369" i="1"/>
  <c r="G377" i="1"/>
  <c r="G385" i="1"/>
  <c r="G393" i="1"/>
  <c r="G401" i="1"/>
  <c r="G409" i="1"/>
  <c r="G417" i="1"/>
  <c r="G425" i="1"/>
  <c r="G433" i="1"/>
  <c r="G441" i="1"/>
  <c r="G449" i="1"/>
  <c r="G457" i="1"/>
  <c r="G465" i="1"/>
  <c r="G473" i="1"/>
  <c r="G481" i="1"/>
  <c r="G489" i="1"/>
  <c r="G497" i="1"/>
  <c r="G505" i="1"/>
  <c r="G513" i="1"/>
  <c r="G521" i="1"/>
  <c r="G529" i="1"/>
  <c r="G537" i="1"/>
  <c r="G545" i="1"/>
  <c r="G553" i="1"/>
  <c r="G561" i="1"/>
  <c r="G569" i="1"/>
  <c r="G7" i="1"/>
  <c r="G15" i="1"/>
  <c r="G23" i="1"/>
  <c r="G31" i="1"/>
  <c r="G39" i="1"/>
  <c r="G47" i="1"/>
  <c r="G55" i="1"/>
  <c r="G87" i="1"/>
  <c r="G103" i="1"/>
  <c r="G119" i="1"/>
  <c r="G16" i="1"/>
  <c r="G32" i="1"/>
  <c r="G48" i="1"/>
  <c r="G127" i="1"/>
  <c r="G135" i="1"/>
  <c r="G143" i="1"/>
  <c r="G151" i="1"/>
  <c r="G159" i="1"/>
  <c r="G167" i="1"/>
  <c r="G175" i="1"/>
  <c r="G183" i="1"/>
  <c r="G191" i="1"/>
  <c r="G199" i="1"/>
  <c r="G207" i="1"/>
  <c r="G215" i="1"/>
  <c r="G223" i="1"/>
  <c r="G231" i="1"/>
  <c r="G239" i="1"/>
  <c r="G247" i="1"/>
  <c r="G255" i="1"/>
  <c r="G263" i="1"/>
  <c r="G271" i="1"/>
  <c r="G279" i="1"/>
  <c r="G287" i="1"/>
  <c r="G295" i="1"/>
  <c r="G303" i="1"/>
  <c r="G311" i="1"/>
  <c r="G319" i="1"/>
  <c r="G327" i="1"/>
  <c r="G335" i="1"/>
  <c r="G343" i="1"/>
  <c r="G351" i="1"/>
  <c r="G359" i="1"/>
  <c r="G367" i="1"/>
  <c r="G375" i="1"/>
  <c r="G383" i="1"/>
  <c r="G391" i="1"/>
  <c r="G399" i="1"/>
  <c r="G407" i="1"/>
  <c r="G415" i="1"/>
  <c r="G423" i="1"/>
  <c r="G431" i="1"/>
  <c r="G439" i="1"/>
  <c r="G447" i="1"/>
  <c r="G455" i="1"/>
  <c r="G463" i="1"/>
  <c r="G471" i="1"/>
  <c r="G479" i="1"/>
  <c r="G487" i="1"/>
  <c r="G495" i="1"/>
  <c r="G503" i="1"/>
  <c r="G511" i="1"/>
  <c r="G519" i="1"/>
  <c r="G527" i="1"/>
  <c r="G535" i="1"/>
  <c r="G543" i="1"/>
  <c r="G551" i="1"/>
  <c r="G559" i="1"/>
  <c r="G567" i="1"/>
  <c r="G72" i="1"/>
  <c r="G96" i="1"/>
  <c r="G128" i="1"/>
  <c r="G136" i="1"/>
  <c r="G144" i="1"/>
  <c r="G152" i="1"/>
  <c r="G160" i="1"/>
  <c r="G168" i="1"/>
  <c r="G176" i="1"/>
  <c r="G184" i="1"/>
  <c r="G192" i="1"/>
  <c r="G200" i="1"/>
  <c r="G208" i="1"/>
  <c r="G216" i="1"/>
  <c r="G224" i="1"/>
  <c r="G232" i="1"/>
  <c r="G240" i="1"/>
  <c r="G248" i="1"/>
  <c r="G256" i="1"/>
  <c r="G264" i="1"/>
  <c r="G272" i="1"/>
  <c r="G280" i="1"/>
  <c r="G288" i="1"/>
  <c r="G296" i="1"/>
  <c r="G304" i="1"/>
  <c r="G312" i="1"/>
  <c r="G320" i="1"/>
  <c r="G328" i="1"/>
  <c r="G336" i="1"/>
  <c r="G344" i="1"/>
  <c r="G352" i="1"/>
  <c r="G360" i="1"/>
  <c r="G368" i="1"/>
  <c r="G376" i="1"/>
  <c r="G384" i="1"/>
  <c r="G392" i="1"/>
  <c r="G400" i="1"/>
  <c r="G408" i="1"/>
  <c r="G416" i="1"/>
  <c r="G424" i="1"/>
  <c r="G432" i="1"/>
  <c r="G440" i="1"/>
  <c r="G448" i="1"/>
  <c r="G456" i="1"/>
  <c r="G464" i="1"/>
  <c r="G472" i="1"/>
  <c r="G480" i="1"/>
  <c r="G488" i="1"/>
  <c r="G496" i="1"/>
  <c r="G504" i="1"/>
  <c r="G512" i="1"/>
  <c r="G520" i="1"/>
  <c r="G528" i="1"/>
  <c r="G536" i="1"/>
  <c r="G544" i="1"/>
  <c r="G552" i="1"/>
  <c r="G560" i="1"/>
  <c r="G568" i="1"/>
  <c r="N15" i="1"/>
  <c r="N12" i="1"/>
  <c r="G38" i="1"/>
  <c r="G70" i="1"/>
  <c r="G59" i="1"/>
  <c r="G75" i="1"/>
  <c r="G91" i="1"/>
  <c r="G107" i="1"/>
  <c r="G20" i="1"/>
  <c r="G36" i="1"/>
  <c r="G52" i="1"/>
  <c r="G97" i="1"/>
  <c r="G194" i="1"/>
  <c r="G234" i="1"/>
  <c r="G266" i="1"/>
  <c r="G394" i="1"/>
  <c r="G109" i="1"/>
  <c r="G117" i="1"/>
  <c r="G125" i="1"/>
  <c r="G133" i="1"/>
  <c r="G141" i="1"/>
  <c r="G149" i="1"/>
  <c r="G157" i="1"/>
  <c r="G165" i="1"/>
  <c r="G173" i="1"/>
  <c r="G181" i="1"/>
  <c r="G189" i="1"/>
  <c r="G197" i="1"/>
  <c r="G205" i="1"/>
  <c r="G213" i="1"/>
  <c r="G221" i="1"/>
  <c r="G229" i="1"/>
  <c r="G237" i="1"/>
  <c r="G245" i="1"/>
  <c r="G253" i="1"/>
  <c r="G261" i="1"/>
  <c r="G269" i="1"/>
  <c r="G277" i="1"/>
  <c r="G285" i="1"/>
  <c r="G293" i="1"/>
  <c r="G301" i="1"/>
  <c r="G309" i="1"/>
  <c r="G317" i="1"/>
  <c r="G325" i="1"/>
  <c r="G333" i="1"/>
  <c r="G341" i="1"/>
  <c r="G349" i="1"/>
  <c r="G357" i="1"/>
  <c r="G365" i="1"/>
  <c r="G373" i="1"/>
  <c r="G381" i="1"/>
  <c r="G389" i="1"/>
  <c r="G397" i="1"/>
  <c r="G405" i="1"/>
  <c r="G413" i="1"/>
  <c r="G421" i="1"/>
  <c r="G429" i="1"/>
  <c r="G437" i="1"/>
  <c r="G445" i="1"/>
  <c r="G453" i="1"/>
  <c r="G461" i="1"/>
  <c r="G469" i="1"/>
  <c r="G477" i="1"/>
  <c r="G485" i="1"/>
  <c r="G493" i="1"/>
  <c r="G501" i="1"/>
  <c r="G509" i="1"/>
  <c r="G517" i="1"/>
  <c r="G525" i="1"/>
  <c r="G533" i="1"/>
  <c r="G541" i="1"/>
  <c r="G549" i="1"/>
  <c r="G557" i="1"/>
  <c r="G565" i="1"/>
  <c r="G573" i="1"/>
  <c r="N16" i="1"/>
  <c r="N17" i="1"/>
  <c r="N13" i="1"/>
  <c r="N8" i="1"/>
  <c r="N9" i="1"/>
  <c r="N14" i="1"/>
  <c r="N4" i="1"/>
  <c r="N5" i="1"/>
  <c r="F374" i="4"/>
  <c r="F390" i="4"/>
  <c r="F19" i="4"/>
  <c r="F470" i="4"/>
  <c r="F15" i="4"/>
  <c r="F79" i="4"/>
  <c r="F350" i="4"/>
  <c r="F345" i="4"/>
  <c r="F346" i="4"/>
  <c r="F23" i="4"/>
  <c r="F22" i="4"/>
  <c r="F38" i="4"/>
  <c r="F39" i="4"/>
  <c r="F47" i="4"/>
  <c r="F46" i="4"/>
  <c r="F62" i="4"/>
  <c r="F63" i="4"/>
  <c r="F87" i="4"/>
  <c r="F86" i="4"/>
  <c r="F297" i="4"/>
  <c r="F298" i="4"/>
  <c r="F313" i="4"/>
  <c r="F314" i="4"/>
  <c r="F329" i="4"/>
  <c r="F330" i="4"/>
  <c r="F337" i="4"/>
  <c r="F406" i="4"/>
  <c r="F438" i="4"/>
  <c r="F366" i="4"/>
  <c r="F361" i="4"/>
  <c r="F362" i="4"/>
  <c r="F377" i="4"/>
  <c r="F378" i="4"/>
  <c r="F394" i="4"/>
  <c r="F393" i="4"/>
  <c r="F410" i="4"/>
  <c r="F409" i="4"/>
  <c r="F426" i="4"/>
  <c r="F425" i="4"/>
  <c r="F441" i="4"/>
  <c r="F442" i="4"/>
  <c r="F458" i="4"/>
  <c r="F457" i="4"/>
  <c r="F473" i="4"/>
  <c r="F474" i="4"/>
  <c r="F397" i="4"/>
  <c r="F398" i="4"/>
  <c r="F413" i="4"/>
  <c r="F414" i="4"/>
  <c r="F429" i="4"/>
  <c r="F430" i="4"/>
  <c r="F445" i="4"/>
  <c r="F446" i="4"/>
  <c r="F461" i="4"/>
  <c r="F462" i="4"/>
  <c r="F477" i="4"/>
  <c r="F478" i="4"/>
  <c r="F35" i="4"/>
  <c r="F34" i="4"/>
  <c r="F50" i="4"/>
  <c r="F51" i="4"/>
  <c r="F59" i="4"/>
  <c r="F58" i="4"/>
  <c r="F74" i="4"/>
  <c r="F75" i="4"/>
  <c r="F99" i="4"/>
  <c r="F98" i="4"/>
  <c r="F294" i="4"/>
  <c r="F293" i="4"/>
  <c r="F310" i="4"/>
  <c r="F309" i="4"/>
  <c r="F326" i="4"/>
  <c r="F325" i="4"/>
  <c r="F342" i="4"/>
  <c r="F341" i="4"/>
  <c r="F422" i="4"/>
  <c r="F454" i="4"/>
  <c r="F358" i="4"/>
  <c r="F357" i="4"/>
  <c r="F650" i="3"/>
  <c r="F646" i="3"/>
  <c r="F647" i="3"/>
  <c r="F11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<sst xmlns="http://schemas.openxmlformats.org/spreadsheetml/2006/main" count="117" uniqueCount="66">
  <si>
    <t>pH</t>
  </si>
  <si>
    <t>VOL</t>
  </si>
  <si>
    <t>mV</t>
  </si>
  <si>
    <t>ph</t>
  </si>
  <si>
    <t>mv</t>
  </si>
  <si>
    <t>Vol</t>
  </si>
  <si>
    <t>GRAN</t>
  </si>
  <si>
    <t>b pendiente</t>
  </si>
  <si>
    <t>a</t>
  </si>
  <si>
    <t>b</t>
  </si>
  <si>
    <t>potencial</t>
  </si>
  <si>
    <t>vol</t>
  </si>
  <si>
    <t>p.d</t>
  </si>
  <si>
    <t>s.d</t>
  </si>
  <si>
    <t>VPROM.2</t>
  </si>
  <si>
    <t>VPROM.1</t>
  </si>
  <si>
    <t>vol.prom1</t>
  </si>
  <si>
    <t>vol.prom2</t>
  </si>
  <si>
    <t>Volprom.1</t>
  </si>
  <si>
    <t>Volprom.2</t>
  </si>
  <si>
    <t>volprom.1</t>
  </si>
  <si>
    <t>volprom.2</t>
  </si>
  <si>
    <t>P.D</t>
  </si>
  <si>
    <t>S.D</t>
  </si>
  <si>
    <t>Gran</t>
  </si>
  <si>
    <t>vprom1</t>
  </si>
  <si>
    <t>vrpom2</t>
  </si>
  <si>
    <t>formula = y ~ x</t>
  </si>
  <si>
    <t>Máximo p.d</t>
  </si>
  <si>
    <t>Intercepto s.d</t>
  </si>
  <si>
    <t>Veq</t>
  </si>
  <si>
    <t>x^-</t>
  </si>
  <si>
    <t>gi</t>
  </si>
  <si>
    <t>gran</t>
  </si>
  <si>
    <t>=</t>
  </si>
  <si>
    <t>prom</t>
  </si>
  <si>
    <t>veq1</t>
  </si>
  <si>
    <t>veq2</t>
  </si>
  <si>
    <t>VT NaOH A-B 1 (mL)</t>
  </si>
  <si>
    <t>VT HCl A-B 1 (mL)</t>
  </si>
  <si>
    <t>Grupo</t>
  </si>
  <si>
    <t>Promedio</t>
  </si>
  <si>
    <t>Desvest</t>
  </si>
  <si>
    <t>Sx (miu rep)</t>
  </si>
  <si>
    <t>miu fabricante</t>
  </si>
  <si>
    <t>intervalo (Sx*2)</t>
  </si>
  <si>
    <t>incertidumbre total</t>
  </si>
  <si>
    <t>Veq2 (NaOH)</t>
  </si>
  <si>
    <t>Veq1 (HCl)</t>
  </si>
  <si>
    <t>c.Naoh</t>
  </si>
  <si>
    <t>c.HCL</t>
  </si>
  <si>
    <t>pipeta</t>
  </si>
  <si>
    <t>bureta</t>
  </si>
  <si>
    <t>Valor</t>
  </si>
  <si>
    <t>I</t>
  </si>
  <si>
    <t>%Ir</t>
  </si>
  <si>
    <t>Conc.</t>
  </si>
  <si>
    <t>nitro</t>
  </si>
  <si>
    <t>hidro</t>
  </si>
  <si>
    <t>carbon</t>
  </si>
  <si>
    <t>oxi</t>
  </si>
  <si>
    <t>atomos</t>
  </si>
  <si>
    <t>citada</t>
  </si>
  <si>
    <t>calculada</t>
  </si>
  <si>
    <t>total</t>
  </si>
  <si>
    <t>Conc. H3po4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</si>
</sst>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3"/>
      <color rgb="FF000000"/>
      <name val="MathJax_Main"/>
    </font>
  </fonts>
  <fills count="5">
    <fill>
      <patternFill patternType="none"/>
    </fill>
    <fill>
      <patternFill patternType="gray125"/>
    </fill>
    <fill>
      <patternFill patternType="solid">
        <fgColor rgb="FFEDF8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2" borderId="0" xfId="0" applyFill="1"/>
    <xf numFmtId="165" fontId="0" fillId="2" borderId="0" xfId="0" applyNumberFormat="1" applyFill="1"/>
    <xf numFmtId="11" fontId="0" fillId="0" borderId="0" xfId="0" applyNumberFormat="1"/>
    <xf numFmtId="0" fontId="2" fillId="0" borderId="0" xfId="1"/>
    <xf numFmtId="0" fontId="3" fillId="0" borderId="0" xfId="0" applyFon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5" fontId="0" fillId="2" borderId="0" xfId="0" applyNumberFormat="1" applyFill="1" applyAlignment="1">
      <alignment horizontal="center"/>
    </xf>
    <xf numFmtId="2" fontId="0" fillId="2" borderId="0" xfId="0" applyNumberFormat="1" applyFill="1"/>
    <xf numFmtId="0" fontId="0" fillId="0" borderId="0" xfId="0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2" fontId="4" fillId="3" borderId="3" xfId="0" applyNumberFormat="1" applyFont="1" applyFill="1" applyBorder="1" applyAlignment="1">
      <alignment horizontal="center" vertical="center" wrapText="1"/>
    </xf>
    <xf numFmtId="2" fontId="4" fillId="2" borderId="3" xfId="0" applyNumberFormat="1" applyFont="1" applyFill="1" applyBorder="1" applyAlignment="1">
      <alignment horizontal="center" vertical="center" wrapText="1"/>
    </xf>
    <xf numFmtId="2" fontId="4" fillId="2" borderId="3" xfId="0" applyNumberFormat="1" applyFont="1" applyFill="1" applyBorder="1" applyAlignment="1">
      <alignment horizontal="center" wrapText="1"/>
    </xf>
    <xf numFmtId="2" fontId="4" fillId="0" borderId="3" xfId="0" applyNumberFormat="1" applyFont="1" applyFill="1" applyBorder="1" applyAlignment="1">
      <alignment horizontal="center" wrapText="1"/>
    </xf>
    <xf numFmtId="2" fontId="4" fillId="0" borderId="3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/>
    </xf>
    <xf numFmtId="2" fontId="7" fillId="0" borderId="0" xfId="0" applyNumberFormat="1" applyFont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0" fillId="0" borderId="0" xfId="0" applyFill="1"/>
    <xf numFmtId="0" fontId="9" fillId="2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EDF8F9"/>
      <color rgb="FFE7F9FD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'Bifta 1'!$C$1:$C$1</c:f>
              <c:strCache>
                <c:ptCount val="1"/>
                <c:pt idx="0">
                  <c:v>pH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'Bifta 1'!$B$2:$B$690</c:f>
              <c:numCache>
                <c:formatCode>General</c:formatCode>
                <c:ptCount val="6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6</c:v>
                </c:pt>
                <c:pt idx="165">
                  <c:v>6</c:v>
                </c:pt>
                <c:pt idx="166">
                  <c:v>6</c:v>
                </c:pt>
                <c:pt idx="167">
                  <c:v>6</c:v>
                </c:pt>
                <c:pt idx="168">
                  <c:v>6</c:v>
                </c:pt>
                <c:pt idx="169">
                  <c:v>6</c:v>
                </c:pt>
                <c:pt idx="170">
                  <c:v>6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6</c:v>
                </c:pt>
                <c:pt idx="182">
                  <c:v>6</c:v>
                </c:pt>
                <c:pt idx="183">
                  <c:v>6</c:v>
                </c:pt>
                <c:pt idx="184">
                  <c:v>6</c:v>
                </c:pt>
                <c:pt idx="185">
                  <c:v>6</c:v>
                </c:pt>
                <c:pt idx="186">
                  <c:v>6</c:v>
                </c:pt>
                <c:pt idx="187">
                  <c:v>6</c:v>
                </c:pt>
                <c:pt idx="188">
                  <c:v>6</c:v>
                </c:pt>
                <c:pt idx="189">
                  <c:v>6</c:v>
                </c:pt>
                <c:pt idx="190">
                  <c:v>6</c:v>
                </c:pt>
                <c:pt idx="191">
                  <c:v>7</c:v>
                </c:pt>
                <c:pt idx="192">
                  <c:v>7</c:v>
                </c:pt>
                <c:pt idx="193">
                  <c:v>7</c:v>
                </c:pt>
                <c:pt idx="194">
                  <c:v>7</c:v>
                </c:pt>
                <c:pt idx="195">
                  <c:v>7</c:v>
                </c:pt>
                <c:pt idx="196">
                  <c:v>7</c:v>
                </c:pt>
                <c:pt idx="197">
                  <c:v>7</c:v>
                </c:pt>
                <c:pt idx="198">
                  <c:v>7</c:v>
                </c:pt>
                <c:pt idx="199">
                  <c:v>7</c:v>
                </c:pt>
                <c:pt idx="200">
                  <c:v>7</c:v>
                </c:pt>
                <c:pt idx="201">
                  <c:v>7</c:v>
                </c:pt>
                <c:pt idx="202">
                  <c:v>7</c:v>
                </c:pt>
                <c:pt idx="203">
                  <c:v>7</c:v>
                </c:pt>
                <c:pt idx="204">
                  <c:v>7</c:v>
                </c:pt>
                <c:pt idx="205">
                  <c:v>7</c:v>
                </c:pt>
                <c:pt idx="206">
                  <c:v>7</c:v>
                </c:pt>
                <c:pt idx="207">
                  <c:v>7</c:v>
                </c:pt>
                <c:pt idx="208">
                  <c:v>7</c:v>
                </c:pt>
                <c:pt idx="209">
                  <c:v>7</c:v>
                </c:pt>
                <c:pt idx="210">
                  <c:v>7</c:v>
                </c:pt>
                <c:pt idx="211">
                  <c:v>7</c:v>
                </c:pt>
                <c:pt idx="212">
                  <c:v>7</c:v>
                </c:pt>
                <c:pt idx="213">
                  <c:v>7</c:v>
                </c:pt>
                <c:pt idx="214">
                  <c:v>7</c:v>
                </c:pt>
                <c:pt idx="215">
                  <c:v>7</c:v>
                </c:pt>
                <c:pt idx="216">
                  <c:v>7</c:v>
                </c:pt>
                <c:pt idx="217">
                  <c:v>7</c:v>
                </c:pt>
                <c:pt idx="218">
                  <c:v>7</c:v>
                </c:pt>
                <c:pt idx="219">
                  <c:v>7</c:v>
                </c:pt>
                <c:pt idx="220">
                  <c:v>7</c:v>
                </c:pt>
                <c:pt idx="221">
                  <c:v>7</c:v>
                </c:pt>
                <c:pt idx="222">
                  <c:v>7</c:v>
                </c:pt>
                <c:pt idx="223">
                  <c:v>7</c:v>
                </c:pt>
                <c:pt idx="224">
                  <c:v>7</c:v>
                </c:pt>
                <c:pt idx="225">
                  <c:v>7</c:v>
                </c:pt>
                <c:pt idx="226">
                  <c:v>7</c:v>
                </c:pt>
                <c:pt idx="227">
                  <c:v>7</c:v>
                </c:pt>
                <c:pt idx="228">
                  <c:v>7</c:v>
                </c:pt>
                <c:pt idx="229">
                  <c:v>7</c:v>
                </c:pt>
                <c:pt idx="230">
                  <c:v>7</c:v>
                </c:pt>
                <c:pt idx="231">
                  <c:v>7</c:v>
                </c:pt>
                <c:pt idx="232">
                  <c:v>7</c:v>
                </c:pt>
                <c:pt idx="233">
                  <c:v>8</c:v>
                </c:pt>
                <c:pt idx="234">
                  <c:v>8</c:v>
                </c:pt>
                <c:pt idx="235">
                  <c:v>8</c:v>
                </c:pt>
                <c:pt idx="236">
                  <c:v>8</c:v>
                </c:pt>
                <c:pt idx="237">
                  <c:v>8</c:v>
                </c:pt>
                <c:pt idx="238">
                  <c:v>8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8</c:v>
                </c:pt>
                <c:pt idx="243">
                  <c:v>8</c:v>
                </c:pt>
                <c:pt idx="244">
                  <c:v>8</c:v>
                </c:pt>
                <c:pt idx="245">
                  <c:v>8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8</c:v>
                </c:pt>
                <c:pt idx="250">
                  <c:v>8</c:v>
                </c:pt>
                <c:pt idx="251">
                  <c:v>8</c:v>
                </c:pt>
                <c:pt idx="252">
                  <c:v>8</c:v>
                </c:pt>
                <c:pt idx="253">
                  <c:v>8</c:v>
                </c:pt>
                <c:pt idx="254">
                  <c:v>8</c:v>
                </c:pt>
                <c:pt idx="255">
                  <c:v>8</c:v>
                </c:pt>
                <c:pt idx="256">
                  <c:v>8</c:v>
                </c:pt>
                <c:pt idx="257">
                  <c:v>8</c:v>
                </c:pt>
                <c:pt idx="258">
                  <c:v>8</c:v>
                </c:pt>
                <c:pt idx="259">
                  <c:v>8</c:v>
                </c:pt>
                <c:pt idx="260">
                  <c:v>8</c:v>
                </c:pt>
                <c:pt idx="261">
                  <c:v>8</c:v>
                </c:pt>
                <c:pt idx="262">
                  <c:v>8</c:v>
                </c:pt>
                <c:pt idx="263">
                  <c:v>8</c:v>
                </c:pt>
                <c:pt idx="264">
                  <c:v>9</c:v>
                </c:pt>
                <c:pt idx="265">
                  <c:v>9</c:v>
                </c:pt>
                <c:pt idx="266">
                  <c:v>9</c:v>
                </c:pt>
                <c:pt idx="267">
                  <c:v>9</c:v>
                </c:pt>
                <c:pt idx="268">
                  <c:v>9</c:v>
                </c:pt>
                <c:pt idx="269">
                  <c:v>9</c:v>
                </c:pt>
                <c:pt idx="270">
                  <c:v>9</c:v>
                </c:pt>
                <c:pt idx="271">
                  <c:v>9</c:v>
                </c:pt>
                <c:pt idx="272">
                  <c:v>9</c:v>
                </c:pt>
                <c:pt idx="273">
                  <c:v>9</c:v>
                </c:pt>
                <c:pt idx="274">
                  <c:v>9</c:v>
                </c:pt>
                <c:pt idx="275">
                  <c:v>9</c:v>
                </c:pt>
                <c:pt idx="276">
                  <c:v>9</c:v>
                </c:pt>
                <c:pt idx="277">
                  <c:v>9</c:v>
                </c:pt>
                <c:pt idx="278">
                  <c:v>9</c:v>
                </c:pt>
                <c:pt idx="279">
                  <c:v>9</c:v>
                </c:pt>
                <c:pt idx="280">
                  <c:v>9</c:v>
                </c:pt>
                <c:pt idx="281">
                  <c:v>9</c:v>
                </c:pt>
                <c:pt idx="282">
                  <c:v>9</c:v>
                </c:pt>
                <c:pt idx="283">
                  <c:v>9</c:v>
                </c:pt>
                <c:pt idx="284">
                  <c:v>9</c:v>
                </c:pt>
                <c:pt idx="285">
                  <c:v>9</c:v>
                </c:pt>
                <c:pt idx="286">
                  <c:v>9</c:v>
                </c:pt>
                <c:pt idx="287">
                  <c:v>9</c:v>
                </c:pt>
                <c:pt idx="288">
                  <c:v>9</c:v>
                </c:pt>
                <c:pt idx="289">
                  <c:v>9</c:v>
                </c:pt>
                <c:pt idx="290">
                  <c:v>9</c:v>
                </c:pt>
                <c:pt idx="291">
                  <c:v>9</c:v>
                </c:pt>
                <c:pt idx="292">
                  <c:v>9</c:v>
                </c:pt>
                <c:pt idx="293">
                  <c:v>9</c:v>
                </c:pt>
                <c:pt idx="294">
                  <c:v>9.5</c:v>
                </c:pt>
                <c:pt idx="295">
                  <c:v>9.5</c:v>
                </c:pt>
                <c:pt idx="296">
                  <c:v>9.5</c:v>
                </c:pt>
                <c:pt idx="297">
                  <c:v>9.5</c:v>
                </c:pt>
                <c:pt idx="298">
                  <c:v>9.5</c:v>
                </c:pt>
                <c:pt idx="299">
                  <c:v>9.5</c:v>
                </c:pt>
                <c:pt idx="300">
                  <c:v>9.5</c:v>
                </c:pt>
                <c:pt idx="301">
                  <c:v>9.5</c:v>
                </c:pt>
                <c:pt idx="302">
                  <c:v>9.5</c:v>
                </c:pt>
                <c:pt idx="303">
                  <c:v>9.5</c:v>
                </c:pt>
                <c:pt idx="304">
                  <c:v>9.5</c:v>
                </c:pt>
                <c:pt idx="305">
                  <c:v>9.5</c:v>
                </c:pt>
                <c:pt idx="306">
                  <c:v>9.5</c:v>
                </c:pt>
                <c:pt idx="307">
                  <c:v>9.5</c:v>
                </c:pt>
                <c:pt idx="308">
                  <c:v>9.5</c:v>
                </c:pt>
                <c:pt idx="309">
                  <c:v>9.5</c:v>
                </c:pt>
                <c:pt idx="310">
                  <c:v>9.5</c:v>
                </c:pt>
                <c:pt idx="311">
                  <c:v>9.5</c:v>
                </c:pt>
                <c:pt idx="312">
                  <c:v>9.5</c:v>
                </c:pt>
                <c:pt idx="313">
                  <c:v>9.5</c:v>
                </c:pt>
                <c:pt idx="314">
                  <c:v>9.5</c:v>
                </c:pt>
                <c:pt idx="315">
                  <c:v>9.5</c:v>
                </c:pt>
                <c:pt idx="316">
                  <c:v>9.5</c:v>
                </c:pt>
                <c:pt idx="317">
                  <c:v>9.5</c:v>
                </c:pt>
                <c:pt idx="318">
                  <c:v>10</c:v>
                </c:pt>
                <c:pt idx="319">
                  <c:v>10</c:v>
                </c:pt>
                <c:pt idx="320">
                  <c:v>10</c:v>
                </c:pt>
                <c:pt idx="321">
                  <c:v>10</c:v>
                </c:pt>
                <c:pt idx="322">
                  <c:v>10</c:v>
                </c:pt>
                <c:pt idx="323">
                  <c:v>10</c:v>
                </c:pt>
                <c:pt idx="324">
                  <c:v>10</c:v>
                </c:pt>
                <c:pt idx="325">
                  <c:v>10</c:v>
                </c:pt>
                <c:pt idx="326">
                  <c:v>10</c:v>
                </c:pt>
                <c:pt idx="327">
                  <c:v>10</c:v>
                </c:pt>
                <c:pt idx="328">
                  <c:v>10</c:v>
                </c:pt>
                <c:pt idx="329">
                  <c:v>10</c:v>
                </c:pt>
                <c:pt idx="330">
                  <c:v>10</c:v>
                </c:pt>
                <c:pt idx="331">
                  <c:v>10</c:v>
                </c:pt>
                <c:pt idx="332">
                  <c:v>10</c:v>
                </c:pt>
                <c:pt idx="333">
                  <c:v>10</c:v>
                </c:pt>
                <c:pt idx="334">
                  <c:v>10</c:v>
                </c:pt>
                <c:pt idx="335">
                  <c:v>10</c:v>
                </c:pt>
                <c:pt idx="336">
                  <c:v>10</c:v>
                </c:pt>
                <c:pt idx="337">
                  <c:v>10</c:v>
                </c:pt>
                <c:pt idx="338">
                  <c:v>10</c:v>
                </c:pt>
                <c:pt idx="339">
                  <c:v>10</c:v>
                </c:pt>
                <c:pt idx="340">
                  <c:v>10</c:v>
                </c:pt>
                <c:pt idx="341">
                  <c:v>10</c:v>
                </c:pt>
                <c:pt idx="342">
                  <c:v>10</c:v>
                </c:pt>
                <c:pt idx="343">
                  <c:v>10</c:v>
                </c:pt>
                <c:pt idx="344">
                  <c:v>10</c:v>
                </c:pt>
                <c:pt idx="345">
                  <c:v>10</c:v>
                </c:pt>
                <c:pt idx="346">
                  <c:v>10</c:v>
                </c:pt>
                <c:pt idx="347">
                  <c:v>10</c:v>
                </c:pt>
                <c:pt idx="348">
                  <c:v>10</c:v>
                </c:pt>
                <c:pt idx="349">
                  <c:v>10</c:v>
                </c:pt>
                <c:pt idx="350">
                  <c:v>10</c:v>
                </c:pt>
                <c:pt idx="351">
                  <c:v>10</c:v>
                </c:pt>
                <c:pt idx="352">
                  <c:v>10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10</c:v>
                </c:pt>
                <c:pt idx="357">
                  <c:v>10</c:v>
                </c:pt>
                <c:pt idx="358">
                  <c:v>10</c:v>
                </c:pt>
                <c:pt idx="359">
                  <c:v>10</c:v>
                </c:pt>
                <c:pt idx="360">
                  <c:v>10</c:v>
                </c:pt>
                <c:pt idx="361">
                  <c:v>10</c:v>
                </c:pt>
                <c:pt idx="362">
                  <c:v>10</c:v>
                </c:pt>
                <c:pt idx="363">
                  <c:v>10</c:v>
                </c:pt>
                <c:pt idx="364">
                  <c:v>10</c:v>
                </c:pt>
                <c:pt idx="365">
                  <c:v>10.199999999999999</c:v>
                </c:pt>
                <c:pt idx="366">
                  <c:v>10.199999999999999</c:v>
                </c:pt>
                <c:pt idx="367">
                  <c:v>10.199999999999999</c:v>
                </c:pt>
                <c:pt idx="368">
                  <c:v>10.199999999999999</c:v>
                </c:pt>
                <c:pt idx="369">
                  <c:v>10.199999999999999</c:v>
                </c:pt>
                <c:pt idx="370">
                  <c:v>10.199999999999999</c:v>
                </c:pt>
                <c:pt idx="371">
                  <c:v>10.199999999999999</c:v>
                </c:pt>
                <c:pt idx="372">
                  <c:v>10.199999999999999</c:v>
                </c:pt>
                <c:pt idx="373">
                  <c:v>10.199999999999999</c:v>
                </c:pt>
                <c:pt idx="374">
                  <c:v>10.199999999999999</c:v>
                </c:pt>
                <c:pt idx="375">
                  <c:v>10.199999999999999</c:v>
                </c:pt>
                <c:pt idx="376">
                  <c:v>10.199999999999999</c:v>
                </c:pt>
                <c:pt idx="377">
                  <c:v>10.199999999999999</c:v>
                </c:pt>
                <c:pt idx="378">
                  <c:v>10.199999999999999</c:v>
                </c:pt>
                <c:pt idx="379">
                  <c:v>10.199999999999999</c:v>
                </c:pt>
                <c:pt idx="380">
                  <c:v>10.199999999999999</c:v>
                </c:pt>
                <c:pt idx="381">
                  <c:v>10.199999999999999</c:v>
                </c:pt>
                <c:pt idx="382">
                  <c:v>10.199999999999999</c:v>
                </c:pt>
                <c:pt idx="383">
                  <c:v>10.199999999999999</c:v>
                </c:pt>
                <c:pt idx="384">
                  <c:v>10.199999999999999</c:v>
                </c:pt>
                <c:pt idx="385">
                  <c:v>10.199999999999999</c:v>
                </c:pt>
                <c:pt idx="386">
                  <c:v>10.199999999999999</c:v>
                </c:pt>
                <c:pt idx="387">
                  <c:v>10.199999999999999</c:v>
                </c:pt>
                <c:pt idx="388">
                  <c:v>10.199999999999999</c:v>
                </c:pt>
                <c:pt idx="389">
                  <c:v>10.199999999999999</c:v>
                </c:pt>
                <c:pt idx="390">
                  <c:v>10.199999999999999</c:v>
                </c:pt>
                <c:pt idx="391">
                  <c:v>10.199999999999999</c:v>
                </c:pt>
                <c:pt idx="392">
                  <c:v>10.199999999999999</c:v>
                </c:pt>
                <c:pt idx="393">
                  <c:v>10.4</c:v>
                </c:pt>
                <c:pt idx="394">
                  <c:v>10.4</c:v>
                </c:pt>
                <c:pt idx="395">
                  <c:v>10.4</c:v>
                </c:pt>
                <c:pt idx="396">
                  <c:v>10.4</c:v>
                </c:pt>
                <c:pt idx="397">
                  <c:v>10.4</c:v>
                </c:pt>
                <c:pt idx="398">
                  <c:v>10.4</c:v>
                </c:pt>
                <c:pt idx="399">
                  <c:v>10.4</c:v>
                </c:pt>
                <c:pt idx="400">
                  <c:v>10.4</c:v>
                </c:pt>
                <c:pt idx="401">
                  <c:v>10.4</c:v>
                </c:pt>
                <c:pt idx="402">
                  <c:v>10.4</c:v>
                </c:pt>
                <c:pt idx="403">
                  <c:v>10.4</c:v>
                </c:pt>
                <c:pt idx="404">
                  <c:v>10.4</c:v>
                </c:pt>
                <c:pt idx="405">
                  <c:v>10.4</c:v>
                </c:pt>
                <c:pt idx="406">
                  <c:v>10.4</c:v>
                </c:pt>
                <c:pt idx="407">
                  <c:v>10.4</c:v>
                </c:pt>
                <c:pt idx="408">
                  <c:v>10.4</c:v>
                </c:pt>
                <c:pt idx="409">
                  <c:v>10.4</c:v>
                </c:pt>
                <c:pt idx="410">
                  <c:v>10.4</c:v>
                </c:pt>
                <c:pt idx="411">
                  <c:v>10.4</c:v>
                </c:pt>
                <c:pt idx="412">
                  <c:v>10.4</c:v>
                </c:pt>
                <c:pt idx="413">
                  <c:v>10.4</c:v>
                </c:pt>
                <c:pt idx="414">
                  <c:v>10.4</c:v>
                </c:pt>
                <c:pt idx="415">
                  <c:v>10.4</c:v>
                </c:pt>
                <c:pt idx="416">
                  <c:v>10.4</c:v>
                </c:pt>
                <c:pt idx="417">
                  <c:v>10.4</c:v>
                </c:pt>
                <c:pt idx="418">
                  <c:v>10.4</c:v>
                </c:pt>
                <c:pt idx="419">
                  <c:v>10.4</c:v>
                </c:pt>
                <c:pt idx="420">
                  <c:v>10.4</c:v>
                </c:pt>
                <c:pt idx="421">
                  <c:v>10.6</c:v>
                </c:pt>
                <c:pt idx="422">
                  <c:v>10.6</c:v>
                </c:pt>
                <c:pt idx="423">
                  <c:v>10.6</c:v>
                </c:pt>
                <c:pt idx="424">
                  <c:v>10.6</c:v>
                </c:pt>
                <c:pt idx="425">
                  <c:v>10.6</c:v>
                </c:pt>
                <c:pt idx="426">
                  <c:v>10.6</c:v>
                </c:pt>
                <c:pt idx="427">
                  <c:v>10.6</c:v>
                </c:pt>
                <c:pt idx="428">
                  <c:v>10.6</c:v>
                </c:pt>
                <c:pt idx="429">
                  <c:v>10.6</c:v>
                </c:pt>
                <c:pt idx="430">
                  <c:v>10.6</c:v>
                </c:pt>
                <c:pt idx="431">
                  <c:v>10.6</c:v>
                </c:pt>
                <c:pt idx="432">
                  <c:v>10.6</c:v>
                </c:pt>
                <c:pt idx="433">
                  <c:v>10.6</c:v>
                </c:pt>
                <c:pt idx="434">
                  <c:v>10.6</c:v>
                </c:pt>
                <c:pt idx="435">
                  <c:v>10.6</c:v>
                </c:pt>
                <c:pt idx="436">
                  <c:v>10.6</c:v>
                </c:pt>
                <c:pt idx="437">
                  <c:v>10.6</c:v>
                </c:pt>
                <c:pt idx="438">
                  <c:v>10.6</c:v>
                </c:pt>
                <c:pt idx="439">
                  <c:v>10.6</c:v>
                </c:pt>
                <c:pt idx="440">
                  <c:v>10.6</c:v>
                </c:pt>
                <c:pt idx="441">
                  <c:v>10.6</c:v>
                </c:pt>
                <c:pt idx="442">
                  <c:v>10.6</c:v>
                </c:pt>
                <c:pt idx="443">
                  <c:v>10.6</c:v>
                </c:pt>
                <c:pt idx="444">
                  <c:v>10.6</c:v>
                </c:pt>
                <c:pt idx="445">
                  <c:v>10.6</c:v>
                </c:pt>
                <c:pt idx="446">
                  <c:v>10.6</c:v>
                </c:pt>
                <c:pt idx="447">
                  <c:v>10.6</c:v>
                </c:pt>
                <c:pt idx="448">
                  <c:v>10.6</c:v>
                </c:pt>
                <c:pt idx="449">
                  <c:v>10.6</c:v>
                </c:pt>
                <c:pt idx="450">
                  <c:v>10.8</c:v>
                </c:pt>
                <c:pt idx="451">
                  <c:v>10.8</c:v>
                </c:pt>
                <c:pt idx="452">
                  <c:v>10.8</c:v>
                </c:pt>
                <c:pt idx="453">
                  <c:v>10.8</c:v>
                </c:pt>
                <c:pt idx="454">
                  <c:v>10.8</c:v>
                </c:pt>
                <c:pt idx="455">
                  <c:v>10.8</c:v>
                </c:pt>
                <c:pt idx="456">
                  <c:v>10.8</c:v>
                </c:pt>
                <c:pt idx="457">
                  <c:v>10.8</c:v>
                </c:pt>
                <c:pt idx="458">
                  <c:v>10.8</c:v>
                </c:pt>
                <c:pt idx="459">
                  <c:v>10.8</c:v>
                </c:pt>
                <c:pt idx="460">
                  <c:v>10.8</c:v>
                </c:pt>
                <c:pt idx="461">
                  <c:v>10.8</c:v>
                </c:pt>
                <c:pt idx="462">
                  <c:v>10.8</c:v>
                </c:pt>
                <c:pt idx="463">
                  <c:v>10.8</c:v>
                </c:pt>
                <c:pt idx="464">
                  <c:v>10.8</c:v>
                </c:pt>
                <c:pt idx="465">
                  <c:v>10.8</c:v>
                </c:pt>
                <c:pt idx="466">
                  <c:v>10.8</c:v>
                </c:pt>
                <c:pt idx="467">
                  <c:v>10.8</c:v>
                </c:pt>
                <c:pt idx="468">
                  <c:v>10.8</c:v>
                </c:pt>
                <c:pt idx="469">
                  <c:v>10.8</c:v>
                </c:pt>
                <c:pt idx="470">
                  <c:v>10.8</c:v>
                </c:pt>
                <c:pt idx="471">
                  <c:v>10.8</c:v>
                </c:pt>
                <c:pt idx="472">
                  <c:v>10.8</c:v>
                </c:pt>
                <c:pt idx="473">
                  <c:v>10.8</c:v>
                </c:pt>
                <c:pt idx="474">
                  <c:v>10.8</c:v>
                </c:pt>
                <c:pt idx="475">
                  <c:v>10.8</c:v>
                </c:pt>
                <c:pt idx="476">
                  <c:v>10.8</c:v>
                </c:pt>
                <c:pt idx="477">
                  <c:v>10.8</c:v>
                </c:pt>
                <c:pt idx="478">
                  <c:v>10.8</c:v>
                </c:pt>
                <c:pt idx="479">
                  <c:v>10.8</c:v>
                </c:pt>
                <c:pt idx="480">
                  <c:v>10.8</c:v>
                </c:pt>
                <c:pt idx="481">
                  <c:v>10.8</c:v>
                </c:pt>
                <c:pt idx="482">
                  <c:v>10.8</c:v>
                </c:pt>
                <c:pt idx="483">
                  <c:v>10.8</c:v>
                </c:pt>
                <c:pt idx="484">
                  <c:v>10.8</c:v>
                </c:pt>
                <c:pt idx="485">
                  <c:v>10.8</c:v>
                </c:pt>
                <c:pt idx="486">
                  <c:v>10.8</c:v>
                </c:pt>
                <c:pt idx="487">
                  <c:v>10.8</c:v>
                </c:pt>
                <c:pt idx="488">
                  <c:v>10.8</c:v>
                </c:pt>
                <c:pt idx="489">
                  <c:v>10.8</c:v>
                </c:pt>
                <c:pt idx="490">
                  <c:v>10.8</c:v>
                </c:pt>
                <c:pt idx="491">
                  <c:v>10.8</c:v>
                </c:pt>
                <c:pt idx="492">
                  <c:v>10.8</c:v>
                </c:pt>
                <c:pt idx="493">
                  <c:v>10.8</c:v>
                </c:pt>
                <c:pt idx="494">
                  <c:v>10.8</c:v>
                </c:pt>
                <c:pt idx="495">
                  <c:v>10.8</c:v>
                </c:pt>
                <c:pt idx="496">
                  <c:v>10.8</c:v>
                </c:pt>
                <c:pt idx="497">
                  <c:v>10.8</c:v>
                </c:pt>
                <c:pt idx="498">
                  <c:v>10.8</c:v>
                </c:pt>
                <c:pt idx="499">
                  <c:v>10.8</c:v>
                </c:pt>
                <c:pt idx="500">
                  <c:v>10.8</c:v>
                </c:pt>
                <c:pt idx="501">
                  <c:v>10.8</c:v>
                </c:pt>
                <c:pt idx="502">
                  <c:v>10.8</c:v>
                </c:pt>
                <c:pt idx="503">
                  <c:v>10.8</c:v>
                </c:pt>
                <c:pt idx="504">
                  <c:v>10.8</c:v>
                </c:pt>
                <c:pt idx="505">
                  <c:v>10.8</c:v>
                </c:pt>
                <c:pt idx="506">
                  <c:v>10.8</c:v>
                </c:pt>
                <c:pt idx="507">
                  <c:v>10.8</c:v>
                </c:pt>
                <c:pt idx="508">
                  <c:v>10.8</c:v>
                </c:pt>
                <c:pt idx="509">
                  <c:v>10.8</c:v>
                </c:pt>
                <c:pt idx="510">
                  <c:v>11</c:v>
                </c:pt>
                <c:pt idx="511">
                  <c:v>11</c:v>
                </c:pt>
                <c:pt idx="512">
                  <c:v>11</c:v>
                </c:pt>
                <c:pt idx="513">
                  <c:v>11</c:v>
                </c:pt>
                <c:pt idx="514">
                  <c:v>11</c:v>
                </c:pt>
                <c:pt idx="515">
                  <c:v>11</c:v>
                </c:pt>
                <c:pt idx="516">
                  <c:v>11</c:v>
                </c:pt>
                <c:pt idx="517">
                  <c:v>11</c:v>
                </c:pt>
                <c:pt idx="518">
                  <c:v>11</c:v>
                </c:pt>
                <c:pt idx="519">
                  <c:v>11</c:v>
                </c:pt>
                <c:pt idx="520">
                  <c:v>11</c:v>
                </c:pt>
                <c:pt idx="521">
                  <c:v>11</c:v>
                </c:pt>
                <c:pt idx="522">
                  <c:v>11</c:v>
                </c:pt>
                <c:pt idx="523">
                  <c:v>11</c:v>
                </c:pt>
                <c:pt idx="524">
                  <c:v>11</c:v>
                </c:pt>
                <c:pt idx="525">
                  <c:v>11</c:v>
                </c:pt>
                <c:pt idx="526">
                  <c:v>11</c:v>
                </c:pt>
                <c:pt idx="527">
                  <c:v>11</c:v>
                </c:pt>
                <c:pt idx="528">
                  <c:v>11</c:v>
                </c:pt>
                <c:pt idx="529">
                  <c:v>11</c:v>
                </c:pt>
                <c:pt idx="530">
                  <c:v>11</c:v>
                </c:pt>
                <c:pt idx="531">
                  <c:v>11</c:v>
                </c:pt>
                <c:pt idx="532">
                  <c:v>11</c:v>
                </c:pt>
                <c:pt idx="533">
                  <c:v>11</c:v>
                </c:pt>
                <c:pt idx="534">
                  <c:v>11</c:v>
                </c:pt>
                <c:pt idx="535">
                  <c:v>11</c:v>
                </c:pt>
                <c:pt idx="536">
                  <c:v>11</c:v>
                </c:pt>
                <c:pt idx="537">
                  <c:v>11</c:v>
                </c:pt>
                <c:pt idx="538">
                  <c:v>11</c:v>
                </c:pt>
                <c:pt idx="539">
                  <c:v>11</c:v>
                </c:pt>
                <c:pt idx="540">
                  <c:v>11</c:v>
                </c:pt>
                <c:pt idx="541">
                  <c:v>11</c:v>
                </c:pt>
                <c:pt idx="542">
                  <c:v>11</c:v>
                </c:pt>
                <c:pt idx="543">
                  <c:v>11</c:v>
                </c:pt>
                <c:pt idx="544">
                  <c:v>11</c:v>
                </c:pt>
                <c:pt idx="545">
                  <c:v>11</c:v>
                </c:pt>
                <c:pt idx="546">
                  <c:v>11</c:v>
                </c:pt>
                <c:pt idx="547">
                  <c:v>11</c:v>
                </c:pt>
                <c:pt idx="548">
                  <c:v>11</c:v>
                </c:pt>
                <c:pt idx="549">
                  <c:v>11</c:v>
                </c:pt>
                <c:pt idx="550">
                  <c:v>11</c:v>
                </c:pt>
                <c:pt idx="551">
                  <c:v>11</c:v>
                </c:pt>
                <c:pt idx="552">
                  <c:v>11</c:v>
                </c:pt>
                <c:pt idx="553">
                  <c:v>11</c:v>
                </c:pt>
                <c:pt idx="554">
                  <c:v>11</c:v>
                </c:pt>
                <c:pt idx="555">
                  <c:v>11</c:v>
                </c:pt>
                <c:pt idx="556">
                  <c:v>11</c:v>
                </c:pt>
                <c:pt idx="557">
                  <c:v>11</c:v>
                </c:pt>
                <c:pt idx="558">
                  <c:v>11</c:v>
                </c:pt>
                <c:pt idx="559">
                  <c:v>11</c:v>
                </c:pt>
                <c:pt idx="560">
                  <c:v>11</c:v>
                </c:pt>
                <c:pt idx="561">
                  <c:v>11</c:v>
                </c:pt>
                <c:pt idx="562">
                  <c:v>11</c:v>
                </c:pt>
                <c:pt idx="563">
                  <c:v>11</c:v>
                </c:pt>
                <c:pt idx="564">
                  <c:v>11</c:v>
                </c:pt>
                <c:pt idx="565">
                  <c:v>11</c:v>
                </c:pt>
                <c:pt idx="566">
                  <c:v>11</c:v>
                </c:pt>
                <c:pt idx="567">
                  <c:v>11</c:v>
                </c:pt>
                <c:pt idx="568">
                  <c:v>11</c:v>
                </c:pt>
                <c:pt idx="569">
                  <c:v>11</c:v>
                </c:pt>
                <c:pt idx="570">
                  <c:v>11</c:v>
                </c:pt>
                <c:pt idx="571">
                  <c:v>11</c:v>
                </c:pt>
                <c:pt idx="572">
                  <c:v>11</c:v>
                </c:pt>
              </c:numCache>
            </c:numRef>
          </c:xVal>
          <c:yVal>
            <c:numRef>
              <c:f>'Bifta 1'!$C$2:$C$690</c:f>
              <c:numCache>
                <c:formatCode>General</c:formatCode>
                <c:ptCount val="689"/>
                <c:pt idx="0">
                  <c:v>3.2850000000000001</c:v>
                </c:pt>
                <c:pt idx="1">
                  <c:v>3.2850000000000001</c:v>
                </c:pt>
                <c:pt idx="2">
                  <c:v>3.2850000000000001</c:v>
                </c:pt>
                <c:pt idx="3">
                  <c:v>3.28</c:v>
                </c:pt>
                <c:pt idx="4">
                  <c:v>3.282</c:v>
                </c:pt>
                <c:pt idx="5">
                  <c:v>3.2850000000000001</c:v>
                </c:pt>
                <c:pt idx="6">
                  <c:v>3.2850000000000001</c:v>
                </c:pt>
                <c:pt idx="7">
                  <c:v>3.2829999999999999</c:v>
                </c:pt>
                <c:pt idx="8">
                  <c:v>3.2850000000000001</c:v>
                </c:pt>
                <c:pt idx="9">
                  <c:v>3.3759999999999999</c:v>
                </c:pt>
                <c:pt idx="10">
                  <c:v>3.4169999999999998</c:v>
                </c:pt>
                <c:pt idx="11">
                  <c:v>3.536</c:v>
                </c:pt>
                <c:pt idx="12">
                  <c:v>3.5979999999999999</c:v>
                </c:pt>
                <c:pt idx="13">
                  <c:v>3.6960000000000002</c:v>
                </c:pt>
                <c:pt idx="14">
                  <c:v>3.7010000000000001</c:v>
                </c:pt>
                <c:pt idx="15">
                  <c:v>3.7090000000000001</c:v>
                </c:pt>
                <c:pt idx="16">
                  <c:v>3.7170000000000001</c:v>
                </c:pt>
                <c:pt idx="17">
                  <c:v>3.7290000000000001</c:v>
                </c:pt>
                <c:pt idx="18">
                  <c:v>3.7349999999999999</c:v>
                </c:pt>
                <c:pt idx="19">
                  <c:v>3.74</c:v>
                </c:pt>
                <c:pt idx="20">
                  <c:v>3.7410000000000001</c:v>
                </c:pt>
                <c:pt idx="21">
                  <c:v>3.7410000000000001</c:v>
                </c:pt>
                <c:pt idx="22">
                  <c:v>3.7410000000000001</c:v>
                </c:pt>
                <c:pt idx="23">
                  <c:v>3.7410000000000001</c:v>
                </c:pt>
                <c:pt idx="24">
                  <c:v>3.7410000000000001</c:v>
                </c:pt>
                <c:pt idx="25">
                  <c:v>3.742</c:v>
                </c:pt>
                <c:pt idx="26">
                  <c:v>3.7440000000000002</c:v>
                </c:pt>
                <c:pt idx="27">
                  <c:v>3.7450000000000001</c:v>
                </c:pt>
                <c:pt idx="28">
                  <c:v>3.7429999999999999</c:v>
                </c:pt>
                <c:pt idx="29">
                  <c:v>3.7410000000000001</c:v>
                </c:pt>
                <c:pt idx="30">
                  <c:v>3.7410000000000001</c:v>
                </c:pt>
                <c:pt idx="31">
                  <c:v>3.7410000000000001</c:v>
                </c:pt>
                <c:pt idx="32">
                  <c:v>3.7410000000000001</c:v>
                </c:pt>
                <c:pt idx="33">
                  <c:v>3.7410000000000001</c:v>
                </c:pt>
                <c:pt idx="34">
                  <c:v>3.7410000000000001</c:v>
                </c:pt>
                <c:pt idx="35">
                  <c:v>3.7389999999999999</c:v>
                </c:pt>
                <c:pt idx="36">
                  <c:v>3.7450000000000001</c:v>
                </c:pt>
                <c:pt idx="37">
                  <c:v>3.84</c:v>
                </c:pt>
                <c:pt idx="38">
                  <c:v>3.82</c:v>
                </c:pt>
                <c:pt idx="39">
                  <c:v>3.899</c:v>
                </c:pt>
                <c:pt idx="40">
                  <c:v>3.9809999999999999</c:v>
                </c:pt>
                <c:pt idx="41">
                  <c:v>4.0119999999999996</c:v>
                </c:pt>
                <c:pt idx="42">
                  <c:v>4.0359999999999996</c:v>
                </c:pt>
                <c:pt idx="43">
                  <c:v>4.07</c:v>
                </c:pt>
                <c:pt idx="44">
                  <c:v>4.0750000000000002</c:v>
                </c:pt>
                <c:pt idx="45">
                  <c:v>4.0810000000000004</c:v>
                </c:pt>
                <c:pt idx="46">
                  <c:v>4.0819999999999999</c:v>
                </c:pt>
                <c:pt idx="47">
                  <c:v>4.085</c:v>
                </c:pt>
                <c:pt idx="48">
                  <c:v>4.0860000000000003</c:v>
                </c:pt>
                <c:pt idx="49">
                  <c:v>4.0860000000000003</c:v>
                </c:pt>
                <c:pt idx="50">
                  <c:v>4.085</c:v>
                </c:pt>
                <c:pt idx="51">
                  <c:v>4.085</c:v>
                </c:pt>
                <c:pt idx="52">
                  <c:v>4.0860000000000003</c:v>
                </c:pt>
                <c:pt idx="53">
                  <c:v>4.0860000000000003</c:v>
                </c:pt>
                <c:pt idx="54">
                  <c:v>4.085</c:v>
                </c:pt>
                <c:pt idx="55">
                  <c:v>4.0860000000000003</c:v>
                </c:pt>
                <c:pt idx="56">
                  <c:v>4.0860000000000003</c:v>
                </c:pt>
                <c:pt idx="57">
                  <c:v>4.0860000000000003</c:v>
                </c:pt>
                <c:pt idx="58">
                  <c:v>4.0860000000000003</c:v>
                </c:pt>
                <c:pt idx="59">
                  <c:v>4.0830000000000002</c:v>
                </c:pt>
                <c:pt idx="60">
                  <c:v>4.085</c:v>
                </c:pt>
                <c:pt idx="61">
                  <c:v>4.0860000000000003</c:v>
                </c:pt>
                <c:pt idx="62">
                  <c:v>4.0860000000000003</c:v>
                </c:pt>
                <c:pt idx="63">
                  <c:v>4.085</c:v>
                </c:pt>
                <c:pt idx="64">
                  <c:v>4.085</c:v>
                </c:pt>
                <c:pt idx="65">
                  <c:v>4.0839999999999996</c:v>
                </c:pt>
                <c:pt idx="66">
                  <c:v>4.085</c:v>
                </c:pt>
                <c:pt idx="67">
                  <c:v>4.0720000000000001</c:v>
                </c:pt>
                <c:pt idx="68">
                  <c:v>4.085</c:v>
                </c:pt>
                <c:pt idx="69">
                  <c:v>4.0960000000000001</c:v>
                </c:pt>
                <c:pt idx="70">
                  <c:v>4.1059999999999999</c:v>
                </c:pt>
                <c:pt idx="71">
                  <c:v>4.1849999999999996</c:v>
                </c:pt>
                <c:pt idx="72">
                  <c:v>4.2050000000000001</c:v>
                </c:pt>
                <c:pt idx="73">
                  <c:v>4.282</c:v>
                </c:pt>
                <c:pt idx="74">
                  <c:v>4.3179999999999996</c:v>
                </c:pt>
                <c:pt idx="75">
                  <c:v>4.3330000000000002</c:v>
                </c:pt>
                <c:pt idx="76">
                  <c:v>4.3390000000000004</c:v>
                </c:pt>
                <c:pt idx="77">
                  <c:v>4.3449999999999998</c:v>
                </c:pt>
                <c:pt idx="78">
                  <c:v>4.3499999999999996</c:v>
                </c:pt>
                <c:pt idx="79">
                  <c:v>4.3529999999999998</c:v>
                </c:pt>
                <c:pt idx="80">
                  <c:v>4.3550000000000004</c:v>
                </c:pt>
                <c:pt idx="81">
                  <c:v>4.3529999999999998</c:v>
                </c:pt>
                <c:pt idx="82">
                  <c:v>4.3559999999999999</c:v>
                </c:pt>
                <c:pt idx="83">
                  <c:v>4.3570000000000002</c:v>
                </c:pt>
                <c:pt idx="84">
                  <c:v>4.3579999999999997</c:v>
                </c:pt>
                <c:pt idx="85">
                  <c:v>4.3579999999999997</c:v>
                </c:pt>
                <c:pt idx="86">
                  <c:v>4.3570000000000002</c:v>
                </c:pt>
                <c:pt idx="87">
                  <c:v>4.3570000000000002</c:v>
                </c:pt>
                <c:pt idx="88">
                  <c:v>4.3579999999999997</c:v>
                </c:pt>
                <c:pt idx="89">
                  <c:v>4.3579999999999997</c:v>
                </c:pt>
                <c:pt idx="90">
                  <c:v>4.3579999999999997</c:v>
                </c:pt>
                <c:pt idx="91">
                  <c:v>4.3579999999999997</c:v>
                </c:pt>
                <c:pt idx="92">
                  <c:v>4.3550000000000004</c:v>
                </c:pt>
                <c:pt idx="93">
                  <c:v>4.3540000000000001</c:v>
                </c:pt>
                <c:pt idx="94">
                  <c:v>4.3579999999999997</c:v>
                </c:pt>
                <c:pt idx="95">
                  <c:v>4.3630000000000004</c:v>
                </c:pt>
                <c:pt idx="96">
                  <c:v>4.4290000000000003</c:v>
                </c:pt>
                <c:pt idx="97">
                  <c:v>4.41</c:v>
                </c:pt>
                <c:pt idx="98">
                  <c:v>4.4960000000000004</c:v>
                </c:pt>
                <c:pt idx="99">
                  <c:v>4.5430000000000001</c:v>
                </c:pt>
                <c:pt idx="100">
                  <c:v>4.5540000000000003</c:v>
                </c:pt>
                <c:pt idx="101">
                  <c:v>4.5679999999999996</c:v>
                </c:pt>
                <c:pt idx="102">
                  <c:v>4.5839999999999996</c:v>
                </c:pt>
                <c:pt idx="103">
                  <c:v>4.593</c:v>
                </c:pt>
                <c:pt idx="104">
                  <c:v>4.5999999999999996</c:v>
                </c:pt>
                <c:pt idx="105">
                  <c:v>4.6040000000000001</c:v>
                </c:pt>
                <c:pt idx="106">
                  <c:v>4.6050000000000004</c:v>
                </c:pt>
                <c:pt idx="107">
                  <c:v>4.609</c:v>
                </c:pt>
                <c:pt idx="108">
                  <c:v>4.6100000000000003</c:v>
                </c:pt>
                <c:pt idx="109">
                  <c:v>4.6100000000000003</c:v>
                </c:pt>
                <c:pt idx="110">
                  <c:v>4.6109999999999998</c:v>
                </c:pt>
                <c:pt idx="111">
                  <c:v>4.6139999999999999</c:v>
                </c:pt>
                <c:pt idx="112">
                  <c:v>4.6120000000000001</c:v>
                </c:pt>
                <c:pt idx="113">
                  <c:v>4.6109999999999998</c:v>
                </c:pt>
                <c:pt idx="114">
                  <c:v>4.6109999999999998</c:v>
                </c:pt>
                <c:pt idx="115">
                  <c:v>4.6109999999999998</c:v>
                </c:pt>
                <c:pt idx="116">
                  <c:v>4.6109999999999998</c:v>
                </c:pt>
                <c:pt idx="117">
                  <c:v>4.6100000000000003</c:v>
                </c:pt>
                <c:pt idx="118">
                  <c:v>4.6109999999999998</c:v>
                </c:pt>
                <c:pt idx="119">
                  <c:v>4.6100000000000003</c:v>
                </c:pt>
                <c:pt idx="120">
                  <c:v>4.609</c:v>
                </c:pt>
                <c:pt idx="121">
                  <c:v>4.6059999999999999</c:v>
                </c:pt>
                <c:pt idx="122">
                  <c:v>4.6070000000000002</c:v>
                </c:pt>
                <c:pt idx="123">
                  <c:v>4.6050000000000004</c:v>
                </c:pt>
                <c:pt idx="124">
                  <c:v>4.6050000000000004</c:v>
                </c:pt>
                <c:pt idx="125">
                  <c:v>4.6070000000000002</c:v>
                </c:pt>
                <c:pt idx="126">
                  <c:v>4.6079999999999997</c:v>
                </c:pt>
                <c:pt idx="127">
                  <c:v>4.6050000000000004</c:v>
                </c:pt>
                <c:pt idx="128">
                  <c:v>4.6050000000000004</c:v>
                </c:pt>
                <c:pt idx="129">
                  <c:v>4.6070000000000002</c:v>
                </c:pt>
                <c:pt idx="130">
                  <c:v>4.6079999999999997</c:v>
                </c:pt>
                <c:pt idx="131">
                  <c:v>4.5979999999999999</c:v>
                </c:pt>
                <c:pt idx="132">
                  <c:v>4.6050000000000004</c:v>
                </c:pt>
                <c:pt idx="133">
                  <c:v>4.6109999999999998</c:v>
                </c:pt>
                <c:pt idx="134">
                  <c:v>4.6870000000000003</c:v>
                </c:pt>
                <c:pt idx="135">
                  <c:v>4.7030000000000003</c:v>
                </c:pt>
                <c:pt idx="136">
                  <c:v>4.7649999999999997</c:v>
                </c:pt>
                <c:pt idx="137">
                  <c:v>4.8079999999999998</c:v>
                </c:pt>
                <c:pt idx="138">
                  <c:v>4.8019999999999996</c:v>
                </c:pt>
                <c:pt idx="139">
                  <c:v>4.8289999999999997</c:v>
                </c:pt>
                <c:pt idx="140">
                  <c:v>4.8330000000000002</c:v>
                </c:pt>
                <c:pt idx="141">
                  <c:v>4.8390000000000004</c:v>
                </c:pt>
                <c:pt idx="142">
                  <c:v>4.8390000000000004</c:v>
                </c:pt>
                <c:pt idx="143">
                  <c:v>4.84</c:v>
                </c:pt>
                <c:pt idx="144">
                  <c:v>4.8440000000000003</c:v>
                </c:pt>
                <c:pt idx="145">
                  <c:v>4.843</c:v>
                </c:pt>
                <c:pt idx="146">
                  <c:v>4.843</c:v>
                </c:pt>
                <c:pt idx="147">
                  <c:v>4.8419999999999996</c:v>
                </c:pt>
                <c:pt idx="148">
                  <c:v>4.8410000000000002</c:v>
                </c:pt>
                <c:pt idx="149">
                  <c:v>4.8419999999999996</c:v>
                </c:pt>
                <c:pt idx="150">
                  <c:v>4.8419999999999996</c:v>
                </c:pt>
                <c:pt idx="151">
                  <c:v>4.8419999999999996</c:v>
                </c:pt>
                <c:pt idx="152">
                  <c:v>4.8440000000000003</c:v>
                </c:pt>
                <c:pt idx="153">
                  <c:v>4.8440000000000003</c:v>
                </c:pt>
                <c:pt idx="154">
                  <c:v>4.8419999999999996</c:v>
                </c:pt>
                <c:pt idx="155">
                  <c:v>4.843</c:v>
                </c:pt>
                <c:pt idx="156">
                  <c:v>4.8390000000000004</c:v>
                </c:pt>
                <c:pt idx="157">
                  <c:v>4.8390000000000004</c:v>
                </c:pt>
                <c:pt idx="158">
                  <c:v>4.84</c:v>
                </c:pt>
                <c:pt idx="159">
                  <c:v>4.84</c:v>
                </c:pt>
                <c:pt idx="160">
                  <c:v>4.8410000000000002</c:v>
                </c:pt>
                <c:pt idx="161">
                  <c:v>4.8259999999999996</c:v>
                </c:pt>
                <c:pt idx="162">
                  <c:v>4.8410000000000002</c:v>
                </c:pt>
                <c:pt idx="163">
                  <c:v>4.8449999999999998</c:v>
                </c:pt>
                <c:pt idx="164">
                  <c:v>4.9349999999999996</c:v>
                </c:pt>
                <c:pt idx="165">
                  <c:v>4.9000000000000004</c:v>
                </c:pt>
                <c:pt idx="166">
                  <c:v>4.99</c:v>
                </c:pt>
                <c:pt idx="167">
                  <c:v>5.0309999999999997</c:v>
                </c:pt>
                <c:pt idx="168">
                  <c:v>5.0220000000000002</c:v>
                </c:pt>
                <c:pt idx="169">
                  <c:v>5.0389999999999997</c:v>
                </c:pt>
                <c:pt idx="170">
                  <c:v>5.0579999999999998</c:v>
                </c:pt>
                <c:pt idx="171">
                  <c:v>5.0620000000000003</c:v>
                </c:pt>
                <c:pt idx="172">
                  <c:v>5.0629999999999997</c:v>
                </c:pt>
                <c:pt idx="173">
                  <c:v>5.0709999999999997</c:v>
                </c:pt>
                <c:pt idx="174">
                  <c:v>5.0730000000000004</c:v>
                </c:pt>
                <c:pt idx="175">
                  <c:v>5.0730000000000004</c:v>
                </c:pt>
                <c:pt idx="176">
                  <c:v>5.0730000000000004</c:v>
                </c:pt>
                <c:pt idx="177">
                  <c:v>5.0730000000000004</c:v>
                </c:pt>
                <c:pt idx="178">
                  <c:v>5.0730000000000004</c:v>
                </c:pt>
                <c:pt idx="179">
                  <c:v>5.0730000000000004</c:v>
                </c:pt>
                <c:pt idx="180">
                  <c:v>5.0750000000000002</c:v>
                </c:pt>
                <c:pt idx="181">
                  <c:v>5.0759999999999996</c:v>
                </c:pt>
                <c:pt idx="182">
                  <c:v>5.0750000000000002</c:v>
                </c:pt>
                <c:pt idx="183">
                  <c:v>5.077</c:v>
                </c:pt>
                <c:pt idx="184">
                  <c:v>5.0759999999999996</c:v>
                </c:pt>
                <c:pt idx="185">
                  <c:v>5.0730000000000004</c:v>
                </c:pt>
                <c:pt idx="186">
                  <c:v>5.0730000000000004</c:v>
                </c:pt>
                <c:pt idx="187">
                  <c:v>5.0709999999999997</c:v>
                </c:pt>
                <c:pt idx="188">
                  <c:v>5.0730000000000004</c:v>
                </c:pt>
                <c:pt idx="189">
                  <c:v>5.0739999999999998</c:v>
                </c:pt>
                <c:pt idx="190">
                  <c:v>5.0750000000000002</c:v>
                </c:pt>
                <c:pt idx="191">
                  <c:v>5.141</c:v>
                </c:pt>
                <c:pt idx="192">
                  <c:v>5.1440000000000001</c:v>
                </c:pt>
                <c:pt idx="193">
                  <c:v>5.2370000000000001</c:v>
                </c:pt>
                <c:pt idx="194">
                  <c:v>5.2080000000000002</c:v>
                </c:pt>
                <c:pt idx="195">
                  <c:v>5.2450000000000001</c:v>
                </c:pt>
                <c:pt idx="196">
                  <c:v>5.2939999999999996</c:v>
                </c:pt>
                <c:pt idx="197">
                  <c:v>5.2969999999999997</c:v>
                </c:pt>
                <c:pt idx="198">
                  <c:v>5.3070000000000004</c:v>
                </c:pt>
                <c:pt idx="199">
                  <c:v>5.3120000000000003</c:v>
                </c:pt>
                <c:pt idx="200">
                  <c:v>5.32</c:v>
                </c:pt>
                <c:pt idx="201">
                  <c:v>5.3259999999999996</c:v>
                </c:pt>
                <c:pt idx="202">
                  <c:v>5.3319999999999999</c:v>
                </c:pt>
                <c:pt idx="203">
                  <c:v>5.3319999999999999</c:v>
                </c:pt>
                <c:pt idx="204">
                  <c:v>5.3319999999999999</c:v>
                </c:pt>
                <c:pt idx="205">
                  <c:v>5.3330000000000002</c:v>
                </c:pt>
                <c:pt idx="206">
                  <c:v>5.3369999999999997</c:v>
                </c:pt>
                <c:pt idx="207">
                  <c:v>5.3380000000000001</c:v>
                </c:pt>
                <c:pt idx="208">
                  <c:v>5.3380000000000001</c:v>
                </c:pt>
                <c:pt idx="209">
                  <c:v>5.3380000000000001</c:v>
                </c:pt>
                <c:pt idx="210">
                  <c:v>5.3380000000000001</c:v>
                </c:pt>
                <c:pt idx="211">
                  <c:v>5.3380000000000001</c:v>
                </c:pt>
                <c:pt idx="212">
                  <c:v>5.3390000000000004</c:v>
                </c:pt>
                <c:pt idx="213">
                  <c:v>5.3390000000000004</c:v>
                </c:pt>
                <c:pt idx="214">
                  <c:v>5.3380000000000001</c:v>
                </c:pt>
                <c:pt idx="215">
                  <c:v>5.3380000000000001</c:v>
                </c:pt>
                <c:pt idx="216">
                  <c:v>5.3380000000000001</c:v>
                </c:pt>
                <c:pt idx="217">
                  <c:v>5.3380000000000001</c:v>
                </c:pt>
                <c:pt idx="218">
                  <c:v>5.3380000000000001</c:v>
                </c:pt>
                <c:pt idx="219">
                  <c:v>5.3380000000000001</c:v>
                </c:pt>
                <c:pt idx="220">
                  <c:v>5.3380000000000001</c:v>
                </c:pt>
                <c:pt idx="221">
                  <c:v>5.3380000000000001</c:v>
                </c:pt>
                <c:pt idx="222">
                  <c:v>5.3390000000000004</c:v>
                </c:pt>
                <c:pt idx="223">
                  <c:v>5.3380000000000001</c:v>
                </c:pt>
                <c:pt idx="224">
                  <c:v>5.3380000000000001</c:v>
                </c:pt>
                <c:pt idx="225">
                  <c:v>5.3369999999999997</c:v>
                </c:pt>
                <c:pt idx="226">
                  <c:v>5.3369999999999997</c:v>
                </c:pt>
                <c:pt idx="227">
                  <c:v>5.3369999999999997</c:v>
                </c:pt>
                <c:pt idx="228">
                  <c:v>5.3380000000000001</c:v>
                </c:pt>
                <c:pt idx="229">
                  <c:v>5.3410000000000002</c:v>
                </c:pt>
                <c:pt idx="230">
                  <c:v>5.3380000000000001</c:v>
                </c:pt>
                <c:pt idx="231">
                  <c:v>5.34</c:v>
                </c:pt>
                <c:pt idx="232">
                  <c:v>5.3460000000000001</c:v>
                </c:pt>
                <c:pt idx="233">
                  <c:v>5.4720000000000004</c:v>
                </c:pt>
                <c:pt idx="234">
                  <c:v>5.5369999999999999</c:v>
                </c:pt>
                <c:pt idx="235">
                  <c:v>5.516</c:v>
                </c:pt>
                <c:pt idx="236">
                  <c:v>5.5469999999999997</c:v>
                </c:pt>
                <c:pt idx="237">
                  <c:v>5.5789999999999997</c:v>
                </c:pt>
                <c:pt idx="238">
                  <c:v>5.6159999999999997</c:v>
                </c:pt>
                <c:pt idx="239">
                  <c:v>5.6219999999999999</c:v>
                </c:pt>
                <c:pt idx="240">
                  <c:v>5.64</c:v>
                </c:pt>
                <c:pt idx="241">
                  <c:v>5.6479999999999997</c:v>
                </c:pt>
                <c:pt idx="242">
                  <c:v>5.6529999999999996</c:v>
                </c:pt>
                <c:pt idx="243">
                  <c:v>5.6550000000000002</c:v>
                </c:pt>
                <c:pt idx="244">
                  <c:v>5.6580000000000004</c:v>
                </c:pt>
                <c:pt idx="245">
                  <c:v>5.6589999999999998</c:v>
                </c:pt>
                <c:pt idx="246">
                  <c:v>5.6589999999999998</c:v>
                </c:pt>
                <c:pt idx="247">
                  <c:v>5.6589999999999998</c:v>
                </c:pt>
                <c:pt idx="248">
                  <c:v>5.6609999999999996</c:v>
                </c:pt>
                <c:pt idx="249">
                  <c:v>5.66</c:v>
                </c:pt>
                <c:pt idx="250">
                  <c:v>5.665</c:v>
                </c:pt>
                <c:pt idx="251">
                  <c:v>5.665</c:v>
                </c:pt>
                <c:pt idx="252">
                  <c:v>5.665</c:v>
                </c:pt>
                <c:pt idx="253">
                  <c:v>5.665</c:v>
                </c:pt>
                <c:pt idx="254">
                  <c:v>5.665</c:v>
                </c:pt>
                <c:pt idx="255">
                  <c:v>5.665</c:v>
                </c:pt>
                <c:pt idx="256">
                  <c:v>5.665</c:v>
                </c:pt>
                <c:pt idx="257">
                  <c:v>5.665</c:v>
                </c:pt>
                <c:pt idx="258">
                  <c:v>5.665</c:v>
                </c:pt>
                <c:pt idx="259">
                  <c:v>5.665</c:v>
                </c:pt>
                <c:pt idx="260">
                  <c:v>5.649</c:v>
                </c:pt>
                <c:pt idx="261">
                  <c:v>5.665</c:v>
                </c:pt>
                <c:pt idx="262">
                  <c:v>5.6660000000000004</c:v>
                </c:pt>
                <c:pt idx="263">
                  <c:v>5.6689999999999996</c:v>
                </c:pt>
                <c:pt idx="264">
                  <c:v>5.6879999999999997</c:v>
                </c:pt>
                <c:pt idx="265">
                  <c:v>6.0090000000000003</c:v>
                </c:pt>
                <c:pt idx="266">
                  <c:v>5.8639999999999999</c:v>
                </c:pt>
                <c:pt idx="267">
                  <c:v>5.8449999999999998</c:v>
                </c:pt>
                <c:pt idx="268">
                  <c:v>5.8529999999999998</c:v>
                </c:pt>
                <c:pt idx="269">
                  <c:v>5.9850000000000003</c:v>
                </c:pt>
                <c:pt idx="270">
                  <c:v>5.9980000000000002</c:v>
                </c:pt>
                <c:pt idx="271">
                  <c:v>6.0259999999999998</c:v>
                </c:pt>
                <c:pt idx="272">
                  <c:v>6.0460000000000003</c:v>
                </c:pt>
                <c:pt idx="273">
                  <c:v>6.0590000000000002</c:v>
                </c:pt>
                <c:pt idx="274">
                  <c:v>6.0720000000000001</c:v>
                </c:pt>
                <c:pt idx="275">
                  <c:v>6.0730000000000004</c:v>
                </c:pt>
                <c:pt idx="276">
                  <c:v>6.0789999999999997</c:v>
                </c:pt>
                <c:pt idx="277">
                  <c:v>6.0810000000000004</c:v>
                </c:pt>
                <c:pt idx="278">
                  <c:v>6.0830000000000002</c:v>
                </c:pt>
                <c:pt idx="279">
                  <c:v>6.0839999999999996</c:v>
                </c:pt>
                <c:pt idx="280">
                  <c:v>6.0839999999999996</c:v>
                </c:pt>
                <c:pt idx="281">
                  <c:v>6.0839999999999996</c:v>
                </c:pt>
                <c:pt idx="282">
                  <c:v>6.0839999999999996</c:v>
                </c:pt>
                <c:pt idx="283">
                  <c:v>6.085</c:v>
                </c:pt>
                <c:pt idx="284">
                  <c:v>6.0839999999999996</c:v>
                </c:pt>
                <c:pt idx="285">
                  <c:v>6.0839999999999996</c:v>
                </c:pt>
                <c:pt idx="286">
                  <c:v>6.0869999999999997</c:v>
                </c:pt>
                <c:pt idx="287">
                  <c:v>6.0890000000000004</c:v>
                </c:pt>
                <c:pt idx="288">
                  <c:v>6.09</c:v>
                </c:pt>
                <c:pt idx="289">
                  <c:v>6.09</c:v>
                </c:pt>
                <c:pt idx="290">
                  <c:v>6.0819999999999999</c:v>
                </c:pt>
                <c:pt idx="291">
                  <c:v>6.09</c:v>
                </c:pt>
                <c:pt idx="292">
                  <c:v>6.0940000000000003</c:v>
                </c:pt>
                <c:pt idx="293">
                  <c:v>6.0960000000000001</c:v>
                </c:pt>
                <c:pt idx="294">
                  <c:v>6.4420000000000002</c:v>
                </c:pt>
                <c:pt idx="295">
                  <c:v>6.28</c:v>
                </c:pt>
                <c:pt idx="296">
                  <c:v>6.3540000000000001</c:v>
                </c:pt>
                <c:pt idx="297">
                  <c:v>6.3680000000000003</c:v>
                </c:pt>
                <c:pt idx="298">
                  <c:v>6.3739999999999997</c:v>
                </c:pt>
                <c:pt idx="299">
                  <c:v>6.4050000000000002</c:v>
                </c:pt>
                <c:pt idx="300">
                  <c:v>6.4260000000000002</c:v>
                </c:pt>
                <c:pt idx="301">
                  <c:v>6.4370000000000003</c:v>
                </c:pt>
                <c:pt idx="302">
                  <c:v>6.4379999999999997</c:v>
                </c:pt>
                <c:pt idx="303">
                  <c:v>6.4420000000000002</c:v>
                </c:pt>
                <c:pt idx="304">
                  <c:v>6.4420000000000002</c:v>
                </c:pt>
                <c:pt idx="305">
                  <c:v>6.44</c:v>
                </c:pt>
                <c:pt idx="306">
                  <c:v>6.4420000000000002</c:v>
                </c:pt>
                <c:pt idx="307">
                  <c:v>6.4429999999999996</c:v>
                </c:pt>
                <c:pt idx="308">
                  <c:v>6.4420000000000002</c:v>
                </c:pt>
                <c:pt idx="309">
                  <c:v>6.4420000000000002</c:v>
                </c:pt>
                <c:pt idx="310">
                  <c:v>6.4429999999999996</c:v>
                </c:pt>
                <c:pt idx="311">
                  <c:v>6.4420000000000002</c:v>
                </c:pt>
                <c:pt idx="312">
                  <c:v>6.4420000000000002</c:v>
                </c:pt>
                <c:pt idx="313">
                  <c:v>6.4429999999999996</c:v>
                </c:pt>
                <c:pt idx="314">
                  <c:v>6.4340000000000002</c:v>
                </c:pt>
                <c:pt idx="315">
                  <c:v>6.4429999999999996</c:v>
                </c:pt>
                <c:pt idx="316">
                  <c:v>6.4450000000000003</c:v>
                </c:pt>
                <c:pt idx="317">
                  <c:v>6.49</c:v>
                </c:pt>
                <c:pt idx="318">
                  <c:v>6.5030000000000001</c:v>
                </c:pt>
                <c:pt idx="319">
                  <c:v>6.585</c:v>
                </c:pt>
                <c:pt idx="320">
                  <c:v>6.7549999999999999</c:v>
                </c:pt>
                <c:pt idx="321">
                  <c:v>6.851</c:v>
                </c:pt>
                <c:pt idx="322">
                  <c:v>6.8949999999999996</c:v>
                </c:pt>
                <c:pt idx="323">
                  <c:v>6.9480000000000004</c:v>
                </c:pt>
                <c:pt idx="324">
                  <c:v>6.9720000000000004</c:v>
                </c:pt>
                <c:pt idx="325">
                  <c:v>6.9909999999999997</c:v>
                </c:pt>
                <c:pt idx="326">
                  <c:v>6.9980000000000002</c:v>
                </c:pt>
                <c:pt idx="327">
                  <c:v>7.0060000000000002</c:v>
                </c:pt>
                <c:pt idx="328">
                  <c:v>7.0030000000000001</c:v>
                </c:pt>
                <c:pt idx="329">
                  <c:v>7.0030000000000001</c:v>
                </c:pt>
                <c:pt idx="330">
                  <c:v>6.9969999999999999</c:v>
                </c:pt>
                <c:pt idx="331">
                  <c:v>6.9969999999999999</c:v>
                </c:pt>
                <c:pt idx="332">
                  <c:v>6.9930000000000003</c:v>
                </c:pt>
                <c:pt idx="333">
                  <c:v>6.9909999999999997</c:v>
                </c:pt>
                <c:pt idx="334">
                  <c:v>6.9880000000000004</c:v>
                </c:pt>
                <c:pt idx="335">
                  <c:v>6.9850000000000003</c:v>
                </c:pt>
                <c:pt idx="336">
                  <c:v>6.9829999999999997</c:v>
                </c:pt>
                <c:pt idx="337">
                  <c:v>6.9610000000000003</c:v>
                </c:pt>
                <c:pt idx="338">
                  <c:v>6.976</c:v>
                </c:pt>
                <c:pt idx="339">
                  <c:v>6.9720000000000004</c:v>
                </c:pt>
                <c:pt idx="340">
                  <c:v>6.9720000000000004</c:v>
                </c:pt>
                <c:pt idx="341">
                  <c:v>6.9710000000000001</c:v>
                </c:pt>
                <c:pt idx="342">
                  <c:v>6.968</c:v>
                </c:pt>
                <c:pt idx="343">
                  <c:v>6.9669999999999996</c:v>
                </c:pt>
                <c:pt idx="344">
                  <c:v>6.9660000000000002</c:v>
                </c:pt>
                <c:pt idx="345">
                  <c:v>6.9660000000000002</c:v>
                </c:pt>
                <c:pt idx="346">
                  <c:v>6.9640000000000004</c:v>
                </c:pt>
                <c:pt idx="347">
                  <c:v>6.96</c:v>
                </c:pt>
                <c:pt idx="348">
                  <c:v>6.96</c:v>
                </c:pt>
                <c:pt idx="349">
                  <c:v>6.96</c:v>
                </c:pt>
                <c:pt idx="350">
                  <c:v>6.9589999999999996</c:v>
                </c:pt>
                <c:pt idx="351">
                  <c:v>6.9580000000000002</c:v>
                </c:pt>
                <c:pt idx="352">
                  <c:v>6.9589999999999996</c:v>
                </c:pt>
                <c:pt idx="353">
                  <c:v>6.9459999999999997</c:v>
                </c:pt>
                <c:pt idx="354">
                  <c:v>6.9560000000000004</c:v>
                </c:pt>
                <c:pt idx="355">
                  <c:v>6.9569999999999999</c:v>
                </c:pt>
                <c:pt idx="356">
                  <c:v>6.9569999999999999</c:v>
                </c:pt>
                <c:pt idx="357">
                  <c:v>6.9539999999999997</c:v>
                </c:pt>
                <c:pt idx="358">
                  <c:v>6.9539999999999997</c:v>
                </c:pt>
                <c:pt idx="359">
                  <c:v>6.9530000000000003</c:v>
                </c:pt>
                <c:pt idx="360">
                  <c:v>6.9480000000000004</c:v>
                </c:pt>
                <c:pt idx="361">
                  <c:v>6.9480000000000004</c:v>
                </c:pt>
                <c:pt idx="362">
                  <c:v>6.9480000000000004</c:v>
                </c:pt>
                <c:pt idx="363">
                  <c:v>6.9729999999999999</c:v>
                </c:pt>
                <c:pt idx="364">
                  <c:v>7.0030000000000001</c:v>
                </c:pt>
                <c:pt idx="365">
                  <c:v>7.1210000000000004</c:v>
                </c:pt>
                <c:pt idx="366">
                  <c:v>7.14</c:v>
                </c:pt>
                <c:pt idx="367">
                  <c:v>7.2140000000000004</c:v>
                </c:pt>
                <c:pt idx="368">
                  <c:v>7.2789999999999999</c:v>
                </c:pt>
                <c:pt idx="369">
                  <c:v>7.3259999999999996</c:v>
                </c:pt>
                <c:pt idx="370">
                  <c:v>7.3680000000000003</c:v>
                </c:pt>
                <c:pt idx="371">
                  <c:v>7.391</c:v>
                </c:pt>
                <c:pt idx="372">
                  <c:v>7.4039999999999999</c:v>
                </c:pt>
                <c:pt idx="373">
                  <c:v>7.4059999999999997</c:v>
                </c:pt>
                <c:pt idx="374">
                  <c:v>7.4039999999999999</c:v>
                </c:pt>
                <c:pt idx="375">
                  <c:v>7.3739999999999997</c:v>
                </c:pt>
                <c:pt idx="376">
                  <c:v>7.3860000000000001</c:v>
                </c:pt>
                <c:pt idx="377">
                  <c:v>7.3890000000000002</c:v>
                </c:pt>
                <c:pt idx="378">
                  <c:v>7.3860000000000001</c:v>
                </c:pt>
                <c:pt idx="379">
                  <c:v>7.3819999999999997</c:v>
                </c:pt>
                <c:pt idx="380">
                  <c:v>7.3789999999999996</c:v>
                </c:pt>
                <c:pt idx="381">
                  <c:v>7.3780000000000001</c:v>
                </c:pt>
                <c:pt idx="382">
                  <c:v>7.3719999999999999</c:v>
                </c:pt>
                <c:pt idx="383">
                  <c:v>7.367</c:v>
                </c:pt>
                <c:pt idx="384">
                  <c:v>7.3659999999999997</c:v>
                </c:pt>
                <c:pt idx="385">
                  <c:v>7.3609999999999998</c:v>
                </c:pt>
                <c:pt idx="386">
                  <c:v>7.3449999999999998</c:v>
                </c:pt>
                <c:pt idx="387">
                  <c:v>7.3529999999999998</c:v>
                </c:pt>
                <c:pt idx="388">
                  <c:v>7.3540000000000001</c:v>
                </c:pt>
                <c:pt idx="389">
                  <c:v>7.3460000000000001</c:v>
                </c:pt>
                <c:pt idx="390">
                  <c:v>7.3440000000000003</c:v>
                </c:pt>
                <c:pt idx="391">
                  <c:v>7.3479999999999999</c:v>
                </c:pt>
                <c:pt idx="392">
                  <c:v>7.3650000000000002</c:v>
                </c:pt>
                <c:pt idx="393">
                  <c:v>7.3890000000000002</c:v>
                </c:pt>
                <c:pt idx="394">
                  <c:v>7.5519999999999996</c:v>
                </c:pt>
                <c:pt idx="395">
                  <c:v>7.7130000000000001</c:v>
                </c:pt>
                <c:pt idx="396">
                  <c:v>7.83</c:v>
                </c:pt>
                <c:pt idx="397">
                  <c:v>7.9340000000000002</c:v>
                </c:pt>
                <c:pt idx="398">
                  <c:v>8.0090000000000003</c:v>
                </c:pt>
                <c:pt idx="399">
                  <c:v>8.0630000000000006</c:v>
                </c:pt>
                <c:pt idx="400">
                  <c:v>8.0850000000000009</c:v>
                </c:pt>
                <c:pt idx="401">
                  <c:v>8.1069999999999993</c:v>
                </c:pt>
                <c:pt idx="402">
                  <c:v>8.1189999999999998</c:v>
                </c:pt>
                <c:pt idx="403">
                  <c:v>8.1189999999999998</c:v>
                </c:pt>
                <c:pt idx="404">
                  <c:v>8.1189999999999998</c:v>
                </c:pt>
                <c:pt idx="405">
                  <c:v>8.1140000000000008</c:v>
                </c:pt>
                <c:pt idx="406">
                  <c:v>8.093</c:v>
                </c:pt>
                <c:pt idx="407">
                  <c:v>8.0879999999999992</c:v>
                </c:pt>
                <c:pt idx="408">
                  <c:v>8.0809999999999995</c:v>
                </c:pt>
                <c:pt idx="409">
                  <c:v>8.07</c:v>
                </c:pt>
                <c:pt idx="410">
                  <c:v>8.0570000000000004</c:v>
                </c:pt>
                <c:pt idx="411">
                  <c:v>8.0449999999999999</c:v>
                </c:pt>
                <c:pt idx="412">
                  <c:v>8.0329999999999995</c:v>
                </c:pt>
                <c:pt idx="413">
                  <c:v>8.0259999999999998</c:v>
                </c:pt>
                <c:pt idx="414">
                  <c:v>7.9989999999999997</c:v>
                </c:pt>
                <c:pt idx="415">
                  <c:v>8.0060000000000002</c:v>
                </c:pt>
                <c:pt idx="416">
                  <c:v>7.9930000000000003</c:v>
                </c:pt>
                <c:pt idx="417">
                  <c:v>7.9829999999999997</c:v>
                </c:pt>
                <c:pt idx="418">
                  <c:v>7.9829999999999997</c:v>
                </c:pt>
                <c:pt idx="419">
                  <c:v>7.9749999999999996</c:v>
                </c:pt>
                <c:pt idx="420">
                  <c:v>8.0079999999999991</c:v>
                </c:pt>
                <c:pt idx="421">
                  <c:v>8.25</c:v>
                </c:pt>
                <c:pt idx="422">
                  <c:v>8.8680000000000003</c:v>
                </c:pt>
                <c:pt idx="423">
                  <c:v>9.2479999999999993</c:v>
                </c:pt>
                <c:pt idx="424">
                  <c:v>9.6470000000000002</c:v>
                </c:pt>
                <c:pt idx="425">
                  <c:v>9.91</c:v>
                </c:pt>
                <c:pt idx="426">
                  <c:v>10.106999999999999</c:v>
                </c:pt>
                <c:pt idx="427">
                  <c:v>10.215999999999999</c:v>
                </c:pt>
                <c:pt idx="428">
                  <c:v>10.262</c:v>
                </c:pt>
                <c:pt idx="429">
                  <c:v>10.295999999999999</c:v>
                </c:pt>
                <c:pt idx="430">
                  <c:v>10.314</c:v>
                </c:pt>
                <c:pt idx="431">
                  <c:v>10.326000000000001</c:v>
                </c:pt>
                <c:pt idx="432">
                  <c:v>10.327</c:v>
                </c:pt>
                <c:pt idx="433">
                  <c:v>10.323</c:v>
                </c:pt>
                <c:pt idx="434">
                  <c:v>10.326000000000001</c:v>
                </c:pt>
                <c:pt idx="435">
                  <c:v>10.326000000000001</c:v>
                </c:pt>
                <c:pt idx="436">
                  <c:v>10.32</c:v>
                </c:pt>
                <c:pt idx="437">
                  <c:v>10.324</c:v>
                </c:pt>
                <c:pt idx="438">
                  <c:v>10.247999999999999</c:v>
                </c:pt>
                <c:pt idx="439">
                  <c:v>10.29</c:v>
                </c:pt>
                <c:pt idx="440">
                  <c:v>10.305999999999999</c:v>
                </c:pt>
                <c:pt idx="441">
                  <c:v>10.308</c:v>
                </c:pt>
                <c:pt idx="442">
                  <c:v>10.314</c:v>
                </c:pt>
                <c:pt idx="443">
                  <c:v>10.315</c:v>
                </c:pt>
                <c:pt idx="444">
                  <c:v>10.314</c:v>
                </c:pt>
                <c:pt idx="445">
                  <c:v>10.31</c:v>
                </c:pt>
                <c:pt idx="446">
                  <c:v>10.315</c:v>
                </c:pt>
                <c:pt idx="447">
                  <c:v>10.302</c:v>
                </c:pt>
                <c:pt idx="448">
                  <c:v>10.308</c:v>
                </c:pt>
                <c:pt idx="449">
                  <c:v>10.302</c:v>
                </c:pt>
                <c:pt idx="450">
                  <c:v>11.499000000000001</c:v>
                </c:pt>
                <c:pt idx="451">
                  <c:v>11.356</c:v>
                </c:pt>
                <c:pt idx="452">
                  <c:v>10.993</c:v>
                </c:pt>
                <c:pt idx="453">
                  <c:v>11.006</c:v>
                </c:pt>
                <c:pt idx="454">
                  <c:v>11.023</c:v>
                </c:pt>
                <c:pt idx="455">
                  <c:v>11.034000000000001</c:v>
                </c:pt>
                <c:pt idx="456">
                  <c:v>11.054</c:v>
                </c:pt>
                <c:pt idx="457">
                  <c:v>11.058999999999999</c:v>
                </c:pt>
                <c:pt idx="458">
                  <c:v>11.066000000000001</c:v>
                </c:pt>
                <c:pt idx="459">
                  <c:v>11.066000000000001</c:v>
                </c:pt>
                <c:pt idx="460">
                  <c:v>11.067</c:v>
                </c:pt>
                <c:pt idx="461">
                  <c:v>11.065</c:v>
                </c:pt>
                <c:pt idx="462">
                  <c:v>11.067</c:v>
                </c:pt>
                <c:pt idx="463">
                  <c:v>11.068</c:v>
                </c:pt>
                <c:pt idx="464">
                  <c:v>11.055</c:v>
                </c:pt>
                <c:pt idx="465">
                  <c:v>11.064</c:v>
                </c:pt>
                <c:pt idx="466">
                  <c:v>11.066000000000001</c:v>
                </c:pt>
                <c:pt idx="467">
                  <c:v>11.066000000000001</c:v>
                </c:pt>
                <c:pt idx="468">
                  <c:v>11.07</c:v>
                </c:pt>
                <c:pt idx="469">
                  <c:v>11.06</c:v>
                </c:pt>
                <c:pt idx="470">
                  <c:v>11.066000000000001</c:v>
                </c:pt>
                <c:pt idx="471">
                  <c:v>11.068</c:v>
                </c:pt>
                <c:pt idx="472">
                  <c:v>11.074</c:v>
                </c:pt>
                <c:pt idx="473">
                  <c:v>11.074</c:v>
                </c:pt>
                <c:pt idx="474">
                  <c:v>11.074999999999999</c:v>
                </c:pt>
                <c:pt idx="475">
                  <c:v>11.074999999999999</c:v>
                </c:pt>
                <c:pt idx="476">
                  <c:v>11.074</c:v>
                </c:pt>
                <c:pt idx="477">
                  <c:v>11.074</c:v>
                </c:pt>
                <c:pt idx="478">
                  <c:v>11.073</c:v>
                </c:pt>
                <c:pt idx="479">
                  <c:v>11.073</c:v>
                </c:pt>
                <c:pt idx="480">
                  <c:v>11.074</c:v>
                </c:pt>
                <c:pt idx="481">
                  <c:v>11.074999999999999</c:v>
                </c:pt>
                <c:pt idx="482">
                  <c:v>11.073</c:v>
                </c:pt>
                <c:pt idx="483">
                  <c:v>11.074999999999999</c:v>
                </c:pt>
                <c:pt idx="484">
                  <c:v>11.077</c:v>
                </c:pt>
                <c:pt idx="485">
                  <c:v>11.076000000000001</c:v>
                </c:pt>
                <c:pt idx="486">
                  <c:v>11.074</c:v>
                </c:pt>
                <c:pt idx="487">
                  <c:v>11.077</c:v>
                </c:pt>
                <c:pt idx="488">
                  <c:v>11.077</c:v>
                </c:pt>
                <c:pt idx="489">
                  <c:v>11.076000000000001</c:v>
                </c:pt>
                <c:pt idx="490">
                  <c:v>11.073</c:v>
                </c:pt>
                <c:pt idx="491">
                  <c:v>11.066000000000001</c:v>
                </c:pt>
                <c:pt idx="492">
                  <c:v>11.066000000000001</c:v>
                </c:pt>
                <c:pt idx="493">
                  <c:v>11.066000000000001</c:v>
                </c:pt>
                <c:pt idx="494">
                  <c:v>11.067</c:v>
                </c:pt>
                <c:pt idx="495">
                  <c:v>11.069000000000001</c:v>
                </c:pt>
                <c:pt idx="496">
                  <c:v>11.074</c:v>
                </c:pt>
                <c:pt idx="497">
                  <c:v>11.071999999999999</c:v>
                </c:pt>
                <c:pt idx="498">
                  <c:v>11.07</c:v>
                </c:pt>
                <c:pt idx="499">
                  <c:v>11.071999999999999</c:v>
                </c:pt>
                <c:pt idx="500">
                  <c:v>11.061999999999999</c:v>
                </c:pt>
                <c:pt idx="501">
                  <c:v>11.066000000000001</c:v>
                </c:pt>
                <c:pt idx="502">
                  <c:v>11.07</c:v>
                </c:pt>
                <c:pt idx="503">
                  <c:v>11.071999999999999</c:v>
                </c:pt>
                <c:pt idx="504">
                  <c:v>11.074</c:v>
                </c:pt>
                <c:pt idx="505">
                  <c:v>11.073</c:v>
                </c:pt>
                <c:pt idx="506">
                  <c:v>11.074</c:v>
                </c:pt>
                <c:pt idx="507">
                  <c:v>11.05</c:v>
                </c:pt>
                <c:pt idx="508">
                  <c:v>11.066000000000001</c:v>
                </c:pt>
                <c:pt idx="509">
                  <c:v>11.074</c:v>
                </c:pt>
                <c:pt idx="510">
                  <c:v>11.532999999999999</c:v>
                </c:pt>
                <c:pt idx="511">
                  <c:v>11.367000000000001</c:v>
                </c:pt>
                <c:pt idx="512">
                  <c:v>11.417999999999999</c:v>
                </c:pt>
                <c:pt idx="513">
                  <c:v>11.382</c:v>
                </c:pt>
                <c:pt idx="514">
                  <c:v>11.458</c:v>
                </c:pt>
                <c:pt idx="515">
                  <c:v>11.474</c:v>
                </c:pt>
                <c:pt idx="516">
                  <c:v>11.486000000000001</c:v>
                </c:pt>
                <c:pt idx="517">
                  <c:v>11.488</c:v>
                </c:pt>
                <c:pt idx="518">
                  <c:v>11.494</c:v>
                </c:pt>
                <c:pt idx="519">
                  <c:v>11.486000000000001</c:v>
                </c:pt>
                <c:pt idx="520">
                  <c:v>11.486000000000001</c:v>
                </c:pt>
                <c:pt idx="521">
                  <c:v>11.494999999999999</c:v>
                </c:pt>
                <c:pt idx="522">
                  <c:v>11.497</c:v>
                </c:pt>
                <c:pt idx="523">
                  <c:v>11.497</c:v>
                </c:pt>
                <c:pt idx="524">
                  <c:v>11.496</c:v>
                </c:pt>
                <c:pt idx="525">
                  <c:v>11.496</c:v>
                </c:pt>
                <c:pt idx="526">
                  <c:v>11.497999999999999</c:v>
                </c:pt>
                <c:pt idx="527">
                  <c:v>11.497999999999999</c:v>
                </c:pt>
                <c:pt idx="528">
                  <c:v>11.497999999999999</c:v>
                </c:pt>
                <c:pt idx="529">
                  <c:v>11.497</c:v>
                </c:pt>
                <c:pt idx="530">
                  <c:v>11.497999999999999</c:v>
                </c:pt>
                <c:pt idx="531">
                  <c:v>11.496</c:v>
                </c:pt>
                <c:pt idx="532">
                  <c:v>11.496</c:v>
                </c:pt>
                <c:pt idx="533">
                  <c:v>11.497999999999999</c:v>
                </c:pt>
                <c:pt idx="534">
                  <c:v>11.46</c:v>
                </c:pt>
                <c:pt idx="535">
                  <c:v>11.473000000000001</c:v>
                </c:pt>
                <c:pt idx="536">
                  <c:v>11.436999999999999</c:v>
                </c:pt>
                <c:pt idx="537">
                  <c:v>11.439</c:v>
                </c:pt>
                <c:pt idx="538">
                  <c:v>11.444000000000001</c:v>
                </c:pt>
                <c:pt idx="539">
                  <c:v>11.449</c:v>
                </c:pt>
                <c:pt idx="540">
                  <c:v>11.449</c:v>
                </c:pt>
                <c:pt idx="541">
                  <c:v>11.454000000000001</c:v>
                </c:pt>
                <c:pt idx="542">
                  <c:v>11.456</c:v>
                </c:pt>
                <c:pt idx="543">
                  <c:v>11.459</c:v>
                </c:pt>
                <c:pt idx="544">
                  <c:v>11.461</c:v>
                </c:pt>
                <c:pt idx="545">
                  <c:v>11.461</c:v>
                </c:pt>
                <c:pt idx="546">
                  <c:v>11.462</c:v>
                </c:pt>
                <c:pt idx="547">
                  <c:v>11.465</c:v>
                </c:pt>
                <c:pt idx="548">
                  <c:v>11.467000000000001</c:v>
                </c:pt>
                <c:pt idx="549">
                  <c:v>11.468</c:v>
                </c:pt>
                <c:pt idx="550">
                  <c:v>11.468999999999999</c:v>
                </c:pt>
                <c:pt idx="551">
                  <c:v>11.471</c:v>
                </c:pt>
                <c:pt idx="552">
                  <c:v>11.472</c:v>
                </c:pt>
                <c:pt idx="553">
                  <c:v>11.473000000000001</c:v>
                </c:pt>
                <c:pt idx="554">
                  <c:v>11.473000000000001</c:v>
                </c:pt>
                <c:pt idx="555">
                  <c:v>11.473000000000001</c:v>
                </c:pt>
                <c:pt idx="556">
                  <c:v>11.474</c:v>
                </c:pt>
                <c:pt idx="557">
                  <c:v>11.476000000000001</c:v>
                </c:pt>
                <c:pt idx="558">
                  <c:v>11.474</c:v>
                </c:pt>
                <c:pt idx="559">
                  <c:v>11.473000000000001</c:v>
                </c:pt>
                <c:pt idx="560">
                  <c:v>11.478999999999999</c:v>
                </c:pt>
                <c:pt idx="561">
                  <c:v>11.478</c:v>
                </c:pt>
                <c:pt idx="562">
                  <c:v>11.48</c:v>
                </c:pt>
                <c:pt idx="563">
                  <c:v>11.481999999999999</c:v>
                </c:pt>
                <c:pt idx="564">
                  <c:v>11.483000000000001</c:v>
                </c:pt>
                <c:pt idx="565">
                  <c:v>11.484999999999999</c:v>
                </c:pt>
                <c:pt idx="566">
                  <c:v>11.484</c:v>
                </c:pt>
                <c:pt idx="567">
                  <c:v>11.486000000000001</c:v>
                </c:pt>
                <c:pt idx="568">
                  <c:v>11.486000000000001</c:v>
                </c:pt>
                <c:pt idx="569">
                  <c:v>11.486000000000001</c:v>
                </c:pt>
                <c:pt idx="570">
                  <c:v>11.487</c:v>
                </c:pt>
                <c:pt idx="571">
                  <c:v>11.491</c:v>
                </c:pt>
                <c:pt idx="572">
                  <c:v>11.49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9A-48CD-8932-A8A131408A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1590584"/>
        <c:axId val="721590912"/>
      </c:scatterChart>
      <c:valAx>
        <c:axId val="721590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21590912"/>
        <c:crosses val="autoZero"/>
        <c:crossBetween val="midCat"/>
      </c:valAx>
      <c:valAx>
        <c:axId val="72159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21590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'Bifta 1'!$E$1</c:f>
              <c:strCache>
                <c:ptCount val="1"/>
                <c:pt idx="0">
                  <c:v>p.d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'Bifta 1'!$B$2:$B$690</c:f>
              <c:numCache>
                <c:formatCode>General</c:formatCode>
                <c:ptCount val="6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6</c:v>
                </c:pt>
                <c:pt idx="165">
                  <c:v>6</c:v>
                </c:pt>
                <c:pt idx="166">
                  <c:v>6</c:v>
                </c:pt>
                <c:pt idx="167">
                  <c:v>6</c:v>
                </c:pt>
                <c:pt idx="168">
                  <c:v>6</c:v>
                </c:pt>
                <c:pt idx="169">
                  <c:v>6</c:v>
                </c:pt>
                <c:pt idx="170">
                  <c:v>6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6</c:v>
                </c:pt>
                <c:pt idx="182">
                  <c:v>6</c:v>
                </c:pt>
                <c:pt idx="183">
                  <c:v>6</c:v>
                </c:pt>
                <c:pt idx="184">
                  <c:v>6</c:v>
                </c:pt>
                <c:pt idx="185">
                  <c:v>6</c:v>
                </c:pt>
                <c:pt idx="186">
                  <c:v>6</c:v>
                </c:pt>
                <c:pt idx="187">
                  <c:v>6</c:v>
                </c:pt>
                <c:pt idx="188">
                  <c:v>6</c:v>
                </c:pt>
                <c:pt idx="189">
                  <c:v>6</c:v>
                </c:pt>
                <c:pt idx="190">
                  <c:v>6</c:v>
                </c:pt>
                <c:pt idx="191">
                  <c:v>7</c:v>
                </c:pt>
                <c:pt idx="192">
                  <c:v>7</c:v>
                </c:pt>
                <c:pt idx="193">
                  <c:v>7</c:v>
                </c:pt>
                <c:pt idx="194">
                  <c:v>7</c:v>
                </c:pt>
                <c:pt idx="195">
                  <c:v>7</c:v>
                </c:pt>
                <c:pt idx="196">
                  <c:v>7</c:v>
                </c:pt>
                <c:pt idx="197">
                  <c:v>7</c:v>
                </c:pt>
                <c:pt idx="198">
                  <c:v>7</c:v>
                </c:pt>
                <c:pt idx="199">
                  <c:v>7</c:v>
                </c:pt>
                <c:pt idx="200">
                  <c:v>7</c:v>
                </c:pt>
                <c:pt idx="201">
                  <c:v>7</c:v>
                </c:pt>
                <c:pt idx="202">
                  <c:v>7</c:v>
                </c:pt>
                <c:pt idx="203">
                  <c:v>7</c:v>
                </c:pt>
                <c:pt idx="204">
                  <c:v>7</c:v>
                </c:pt>
                <c:pt idx="205">
                  <c:v>7</c:v>
                </c:pt>
                <c:pt idx="206">
                  <c:v>7</c:v>
                </c:pt>
                <c:pt idx="207">
                  <c:v>7</c:v>
                </c:pt>
                <c:pt idx="208">
                  <c:v>7</c:v>
                </c:pt>
                <c:pt idx="209">
                  <c:v>7</c:v>
                </c:pt>
                <c:pt idx="210">
                  <c:v>7</c:v>
                </c:pt>
                <c:pt idx="211">
                  <c:v>7</c:v>
                </c:pt>
                <c:pt idx="212">
                  <c:v>7</c:v>
                </c:pt>
                <c:pt idx="213">
                  <c:v>7</c:v>
                </c:pt>
                <c:pt idx="214">
                  <c:v>7</c:v>
                </c:pt>
                <c:pt idx="215">
                  <c:v>7</c:v>
                </c:pt>
                <c:pt idx="216">
                  <c:v>7</c:v>
                </c:pt>
                <c:pt idx="217">
                  <c:v>7</c:v>
                </c:pt>
                <c:pt idx="218">
                  <c:v>7</c:v>
                </c:pt>
                <c:pt idx="219">
                  <c:v>7</c:v>
                </c:pt>
                <c:pt idx="220">
                  <c:v>7</c:v>
                </c:pt>
                <c:pt idx="221">
                  <c:v>7</c:v>
                </c:pt>
                <c:pt idx="222">
                  <c:v>7</c:v>
                </c:pt>
                <c:pt idx="223">
                  <c:v>7</c:v>
                </c:pt>
                <c:pt idx="224">
                  <c:v>7</c:v>
                </c:pt>
                <c:pt idx="225">
                  <c:v>7</c:v>
                </c:pt>
                <c:pt idx="226">
                  <c:v>7</c:v>
                </c:pt>
                <c:pt idx="227">
                  <c:v>7</c:v>
                </c:pt>
                <c:pt idx="228">
                  <c:v>7</c:v>
                </c:pt>
                <c:pt idx="229">
                  <c:v>7</c:v>
                </c:pt>
                <c:pt idx="230">
                  <c:v>7</c:v>
                </c:pt>
                <c:pt idx="231">
                  <c:v>7</c:v>
                </c:pt>
                <c:pt idx="232">
                  <c:v>7</c:v>
                </c:pt>
                <c:pt idx="233">
                  <c:v>8</c:v>
                </c:pt>
                <c:pt idx="234">
                  <c:v>8</c:v>
                </c:pt>
                <c:pt idx="235">
                  <c:v>8</c:v>
                </c:pt>
                <c:pt idx="236">
                  <c:v>8</c:v>
                </c:pt>
                <c:pt idx="237">
                  <c:v>8</c:v>
                </c:pt>
                <c:pt idx="238">
                  <c:v>8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8</c:v>
                </c:pt>
                <c:pt idx="243">
                  <c:v>8</c:v>
                </c:pt>
                <c:pt idx="244">
                  <c:v>8</c:v>
                </c:pt>
                <c:pt idx="245">
                  <c:v>8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8</c:v>
                </c:pt>
                <c:pt idx="250">
                  <c:v>8</c:v>
                </c:pt>
                <c:pt idx="251">
                  <c:v>8</c:v>
                </c:pt>
                <c:pt idx="252">
                  <c:v>8</c:v>
                </c:pt>
                <c:pt idx="253">
                  <c:v>8</c:v>
                </c:pt>
                <c:pt idx="254">
                  <c:v>8</c:v>
                </c:pt>
                <c:pt idx="255">
                  <c:v>8</c:v>
                </c:pt>
                <c:pt idx="256">
                  <c:v>8</c:v>
                </c:pt>
                <c:pt idx="257">
                  <c:v>8</c:v>
                </c:pt>
                <c:pt idx="258">
                  <c:v>8</c:v>
                </c:pt>
                <c:pt idx="259">
                  <c:v>8</c:v>
                </c:pt>
                <c:pt idx="260">
                  <c:v>8</c:v>
                </c:pt>
                <c:pt idx="261">
                  <c:v>8</c:v>
                </c:pt>
                <c:pt idx="262">
                  <c:v>8</c:v>
                </c:pt>
                <c:pt idx="263">
                  <c:v>8</c:v>
                </c:pt>
                <c:pt idx="264">
                  <c:v>9</c:v>
                </c:pt>
                <c:pt idx="265">
                  <c:v>9</c:v>
                </c:pt>
                <c:pt idx="266">
                  <c:v>9</c:v>
                </c:pt>
                <c:pt idx="267">
                  <c:v>9</c:v>
                </c:pt>
                <c:pt idx="268">
                  <c:v>9</c:v>
                </c:pt>
                <c:pt idx="269">
                  <c:v>9</c:v>
                </c:pt>
                <c:pt idx="270">
                  <c:v>9</c:v>
                </c:pt>
                <c:pt idx="271">
                  <c:v>9</c:v>
                </c:pt>
                <c:pt idx="272">
                  <c:v>9</c:v>
                </c:pt>
                <c:pt idx="273">
                  <c:v>9</c:v>
                </c:pt>
                <c:pt idx="274">
                  <c:v>9</c:v>
                </c:pt>
                <c:pt idx="275">
                  <c:v>9</c:v>
                </c:pt>
                <c:pt idx="276">
                  <c:v>9</c:v>
                </c:pt>
                <c:pt idx="277">
                  <c:v>9</c:v>
                </c:pt>
                <c:pt idx="278">
                  <c:v>9</c:v>
                </c:pt>
                <c:pt idx="279">
                  <c:v>9</c:v>
                </c:pt>
                <c:pt idx="280">
                  <c:v>9</c:v>
                </c:pt>
                <c:pt idx="281">
                  <c:v>9</c:v>
                </c:pt>
                <c:pt idx="282">
                  <c:v>9</c:v>
                </c:pt>
                <c:pt idx="283">
                  <c:v>9</c:v>
                </c:pt>
                <c:pt idx="284">
                  <c:v>9</c:v>
                </c:pt>
                <c:pt idx="285">
                  <c:v>9</c:v>
                </c:pt>
                <c:pt idx="286">
                  <c:v>9</c:v>
                </c:pt>
                <c:pt idx="287">
                  <c:v>9</c:v>
                </c:pt>
                <c:pt idx="288">
                  <c:v>9</c:v>
                </c:pt>
                <c:pt idx="289">
                  <c:v>9</c:v>
                </c:pt>
                <c:pt idx="290">
                  <c:v>9</c:v>
                </c:pt>
                <c:pt idx="291">
                  <c:v>9</c:v>
                </c:pt>
                <c:pt idx="292">
                  <c:v>9</c:v>
                </c:pt>
                <c:pt idx="293">
                  <c:v>9</c:v>
                </c:pt>
                <c:pt idx="294">
                  <c:v>9.5</c:v>
                </c:pt>
                <c:pt idx="295">
                  <c:v>9.5</c:v>
                </c:pt>
                <c:pt idx="296">
                  <c:v>9.5</c:v>
                </c:pt>
                <c:pt idx="297">
                  <c:v>9.5</c:v>
                </c:pt>
                <c:pt idx="298">
                  <c:v>9.5</c:v>
                </c:pt>
                <c:pt idx="299">
                  <c:v>9.5</c:v>
                </c:pt>
                <c:pt idx="300">
                  <c:v>9.5</c:v>
                </c:pt>
                <c:pt idx="301">
                  <c:v>9.5</c:v>
                </c:pt>
                <c:pt idx="302">
                  <c:v>9.5</c:v>
                </c:pt>
                <c:pt idx="303">
                  <c:v>9.5</c:v>
                </c:pt>
                <c:pt idx="304">
                  <c:v>9.5</c:v>
                </c:pt>
                <c:pt idx="305">
                  <c:v>9.5</c:v>
                </c:pt>
                <c:pt idx="306">
                  <c:v>9.5</c:v>
                </c:pt>
                <c:pt idx="307">
                  <c:v>9.5</c:v>
                </c:pt>
                <c:pt idx="308">
                  <c:v>9.5</c:v>
                </c:pt>
                <c:pt idx="309">
                  <c:v>9.5</c:v>
                </c:pt>
                <c:pt idx="310">
                  <c:v>9.5</c:v>
                </c:pt>
                <c:pt idx="311">
                  <c:v>9.5</c:v>
                </c:pt>
                <c:pt idx="312">
                  <c:v>9.5</c:v>
                </c:pt>
                <c:pt idx="313">
                  <c:v>9.5</c:v>
                </c:pt>
                <c:pt idx="314">
                  <c:v>9.5</c:v>
                </c:pt>
                <c:pt idx="315">
                  <c:v>9.5</c:v>
                </c:pt>
                <c:pt idx="316">
                  <c:v>9.5</c:v>
                </c:pt>
                <c:pt idx="317">
                  <c:v>9.5</c:v>
                </c:pt>
                <c:pt idx="318">
                  <c:v>10</c:v>
                </c:pt>
                <c:pt idx="319">
                  <c:v>10</c:v>
                </c:pt>
                <c:pt idx="320">
                  <c:v>10</c:v>
                </c:pt>
                <c:pt idx="321">
                  <c:v>10</c:v>
                </c:pt>
                <c:pt idx="322">
                  <c:v>10</c:v>
                </c:pt>
                <c:pt idx="323">
                  <c:v>10</c:v>
                </c:pt>
                <c:pt idx="324">
                  <c:v>10</c:v>
                </c:pt>
                <c:pt idx="325">
                  <c:v>10</c:v>
                </c:pt>
                <c:pt idx="326">
                  <c:v>10</c:v>
                </c:pt>
                <c:pt idx="327">
                  <c:v>10</c:v>
                </c:pt>
                <c:pt idx="328">
                  <c:v>10</c:v>
                </c:pt>
                <c:pt idx="329">
                  <c:v>10</c:v>
                </c:pt>
                <c:pt idx="330">
                  <c:v>10</c:v>
                </c:pt>
                <c:pt idx="331">
                  <c:v>10</c:v>
                </c:pt>
                <c:pt idx="332">
                  <c:v>10</c:v>
                </c:pt>
                <c:pt idx="333">
                  <c:v>10</c:v>
                </c:pt>
                <c:pt idx="334">
                  <c:v>10</c:v>
                </c:pt>
                <c:pt idx="335">
                  <c:v>10</c:v>
                </c:pt>
                <c:pt idx="336">
                  <c:v>10</c:v>
                </c:pt>
                <c:pt idx="337">
                  <c:v>10</c:v>
                </c:pt>
                <c:pt idx="338">
                  <c:v>10</c:v>
                </c:pt>
                <c:pt idx="339">
                  <c:v>10</c:v>
                </c:pt>
                <c:pt idx="340">
                  <c:v>10</c:v>
                </c:pt>
                <c:pt idx="341">
                  <c:v>10</c:v>
                </c:pt>
                <c:pt idx="342">
                  <c:v>10</c:v>
                </c:pt>
                <c:pt idx="343">
                  <c:v>10</c:v>
                </c:pt>
                <c:pt idx="344">
                  <c:v>10</c:v>
                </c:pt>
                <c:pt idx="345">
                  <c:v>10</c:v>
                </c:pt>
                <c:pt idx="346">
                  <c:v>10</c:v>
                </c:pt>
                <c:pt idx="347">
                  <c:v>10</c:v>
                </c:pt>
                <c:pt idx="348">
                  <c:v>10</c:v>
                </c:pt>
                <c:pt idx="349">
                  <c:v>10</c:v>
                </c:pt>
                <c:pt idx="350">
                  <c:v>10</c:v>
                </c:pt>
                <c:pt idx="351">
                  <c:v>10</c:v>
                </c:pt>
                <c:pt idx="352">
                  <c:v>10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10</c:v>
                </c:pt>
                <c:pt idx="357">
                  <c:v>10</c:v>
                </c:pt>
                <c:pt idx="358">
                  <c:v>10</c:v>
                </c:pt>
                <c:pt idx="359">
                  <c:v>10</c:v>
                </c:pt>
                <c:pt idx="360">
                  <c:v>10</c:v>
                </c:pt>
                <c:pt idx="361">
                  <c:v>10</c:v>
                </c:pt>
                <c:pt idx="362">
                  <c:v>10</c:v>
                </c:pt>
                <c:pt idx="363">
                  <c:v>10</c:v>
                </c:pt>
                <c:pt idx="364">
                  <c:v>10</c:v>
                </c:pt>
                <c:pt idx="365">
                  <c:v>10.199999999999999</c:v>
                </c:pt>
                <c:pt idx="366">
                  <c:v>10.199999999999999</c:v>
                </c:pt>
                <c:pt idx="367">
                  <c:v>10.199999999999999</c:v>
                </c:pt>
                <c:pt idx="368">
                  <c:v>10.199999999999999</c:v>
                </c:pt>
                <c:pt idx="369">
                  <c:v>10.199999999999999</c:v>
                </c:pt>
                <c:pt idx="370">
                  <c:v>10.199999999999999</c:v>
                </c:pt>
                <c:pt idx="371">
                  <c:v>10.199999999999999</c:v>
                </c:pt>
                <c:pt idx="372">
                  <c:v>10.199999999999999</c:v>
                </c:pt>
                <c:pt idx="373">
                  <c:v>10.199999999999999</c:v>
                </c:pt>
                <c:pt idx="374">
                  <c:v>10.199999999999999</c:v>
                </c:pt>
                <c:pt idx="375">
                  <c:v>10.199999999999999</c:v>
                </c:pt>
                <c:pt idx="376">
                  <c:v>10.199999999999999</c:v>
                </c:pt>
                <c:pt idx="377">
                  <c:v>10.199999999999999</c:v>
                </c:pt>
                <c:pt idx="378">
                  <c:v>10.199999999999999</c:v>
                </c:pt>
                <c:pt idx="379">
                  <c:v>10.199999999999999</c:v>
                </c:pt>
                <c:pt idx="380">
                  <c:v>10.199999999999999</c:v>
                </c:pt>
                <c:pt idx="381">
                  <c:v>10.199999999999999</c:v>
                </c:pt>
                <c:pt idx="382">
                  <c:v>10.199999999999999</c:v>
                </c:pt>
                <c:pt idx="383">
                  <c:v>10.199999999999999</c:v>
                </c:pt>
                <c:pt idx="384">
                  <c:v>10.199999999999999</c:v>
                </c:pt>
                <c:pt idx="385">
                  <c:v>10.199999999999999</c:v>
                </c:pt>
                <c:pt idx="386">
                  <c:v>10.199999999999999</c:v>
                </c:pt>
                <c:pt idx="387">
                  <c:v>10.199999999999999</c:v>
                </c:pt>
                <c:pt idx="388">
                  <c:v>10.199999999999999</c:v>
                </c:pt>
                <c:pt idx="389">
                  <c:v>10.199999999999999</c:v>
                </c:pt>
                <c:pt idx="390">
                  <c:v>10.199999999999999</c:v>
                </c:pt>
                <c:pt idx="391">
                  <c:v>10.199999999999999</c:v>
                </c:pt>
                <c:pt idx="392">
                  <c:v>10.199999999999999</c:v>
                </c:pt>
                <c:pt idx="393">
                  <c:v>10.4</c:v>
                </c:pt>
                <c:pt idx="394">
                  <c:v>10.4</c:v>
                </c:pt>
                <c:pt idx="395">
                  <c:v>10.4</c:v>
                </c:pt>
                <c:pt idx="396">
                  <c:v>10.4</c:v>
                </c:pt>
                <c:pt idx="397">
                  <c:v>10.4</c:v>
                </c:pt>
                <c:pt idx="398">
                  <c:v>10.4</c:v>
                </c:pt>
                <c:pt idx="399">
                  <c:v>10.4</c:v>
                </c:pt>
                <c:pt idx="400">
                  <c:v>10.4</c:v>
                </c:pt>
                <c:pt idx="401">
                  <c:v>10.4</c:v>
                </c:pt>
                <c:pt idx="402">
                  <c:v>10.4</c:v>
                </c:pt>
                <c:pt idx="403">
                  <c:v>10.4</c:v>
                </c:pt>
                <c:pt idx="404">
                  <c:v>10.4</c:v>
                </c:pt>
                <c:pt idx="405">
                  <c:v>10.4</c:v>
                </c:pt>
                <c:pt idx="406">
                  <c:v>10.4</c:v>
                </c:pt>
                <c:pt idx="407">
                  <c:v>10.4</c:v>
                </c:pt>
                <c:pt idx="408">
                  <c:v>10.4</c:v>
                </c:pt>
                <c:pt idx="409">
                  <c:v>10.4</c:v>
                </c:pt>
                <c:pt idx="410">
                  <c:v>10.4</c:v>
                </c:pt>
                <c:pt idx="411">
                  <c:v>10.4</c:v>
                </c:pt>
                <c:pt idx="412">
                  <c:v>10.4</c:v>
                </c:pt>
                <c:pt idx="413">
                  <c:v>10.4</c:v>
                </c:pt>
                <c:pt idx="414">
                  <c:v>10.4</c:v>
                </c:pt>
                <c:pt idx="415">
                  <c:v>10.4</c:v>
                </c:pt>
                <c:pt idx="416">
                  <c:v>10.4</c:v>
                </c:pt>
                <c:pt idx="417">
                  <c:v>10.4</c:v>
                </c:pt>
                <c:pt idx="418">
                  <c:v>10.4</c:v>
                </c:pt>
                <c:pt idx="419">
                  <c:v>10.4</c:v>
                </c:pt>
                <c:pt idx="420">
                  <c:v>10.4</c:v>
                </c:pt>
                <c:pt idx="421">
                  <c:v>10.6</c:v>
                </c:pt>
                <c:pt idx="422">
                  <c:v>10.6</c:v>
                </c:pt>
                <c:pt idx="423">
                  <c:v>10.6</c:v>
                </c:pt>
                <c:pt idx="424">
                  <c:v>10.6</c:v>
                </c:pt>
                <c:pt idx="425">
                  <c:v>10.6</c:v>
                </c:pt>
                <c:pt idx="426">
                  <c:v>10.6</c:v>
                </c:pt>
                <c:pt idx="427">
                  <c:v>10.6</c:v>
                </c:pt>
                <c:pt idx="428">
                  <c:v>10.6</c:v>
                </c:pt>
                <c:pt idx="429">
                  <c:v>10.6</c:v>
                </c:pt>
                <c:pt idx="430">
                  <c:v>10.6</c:v>
                </c:pt>
                <c:pt idx="431">
                  <c:v>10.6</c:v>
                </c:pt>
                <c:pt idx="432">
                  <c:v>10.6</c:v>
                </c:pt>
                <c:pt idx="433">
                  <c:v>10.6</c:v>
                </c:pt>
                <c:pt idx="434">
                  <c:v>10.6</c:v>
                </c:pt>
                <c:pt idx="435">
                  <c:v>10.6</c:v>
                </c:pt>
                <c:pt idx="436">
                  <c:v>10.6</c:v>
                </c:pt>
                <c:pt idx="437">
                  <c:v>10.6</c:v>
                </c:pt>
                <c:pt idx="438">
                  <c:v>10.6</c:v>
                </c:pt>
                <c:pt idx="439">
                  <c:v>10.6</c:v>
                </c:pt>
                <c:pt idx="440">
                  <c:v>10.6</c:v>
                </c:pt>
                <c:pt idx="441">
                  <c:v>10.6</c:v>
                </c:pt>
                <c:pt idx="442">
                  <c:v>10.6</c:v>
                </c:pt>
                <c:pt idx="443">
                  <c:v>10.6</c:v>
                </c:pt>
                <c:pt idx="444">
                  <c:v>10.6</c:v>
                </c:pt>
                <c:pt idx="445">
                  <c:v>10.6</c:v>
                </c:pt>
                <c:pt idx="446">
                  <c:v>10.6</c:v>
                </c:pt>
                <c:pt idx="447">
                  <c:v>10.6</c:v>
                </c:pt>
                <c:pt idx="448">
                  <c:v>10.6</c:v>
                </c:pt>
                <c:pt idx="449">
                  <c:v>10.6</c:v>
                </c:pt>
                <c:pt idx="450">
                  <c:v>10.8</c:v>
                </c:pt>
                <c:pt idx="451">
                  <c:v>10.8</c:v>
                </c:pt>
                <c:pt idx="452">
                  <c:v>10.8</c:v>
                </c:pt>
                <c:pt idx="453">
                  <c:v>10.8</c:v>
                </c:pt>
                <c:pt idx="454">
                  <c:v>10.8</c:v>
                </c:pt>
                <c:pt idx="455">
                  <c:v>10.8</c:v>
                </c:pt>
                <c:pt idx="456">
                  <c:v>10.8</c:v>
                </c:pt>
                <c:pt idx="457">
                  <c:v>10.8</c:v>
                </c:pt>
                <c:pt idx="458">
                  <c:v>10.8</c:v>
                </c:pt>
                <c:pt idx="459">
                  <c:v>10.8</c:v>
                </c:pt>
                <c:pt idx="460">
                  <c:v>10.8</c:v>
                </c:pt>
                <c:pt idx="461">
                  <c:v>10.8</c:v>
                </c:pt>
                <c:pt idx="462">
                  <c:v>10.8</c:v>
                </c:pt>
                <c:pt idx="463">
                  <c:v>10.8</c:v>
                </c:pt>
                <c:pt idx="464">
                  <c:v>10.8</c:v>
                </c:pt>
                <c:pt idx="465">
                  <c:v>10.8</c:v>
                </c:pt>
                <c:pt idx="466">
                  <c:v>10.8</c:v>
                </c:pt>
                <c:pt idx="467">
                  <c:v>10.8</c:v>
                </c:pt>
                <c:pt idx="468">
                  <c:v>10.8</c:v>
                </c:pt>
                <c:pt idx="469">
                  <c:v>10.8</c:v>
                </c:pt>
                <c:pt idx="470">
                  <c:v>10.8</c:v>
                </c:pt>
                <c:pt idx="471">
                  <c:v>10.8</c:v>
                </c:pt>
                <c:pt idx="472">
                  <c:v>10.8</c:v>
                </c:pt>
                <c:pt idx="473">
                  <c:v>10.8</c:v>
                </c:pt>
                <c:pt idx="474">
                  <c:v>10.8</c:v>
                </c:pt>
                <c:pt idx="475">
                  <c:v>10.8</c:v>
                </c:pt>
                <c:pt idx="476">
                  <c:v>10.8</c:v>
                </c:pt>
                <c:pt idx="477">
                  <c:v>10.8</c:v>
                </c:pt>
                <c:pt idx="478">
                  <c:v>10.8</c:v>
                </c:pt>
                <c:pt idx="479">
                  <c:v>10.8</c:v>
                </c:pt>
                <c:pt idx="480">
                  <c:v>10.8</c:v>
                </c:pt>
                <c:pt idx="481">
                  <c:v>10.8</c:v>
                </c:pt>
                <c:pt idx="482">
                  <c:v>10.8</c:v>
                </c:pt>
                <c:pt idx="483">
                  <c:v>10.8</c:v>
                </c:pt>
                <c:pt idx="484">
                  <c:v>10.8</c:v>
                </c:pt>
                <c:pt idx="485">
                  <c:v>10.8</c:v>
                </c:pt>
                <c:pt idx="486">
                  <c:v>10.8</c:v>
                </c:pt>
                <c:pt idx="487">
                  <c:v>10.8</c:v>
                </c:pt>
                <c:pt idx="488">
                  <c:v>10.8</c:v>
                </c:pt>
                <c:pt idx="489">
                  <c:v>10.8</c:v>
                </c:pt>
                <c:pt idx="490">
                  <c:v>10.8</c:v>
                </c:pt>
                <c:pt idx="491">
                  <c:v>10.8</c:v>
                </c:pt>
                <c:pt idx="492">
                  <c:v>10.8</c:v>
                </c:pt>
                <c:pt idx="493">
                  <c:v>10.8</c:v>
                </c:pt>
                <c:pt idx="494">
                  <c:v>10.8</c:v>
                </c:pt>
                <c:pt idx="495">
                  <c:v>10.8</c:v>
                </c:pt>
                <c:pt idx="496">
                  <c:v>10.8</c:v>
                </c:pt>
                <c:pt idx="497">
                  <c:v>10.8</c:v>
                </c:pt>
                <c:pt idx="498">
                  <c:v>10.8</c:v>
                </c:pt>
                <c:pt idx="499">
                  <c:v>10.8</c:v>
                </c:pt>
                <c:pt idx="500">
                  <c:v>10.8</c:v>
                </c:pt>
                <c:pt idx="501">
                  <c:v>10.8</c:v>
                </c:pt>
                <c:pt idx="502">
                  <c:v>10.8</c:v>
                </c:pt>
                <c:pt idx="503">
                  <c:v>10.8</c:v>
                </c:pt>
                <c:pt idx="504">
                  <c:v>10.8</c:v>
                </c:pt>
                <c:pt idx="505">
                  <c:v>10.8</c:v>
                </c:pt>
                <c:pt idx="506">
                  <c:v>10.8</c:v>
                </c:pt>
                <c:pt idx="507">
                  <c:v>10.8</c:v>
                </c:pt>
                <c:pt idx="508">
                  <c:v>10.8</c:v>
                </c:pt>
                <c:pt idx="509">
                  <c:v>10.8</c:v>
                </c:pt>
                <c:pt idx="510">
                  <c:v>11</c:v>
                </c:pt>
                <c:pt idx="511">
                  <c:v>11</c:v>
                </c:pt>
                <c:pt idx="512">
                  <c:v>11</c:v>
                </c:pt>
                <c:pt idx="513">
                  <c:v>11</c:v>
                </c:pt>
                <c:pt idx="514">
                  <c:v>11</c:v>
                </c:pt>
                <c:pt idx="515">
                  <c:v>11</c:v>
                </c:pt>
                <c:pt idx="516">
                  <c:v>11</c:v>
                </c:pt>
                <c:pt idx="517">
                  <c:v>11</c:v>
                </c:pt>
                <c:pt idx="518">
                  <c:v>11</c:v>
                </c:pt>
                <c:pt idx="519">
                  <c:v>11</c:v>
                </c:pt>
                <c:pt idx="520">
                  <c:v>11</c:v>
                </c:pt>
                <c:pt idx="521">
                  <c:v>11</c:v>
                </c:pt>
                <c:pt idx="522">
                  <c:v>11</c:v>
                </c:pt>
                <c:pt idx="523">
                  <c:v>11</c:v>
                </c:pt>
                <c:pt idx="524">
                  <c:v>11</c:v>
                </c:pt>
                <c:pt idx="525">
                  <c:v>11</c:v>
                </c:pt>
                <c:pt idx="526">
                  <c:v>11</c:v>
                </c:pt>
                <c:pt idx="527">
                  <c:v>11</c:v>
                </c:pt>
                <c:pt idx="528">
                  <c:v>11</c:v>
                </c:pt>
                <c:pt idx="529">
                  <c:v>11</c:v>
                </c:pt>
                <c:pt idx="530">
                  <c:v>11</c:v>
                </c:pt>
                <c:pt idx="531">
                  <c:v>11</c:v>
                </c:pt>
                <c:pt idx="532">
                  <c:v>11</c:v>
                </c:pt>
                <c:pt idx="533">
                  <c:v>11</c:v>
                </c:pt>
                <c:pt idx="534">
                  <c:v>11</c:v>
                </c:pt>
                <c:pt idx="535">
                  <c:v>11</c:v>
                </c:pt>
                <c:pt idx="536">
                  <c:v>11</c:v>
                </c:pt>
                <c:pt idx="537">
                  <c:v>11</c:v>
                </c:pt>
                <c:pt idx="538">
                  <c:v>11</c:v>
                </c:pt>
                <c:pt idx="539">
                  <c:v>11</c:v>
                </c:pt>
                <c:pt idx="540">
                  <c:v>11</c:v>
                </c:pt>
                <c:pt idx="541">
                  <c:v>11</c:v>
                </c:pt>
                <c:pt idx="542">
                  <c:v>11</c:v>
                </c:pt>
                <c:pt idx="543">
                  <c:v>11</c:v>
                </c:pt>
                <c:pt idx="544">
                  <c:v>11</c:v>
                </c:pt>
                <c:pt idx="545">
                  <c:v>11</c:v>
                </c:pt>
                <c:pt idx="546">
                  <c:v>11</c:v>
                </c:pt>
                <c:pt idx="547">
                  <c:v>11</c:v>
                </c:pt>
                <c:pt idx="548">
                  <c:v>11</c:v>
                </c:pt>
                <c:pt idx="549">
                  <c:v>11</c:v>
                </c:pt>
                <c:pt idx="550">
                  <c:v>11</c:v>
                </c:pt>
                <c:pt idx="551">
                  <c:v>11</c:v>
                </c:pt>
                <c:pt idx="552">
                  <c:v>11</c:v>
                </c:pt>
                <c:pt idx="553">
                  <c:v>11</c:v>
                </c:pt>
                <c:pt idx="554">
                  <c:v>11</c:v>
                </c:pt>
                <c:pt idx="555">
                  <c:v>11</c:v>
                </c:pt>
                <c:pt idx="556">
                  <c:v>11</c:v>
                </c:pt>
                <c:pt idx="557">
                  <c:v>11</c:v>
                </c:pt>
                <c:pt idx="558">
                  <c:v>11</c:v>
                </c:pt>
                <c:pt idx="559">
                  <c:v>11</c:v>
                </c:pt>
                <c:pt idx="560">
                  <c:v>11</c:v>
                </c:pt>
                <c:pt idx="561">
                  <c:v>11</c:v>
                </c:pt>
                <c:pt idx="562">
                  <c:v>11</c:v>
                </c:pt>
                <c:pt idx="563">
                  <c:v>11</c:v>
                </c:pt>
                <c:pt idx="564">
                  <c:v>11</c:v>
                </c:pt>
                <c:pt idx="565">
                  <c:v>11</c:v>
                </c:pt>
                <c:pt idx="566">
                  <c:v>11</c:v>
                </c:pt>
                <c:pt idx="567">
                  <c:v>11</c:v>
                </c:pt>
                <c:pt idx="568">
                  <c:v>11</c:v>
                </c:pt>
                <c:pt idx="569">
                  <c:v>11</c:v>
                </c:pt>
                <c:pt idx="570">
                  <c:v>11</c:v>
                </c:pt>
                <c:pt idx="571">
                  <c:v>11</c:v>
                </c:pt>
                <c:pt idx="572">
                  <c:v>11</c:v>
                </c:pt>
              </c:numCache>
            </c:numRef>
          </c:xVal>
          <c:yVal>
            <c:numRef>
              <c:f>'Bifta 1'!$E$2:$E$690</c:f>
              <c:numCache>
                <c:formatCode>General</c:formatCode>
                <c:ptCount val="6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0.1819999999999995</c:v>
                </c:pt>
                <c:pt idx="9">
                  <c:v>8.1999999999999851E-2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0.1899999999999995</c:v>
                </c:pt>
                <c:pt idx="37">
                  <c:v>-4.0000000000000036E-2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2.2000000000000242E-2</c:v>
                </c:pt>
                <c:pt idx="69">
                  <c:v>1.9999999999999574E-2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1.0000000000001563E-2</c:v>
                </c:pt>
                <c:pt idx="95">
                  <c:v>0.13199999999999967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0.15200000000000102</c:v>
                </c:pt>
                <c:pt idx="134">
                  <c:v>3.2000000000000028E-2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0.17999999999999972</c:v>
                </c:pt>
                <c:pt idx="164">
                  <c:v>-6.9999999999998508E-2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0.13199999999999967</c:v>
                </c:pt>
                <c:pt idx="191">
                  <c:v>6.0000000000002274E-3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0.25200000000000067</c:v>
                </c:pt>
                <c:pt idx="233">
                  <c:v>0.12999999999999901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3.8000000000000256E-2</c:v>
                </c:pt>
                <c:pt idx="264">
                  <c:v>0.64200000000000124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1.3840000000000003</c:v>
                </c:pt>
                <c:pt idx="294">
                  <c:v>-0.64799999999999969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5.1999999999999602E-2</c:v>
                </c:pt>
                <c:pt idx="318">
                  <c:v>0.3279999999999994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1.1800000000000075</c:v>
                </c:pt>
                <c:pt idx="365">
                  <c:v>0.18999999999999306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0.2399999999999968</c:v>
                </c:pt>
                <c:pt idx="393">
                  <c:v>1.6299999999999994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2.4200000000000172</c:v>
                </c:pt>
                <c:pt idx="421">
                  <c:v>6.1800000000000255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11.970000000000052</c:v>
                </c:pt>
                <c:pt idx="450">
                  <c:v>-1.4299999999999864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4.5900000000000123</c:v>
                </c:pt>
                <c:pt idx="510">
                  <c:v>-1.6599999999999919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1.0445454545454547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C3B-406A-BCBC-5C5B39F907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165008"/>
        <c:axId val="637160744"/>
      </c:scatterChart>
      <c:valAx>
        <c:axId val="637165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37160744"/>
        <c:crosses val="autoZero"/>
        <c:crossBetween val="midCat"/>
      </c:valAx>
      <c:valAx>
        <c:axId val="637160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37165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'Bifta 1'!$G$1</c:f>
              <c:strCache>
                <c:ptCount val="1"/>
                <c:pt idx="0">
                  <c:v>s.d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'Bifta 1'!$F$2:$F$690</c:f>
              <c:numCache>
                <c:formatCode>General</c:formatCode>
                <c:ptCount val="689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0.25</c:v>
                </c:pt>
                <c:pt idx="10">
                  <c:v>0.75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1.25</c:v>
                </c:pt>
                <c:pt idx="38">
                  <c:v>1.75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2.25</c:v>
                </c:pt>
                <c:pt idx="70">
                  <c:v>2.75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3.25</c:v>
                </c:pt>
                <c:pt idx="96">
                  <c:v>3.75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4.25</c:v>
                </c:pt>
                <c:pt idx="135">
                  <c:v>4.75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5.25</c:v>
                </c:pt>
                <c:pt idx="165">
                  <c:v>5.75</c:v>
                </c:pt>
                <c:pt idx="166">
                  <c:v>6</c:v>
                </c:pt>
                <c:pt idx="167">
                  <c:v>6</c:v>
                </c:pt>
                <c:pt idx="168">
                  <c:v>6</c:v>
                </c:pt>
                <c:pt idx="169">
                  <c:v>6</c:v>
                </c:pt>
                <c:pt idx="170">
                  <c:v>6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6</c:v>
                </c:pt>
                <c:pt idx="182">
                  <c:v>6</c:v>
                </c:pt>
                <c:pt idx="183">
                  <c:v>6</c:v>
                </c:pt>
                <c:pt idx="184">
                  <c:v>6</c:v>
                </c:pt>
                <c:pt idx="185">
                  <c:v>6</c:v>
                </c:pt>
                <c:pt idx="186">
                  <c:v>6</c:v>
                </c:pt>
                <c:pt idx="187">
                  <c:v>6</c:v>
                </c:pt>
                <c:pt idx="188">
                  <c:v>6</c:v>
                </c:pt>
                <c:pt idx="189">
                  <c:v>6</c:v>
                </c:pt>
                <c:pt idx="190">
                  <c:v>6</c:v>
                </c:pt>
                <c:pt idx="191">
                  <c:v>6.25</c:v>
                </c:pt>
                <c:pt idx="192">
                  <c:v>6.75</c:v>
                </c:pt>
                <c:pt idx="193">
                  <c:v>7</c:v>
                </c:pt>
                <c:pt idx="194">
                  <c:v>7</c:v>
                </c:pt>
                <c:pt idx="195">
                  <c:v>7</c:v>
                </c:pt>
                <c:pt idx="196">
                  <c:v>7</c:v>
                </c:pt>
                <c:pt idx="197">
                  <c:v>7</c:v>
                </c:pt>
                <c:pt idx="198">
                  <c:v>7</c:v>
                </c:pt>
                <c:pt idx="199">
                  <c:v>7</c:v>
                </c:pt>
                <c:pt idx="200">
                  <c:v>7</c:v>
                </c:pt>
                <c:pt idx="201">
                  <c:v>7</c:v>
                </c:pt>
                <c:pt idx="202">
                  <c:v>7</c:v>
                </c:pt>
                <c:pt idx="203">
                  <c:v>7</c:v>
                </c:pt>
                <c:pt idx="204">
                  <c:v>7</c:v>
                </c:pt>
                <c:pt idx="205">
                  <c:v>7</c:v>
                </c:pt>
                <c:pt idx="206">
                  <c:v>7</c:v>
                </c:pt>
                <c:pt idx="207">
                  <c:v>7</c:v>
                </c:pt>
                <c:pt idx="208">
                  <c:v>7</c:v>
                </c:pt>
                <c:pt idx="209">
                  <c:v>7</c:v>
                </c:pt>
                <c:pt idx="210">
                  <c:v>7</c:v>
                </c:pt>
                <c:pt idx="211">
                  <c:v>7</c:v>
                </c:pt>
                <c:pt idx="212">
                  <c:v>7</c:v>
                </c:pt>
                <c:pt idx="213">
                  <c:v>7</c:v>
                </c:pt>
                <c:pt idx="214">
                  <c:v>7</c:v>
                </c:pt>
                <c:pt idx="215">
                  <c:v>7</c:v>
                </c:pt>
                <c:pt idx="216">
                  <c:v>7</c:v>
                </c:pt>
                <c:pt idx="217">
                  <c:v>7</c:v>
                </c:pt>
                <c:pt idx="218">
                  <c:v>7</c:v>
                </c:pt>
                <c:pt idx="219">
                  <c:v>7</c:v>
                </c:pt>
                <c:pt idx="220">
                  <c:v>7</c:v>
                </c:pt>
                <c:pt idx="221">
                  <c:v>7</c:v>
                </c:pt>
                <c:pt idx="222">
                  <c:v>7</c:v>
                </c:pt>
                <c:pt idx="223">
                  <c:v>7</c:v>
                </c:pt>
                <c:pt idx="224">
                  <c:v>7</c:v>
                </c:pt>
                <c:pt idx="225">
                  <c:v>7</c:v>
                </c:pt>
                <c:pt idx="226">
                  <c:v>7</c:v>
                </c:pt>
                <c:pt idx="227">
                  <c:v>7</c:v>
                </c:pt>
                <c:pt idx="228">
                  <c:v>7</c:v>
                </c:pt>
                <c:pt idx="229">
                  <c:v>7</c:v>
                </c:pt>
                <c:pt idx="230">
                  <c:v>7</c:v>
                </c:pt>
                <c:pt idx="231">
                  <c:v>7</c:v>
                </c:pt>
                <c:pt idx="232">
                  <c:v>7</c:v>
                </c:pt>
                <c:pt idx="233">
                  <c:v>7.25</c:v>
                </c:pt>
                <c:pt idx="234">
                  <c:v>7.75</c:v>
                </c:pt>
                <c:pt idx="235">
                  <c:v>8</c:v>
                </c:pt>
                <c:pt idx="236">
                  <c:v>8</c:v>
                </c:pt>
                <c:pt idx="237">
                  <c:v>8</c:v>
                </c:pt>
                <c:pt idx="238">
                  <c:v>8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8</c:v>
                </c:pt>
                <c:pt idx="243">
                  <c:v>8</c:v>
                </c:pt>
                <c:pt idx="244">
                  <c:v>8</c:v>
                </c:pt>
                <c:pt idx="245">
                  <c:v>8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8</c:v>
                </c:pt>
                <c:pt idx="250">
                  <c:v>8</c:v>
                </c:pt>
                <c:pt idx="251">
                  <c:v>8</c:v>
                </c:pt>
                <c:pt idx="252">
                  <c:v>8</c:v>
                </c:pt>
                <c:pt idx="253">
                  <c:v>8</c:v>
                </c:pt>
                <c:pt idx="254">
                  <c:v>8</c:v>
                </c:pt>
                <c:pt idx="255">
                  <c:v>8</c:v>
                </c:pt>
                <c:pt idx="256">
                  <c:v>8</c:v>
                </c:pt>
                <c:pt idx="257">
                  <c:v>8</c:v>
                </c:pt>
                <c:pt idx="258">
                  <c:v>8</c:v>
                </c:pt>
                <c:pt idx="259">
                  <c:v>8</c:v>
                </c:pt>
                <c:pt idx="260">
                  <c:v>8</c:v>
                </c:pt>
                <c:pt idx="261">
                  <c:v>8</c:v>
                </c:pt>
                <c:pt idx="262">
                  <c:v>8</c:v>
                </c:pt>
                <c:pt idx="263">
                  <c:v>8</c:v>
                </c:pt>
                <c:pt idx="264">
                  <c:v>8.25</c:v>
                </c:pt>
                <c:pt idx="265">
                  <c:v>8.75</c:v>
                </c:pt>
                <c:pt idx="266">
                  <c:v>9</c:v>
                </c:pt>
                <c:pt idx="267">
                  <c:v>9</c:v>
                </c:pt>
                <c:pt idx="268">
                  <c:v>9</c:v>
                </c:pt>
                <c:pt idx="269">
                  <c:v>9</c:v>
                </c:pt>
                <c:pt idx="270">
                  <c:v>9</c:v>
                </c:pt>
                <c:pt idx="271">
                  <c:v>9</c:v>
                </c:pt>
                <c:pt idx="272">
                  <c:v>9</c:v>
                </c:pt>
                <c:pt idx="273">
                  <c:v>9</c:v>
                </c:pt>
                <c:pt idx="274">
                  <c:v>9</c:v>
                </c:pt>
                <c:pt idx="275">
                  <c:v>9</c:v>
                </c:pt>
                <c:pt idx="276">
                  <c:v>9</c:v>
                </c:pt>
                <c:pt idx="277">
                  <c:v>9</c:v>
                </c:pt>
                <c:pt idx="278">
                  <c:v>9</c:v>
                </c:pt>
                <c:pt idx="279">
                  <c:v>9</c:v>
                </c:pt>
                <c:pt idx="280">
                  <c:v>9</c:v>
                </c:pt>
                <c:pt idx="281">
                  <c:v>9</c:v>
                </c:pt>
                <c:pt idx="282">
                  <c:v>9</c:v>
                </c:pt>
                <c:pt idx="283">
                  <c:v>9</c:v>
                </c:pt>
                <c:pt idx="284">
                  <c:v>9</c:v>
                </c:pt>
                <c:pt idx="285">
                  <c:v>9</c:v>
                </c:pt>
                <c:pt idx="286">
                  <c:v>9</c:v>
                </c:pt>
                <c:pt idx="287">
                  <c:v>9</c:v>
                </c:pt>
                <c:pt idx="288">
                  <c:v>9</c:v>
                </c:pt>
                <c:pt idx="289">
                  <c:v>9</c:v>
                </c:pt>
                <c:pt idx="290">
                  <c:v>9</c:v>
                </c:pt>
                <c:pt idx="291">
                  <c:v>9</c:v>
                </c:pt>
                <c:pt idx="292">
                  <c:v>9</c:v>
                </c:pt>
                <c:pt idx="293">
                  <c:v>9</c:v>
                </c:pt>
                <c:pt idx="294">
                  <c:v>9.125</c:v>
                </c:pt>
                <c:pt idx="295">
                  <c:v>9.375</c:v>
                </c:pt>
                <c:pt idx="296">
                  <c:v>9.5</c:v>
                </c:pt>
                <c:pt idx="297">
                  <c:v>9.5</c:v>
                </c:pt>
                <c:pt idx="298">
                  <c:v>9.5</c:v>
                </c:pt>
                <c:pt idx="299">
                  <c:v>9.5</c:v>
                </c:pt>
                <c:pt idx="300">
                  <c:v>9.5</c:v>
                </c:pt>
                <c:pt idx="301">
                  <c:v>9.5</c:v>
                </c:pt>
                <c:pt idx="302">
                  <c:v>9.5</c:v>
                </c:pt>
                <c:pt idx="303">
                  <c:v>9.5</c:v>
                </c:pt>
                <c:pt idx="304">
                  <c:v>9.5</c:v>
                </c:pt>
                <c:pt idx="305">
                  <c:v>9.5</c:v>
                </c:pt>
                <c:pt idx="306">
                  <c:v>9.5</c:v>
                </c:pt>
                <c:pt idx="307">
                  <c:v>9.5</c:v>
                </c:pt>
                <c:pt idx="308">
                  <c:v>9.5</c:v>
                </c:pt>
                <c:pt idx="309">
                  <c:v>9.5</c:v>
                </c:pt>
                <c:pt idx="310">
                  <c:v>9.5</c:v>
                </c:pt>
                <c:pt idx="311">
                  <c:v>9.5</c:v>
                </c:pt>
                <c:pt idx="312">
                  <c:v>9.5</c:v>
                </c:pt>
                <c:pt idx="313">
                  <c:v>9.5</c:v>
                </c:pt>
                <c:pt idx="314">
                  <c:v>9.5</c:v>
                </c:pt>
                <c:pt idx="315">
                  <c:v>9.5</c:v>
                </c:pt>
                <c:pt idx="316">
                  <c:v>9.5</c:v>
                </c:pt>
                <c:pt idx="317">
                  <c:v>9.5</c:v>
                </c:pt>
                <c:pt idx="318">
                  <c:v>9.625</c:v>
                </c:pt>
                <c:pt idx="319">
                  <c:v>9.875</c:v>
                </c:pt>
                <c:pt idx="320">
                  <c:v>10</c:v>
                </c:pt>
                <c:pt idx="321">
                  <c:v>10</c:v>
                </c:pt>
                <c:pt idx="322">
                  <c:v>10</c:v>
                </c:pt>
                <c:pt idx="323">
                  <c:v>10</c:v>
                </c:pt>
                <c:pt idx="324">
                  <c:v>10</c:v>
                </c:pt>
                <c:pt idx="325">
                  <c:v>10</c:v>
                </c:pt>
                <c:pt idx="326">
                  <c:v>10</c:v>
                </c:pt>
                <c:pt idx="327">
                  <c:v>10</c:v>
                </c:pt>
                <c:pt idx="328">
                  <c:v>10</c:v>
                </c:pt>
                <c:pt idx="329">
                  <c:v>10</c:v>
                </c:pt>
                <c:pt idx="330">
                  <c:v>10</c:v>
                </c:pt>
                <c:pt idx="331">
                  <c:v>10</c:v>
                </c:pt>
                <c:pt idx="332">
                  <c:v>10</c:v>
                </c:pt>
                <c:pt idx="333">
                  <c:v>10</c:v>
                </c:pt>
                <c:pt idx="334">
                  <c:v>10</c:v>
                </c:pt>
                <c:pt idx="335">
                  <c:v>10</c:v>
                </c:pt>
                <c:pt idx="336">
                  <c:v>10</c:v>
                </c:pt>
                <c:pt idx="337">
                  <c:v>10</c:v>
                </c:pt>
                <c:pt idx="338">
                  <c:v>10</c:v>
                </c:pt>
                <c:pt idx="339">
                  <c:v>10</c:v>
                </c:pt>
                <c:pt idx="340">
                  <c:v>10</c:v>
                </c:pt>
                <c:pt idx="341">
                  <c:v>10</c:v>
                </c:pt>
                <c:pt idx="342">
                  <c:v>10</c:v>
                </c:pt>
                <c:pt idx="343">
                  <c:v>10</c:v>
                </c:pt>
                <c:pt idx="344">
                  <c:v>10</c:v>
                </c:pt>
                <c:pt idx="345">
                  <c:v>10</c:v>
                </c:pt>
                <c:pt idx="346">
                  <c:v>10</c:v>
                </c:pt>
                <c:pt idx="347">
                  <c:v>10</c:v>
                </c:pt>
                <c:pt idx="348">
                  <c:v>10</c:v>
                </c:pt>
                <c:pt idx="349">
                  <c:v>10</c:v>
                </c:pt>
                <c:pt idx="350">
                  <c:v>10</c:v>
                </c:pt>
                <c:pt idx="351">
                  <c:v>10</c:v>
                </c:pt>
                <c:pt idx="352">
                  <c:v>10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10</c:v>
                </c:pt>
                <c:pt idx="357">
                  <c:v>10</c:v>
                </c:pt>
                <c:pt idx="358">
                  <c:v>10</c:v>
                </c:pt>
                <c:pt idx="359">
                  <c:v>10</c:v>
                </c:pt>
                <c:pt idx="360">
                  <c:v>10</c:v>
                </c:pt>
                <c:pt idx="361">
                  <c:v>10</c:v>
                </c:pt>
                <c:pt idx="362">
                  <c:v>10</c:v>
                </c:pt>
                <c:pt idx="363">
                  <c:v>10</c:v>
                </c:pt>
                <c:pt idx="364">
                  <c:v>10</c:v>
                </c:pt>
                <c:pt idx="365">
                  <c:v>10.050000000000001</c:v>
                </c:pt>
                <c:pt idx="366">
                  <c:v>10.149999999999999</c:v>
                </c:pt>
                <c:pt idx="367">
                  <c:v>10.199999999999999</c:v>
                </c:pt>
                <c:pt idx="368">
                  <c:v>10.199999999999999</c:v>
                </c:pt>
                <c:pt idx="369">
                  <c:v>10.199999999999999</c:v>
                </c:pt>
                <c:pt idx="370">
                  <c:v>10.199999999999999</c:v>
                </c:pt>
                <c:pt idx="371">
                  <c:v>10.199999999999999</c:v>
                </c:pt>
                <c:pt idx="372">
                  <c:v>10.199999999999999</c:v>
                </c:pt>
                <c:pt idx="373">
                  <c:v>10.199999999999999</c:v>
                </c:pt>
                <c:pt idx="374">
                  <c:v>10.199999999999999</c:v>
                </c:pt>
                <c:pt idx="375">
                  <c:v>10.199999999999999</c:v>
                </c:pt>
                <c:pt idx="376">
                  <c:v>10.199999999999999</c:v>
                </c:pt>
                <c:pt idx="377">
                  <c:v>10.199999999999999</c:v>
                </c:pt>
                <c:pt idx="378">
                  <c:v>10.199999999999999</c:v>
                </c:pt>
                <c:pt idx="379">
                  <c:v>10.199999999999999</c:v>
                </c:pt>
                <c:pt idx="380">
                  <c:v>10.199999999999999</c:v>
                </c:pt>
                <c:pt idx="381">
                  <c:v>10.199999999999999</c:v>
                </c:pt>
                <c:pt idx="382">
                  <c:v>10.199999999999999</c:v>
                </c:pt>
                <c:pt idx="383">
                  <c:v>10.199999999999999</c:v>
                </c:pt>
                <c:pt idx="384">
                  <c:v>10.199999999999999</c:v>
                </c:pt>
                <c:pt idx="385">
                  <c:v>10.199999999999999</c:v>
                </c:pt>
                <c:pt idx="386">
                  <c:v>10.199999999999999</c:v>
                </c:pt>
                <c:pt idx="387">
                  <c:v>10.199999999999999</c:v>
                </c:pt>
                <c:pt idx="388">
                  <c:v>10.199999999999999</c:v>
                </c:pt>
                <c:pt idx="389">
                  <c:v>10.199999999999999</c:v>
                </c:pt>
                <c:pt idx="390">
                  <c:v>10.199999999999999</c:v>
                </c:pt>
                <c:pt idx="391">
                  <c:v>10.199999999999999</c:v>
                </c:pt>
                <c:pt idx="392">
                  <c:v>10.199999999999999</c:v>
                </c:pt>
                <c:pt idx="393">
                  <c:v>10.25</c:v>
                </c:pt>
                <c:pt idx="394">
                  <c:v>10.350000000000001</c:v>
                </c:pt>
                <c:pt idx="395">
                  <c:v>10.4</c:v>
                </c:pt>
                <c:pt idx="396">
                  <c:v>10.4</c:v>
                </c:pt>
                <c:pt idx="397">
                  <c:v>10.4</c:v>
                </c:pt>
                <c:pt idx="398">
                  <c:v>10.4</c:v>
                </c:pt>
                <c:pt idx="399">
                  <c:v>10.4</c:v>
                </c:pt>
                <c:pt idx="400">
                  <c:v>10.4</c:v>
                </c:pt>
                <c:pt idx="401">
                  <c:v>10.4</c:v>
                </c:pt>
                <c:pt idx="402">
                  <c:v>10.4</c:v>
                </c:pt>
                <c:pt idx="403">
                  <c:v>10.4</c:v>
                </c:pt>
                <c:pt idx="404">
                  <c:v>10.4</c:v>
                </c:pt>
                <c:pt idx="405">
                  <c:v>10.4</c:v>
                </c:pt>
                <c:pt idx="406">
                  <c:v>10.4</c:v>
                </c:pt>
                <c:pt idx="407">
                  <c:v>10.4</c:v>
                </c:pt>
                <c:pt idx="408">
                  <c:v>10.4</c:v>
                </c:pt>
                <c:pt idx="409">
                  <c:v>10.4</c:v>
                </c:pt>
                <c:pt idx="410">
                  <c:v>10.4</c:v>
                </c:pt>
                <c:pt idx="411">
                  <c:v>10.4</c:v>
                </c:pt>
                <c:pt idx="412">
                  <c:v>10.4</c:v>
                </c:pt>
                <c:pt idx="413">
                  <c:v>10.4</c:v>
                </c:pt>
                <c:pt idx="414">
                  <c:v>10.4</c:v>
                </c:pt>
                <c:pt idx="415">
                  <c:v>10.4</c:v>
                </c:pt>
                <c:pt idx="416">
                  <c:v>10.4</c:v>
                </c:pt>
                <c:pt idx="417">
                  <c:v>10.4</c:v>
                </c:pt>
                <c:pt idx="418">
                  <c:v>10.4</c:v>
                </c:pt>
                <c:pt idx="419">
                  <c:v>10.4</c:v>
                </c:pt>
                <c:pt idx="420">
                  <c:v>10.4</c:v>
                </c:pt>
                <c:pt idx="421">
                  <c:v>10.45</c:v>
                </c:pt>
                <c:pt idx="422">
                  <c:v>10.55</c:v>
                </c:pt>
                <c:pt idx="423">
                  <c:v>10.6</c:v>
                </c:pt>
                <c:pt idx="424">
                  <c:v>10.6</c:v>
                </c:pt>
                <c:pt idx="425">
                  <c:v>10.6</c:v>
                </c:pt>
                <c:pt idx="426">
                  <c:v>10.6</c:v>
                </c:pt>
                <c:pt idx="427">
                  <c:v>10.6</c:v>
                </c:pt>
                <c:pt idx="428">
                  <c:v>10.6</c:v>
                </c:pt>
                <c:pt idx="429">
                  <c:v>10.6</c:v>
                </c:pt>
                <c:pt idx="430">
                  <c:v>10.6</c:v>
                </c:pt>
                <c:pt idx="431">
                  <c:v>10.6</c:v>
                </c:pt>
                <c:pt idx="432">
                  <c:v>10.6</c:v>
                </c:pt>
                <c:pt idx="433">
                  <c:v>10.6</c:v>
                </c:pt>
                <c:pt idx="434">
                  <c:v>10.6</c:v>
                </c:pt>
                <c:pt idx="435">
                  <c:v>10.6</c:v>
                </c:pt>
                <c:pt idx="436">
                  <c:v>10.6</c:v>
                </c:pt>
                <c:pt idx="437">
                  <c:v>10.6</c:v>
                </c:pt>
                <c:pt idx="438">
                  <c:v>10.6</c:v>
                </c:pt>
                <c:pt idx="439">
                  <c:v>10.6</c:v>
                </c:pt>
                <c:pt idx="440">
                  <c:v>10.6</c:v>
                </c:pt>
                <c:pt idx="441">
                  <c:v>10.6</c:v>
                </c:pt>
                <c:pt idx="442">
                  <c:v>10.6</c:v>
                </c:pt>
                <c:pt idx="443">
                  <c:v>10.6</c:v>
                </c:pt>
                <c:pt idx="444">
                  <c:v>10.6</c:v>
                </c:pt>
                <c:pt idx="445">
                  <c:v>10.6</c:v>
                </c:pt>
                <c:pt idx="446">
                  <c:v>10.6</c:v>
                </c:pt>
                <c:pt idx="447">
                  <c:v>10.6</c:v>
                </c:pt>
                <c:pt idx="448">
                  <c:v>10.6</c:v>
                </c:pt>
                <c:pt idx="449">
                  <c:v>10.6</c:v>
                </c:pt>
                <c:pt idx="450">
                  <c:v>10.649999999999999</c:v>
                </c:pt>
                <c:pt idx="451">
                  <c:v>10.75</c:v>
                </c:pt>
                <c:pt idx="452">
                  <c:v>10.8</c:v>
                </c:pt>
                <c:pt idx="453">
                  <c:v>10.8</c:v>
                </c:pt>
                <c:pt idx="454">
                  <c:v>10.8</c:v>
                </c:pt>
                <c:pt idx="455">
                  <c:v>10.8</c:v>
                </c:pt>
                <c:pt idx="456">
                  <c:v>10.8</c:v>
                </c:pt>
                <c:pt idx="457">
                  <c:v>10.8</c:v>
                </c:pt>
                <c:pt idx="458">
                  <c:v>10.8</c:v>
                </c:pt>
                <c:pt idx="459">
                  <c:v>10.8</c:v>
                </c:pt>
                <c:pt idx="460">
                  <c:v>10.8</c:v>
                </c:pt>
                <c:pt idx="461">
                  <c:v>10.8</c:v>
                </c:pt>
                <c:pt idx="462">
                  <c:v>10.8</c:v>
                </c:pt>
                <c:pt idx="463">
                  <c:v>10.8</c:v>
                </c:pt>
                <c:pt idx="464">
                  <c:v>10.8</c:v>
                </c:pt>
                <c:pt idx="465">
                  <c:v>10.8</c:v>
                </c:pt>
                <c:pt idx="466">
                  <c:v>10.8</c:v>
                </c:pt>
                <c:pt idx="467">
                  <c:v>10.8</c:v>
                </c:pt>
                <c:pt idx="468">
                  <c:v>10.8</c:v>
                </c:pt>
                <c:pt idx="469">
                  <c:v>10.8</c:v>
                </c:pt>
                <c:pt idx="470">
                  <c:v>10.8</c:v>
                </c:pt>
                <c:pt idx="471">
                  <c:v>10.8</c:v>
                </c:pt>
                <c:pt idx="472">
                  <c:v>10.8</c:v>
                </c:pt>
                <c:pt idx="473">
                  <c:v>10.8</c:v>
                </c:pt>
                <c:pt idx="474">
                  <c:v>10.8</c:v>
                </c:pt>
                <c:pt idx="475">
                  <c:v>10.8</c:v>
                </c:pt>
                <c:pt idx="476">
                  <c:v>10.8</c:v>
                </c:pt>
                <c:pt idx="477">
                  <c:v>10.8</c:v>
                </c:pt>
                <c:pt idx="478">
                  <c:v>10.8</c:v>
                </c:pt>
                <c:pt idx="479">
                  <c:v>10.8</c:v>
                </c:pt>
                <c:pt idx="480">
                  <c:v>10.8</c:v>
                </c:pt>
                <c:pt idx="481">
                  <c:v>10.8</c:v>
                </c:pt>
                <c:pt idx="482">
                  <c:v>10.8</c:v>
                </c:pt>
                <c:pt idx="483">
                  <c:v>10.8</c:v>
                </c:pt>
                <c:pt idx="484">
                  <c:v>10.8</c:v>
                </c:pt>
                <c:pt idx="485">
                  <c:v>10.8</c:v>
                </c:pt>
                <c:pt idx="486">
                  <c:v>10.8</c:v>
                </c:pt>
                <c:pt idx="487">
                  <c:v>10.8</c:v>
                </c:pt>
                <c:pt idx="488">
                  <c:v>10.8</c:v>
                </c:pt>
                <c:pt idx="489">
                  <c:v>10.8</c:v>
                </c:pt>
                <c:pt idx="490">
                  <c:v>10.8</c:v>
                </c:pt>
                <c:pt idx="491">
                  <c:v>10.8</c:v>
                </c:pt>
                <c:pt idx="492">
                  <c:v>10.8</c:v>
                </c:pt>
                <c:pt idx="493">
                  <c:v>10.8</c:v>
                </c:pt>
                <c:pt idx="494">
                  <c:v>10.8</c:v>
                </c:pt>
                <c:pt idx="495">
                  <c:v>10.8</c:v>
                </c:pt>
                <c:pt idx="496">
                  <c:v>10.8</c:v>
                </c:pt>
                <c:pt idx="497">
                  <c:v>10.8</c:v>
                </c:pt>
                <c:pt idx="498">
                  <c:v>10.8</c:v>
                </c:pt>
                <c:pt idx="499">
                  <c:v>10.8</c:v>
                </c:pt>
                <c:pt idx="500">
                  <c:v>10.8</c:v>
                </c:pt>
                <c:pt idx="501">
                  <c:v>10.8</c:v>
                </c:pt>
                <c:pt idx="502">
                  <c:v>10.8</c:v>
                </c:pt>
                <c:pt idx="503">
                  <c:v>10.8</c:v>
                </c:pt>
                <c:pt idx="504">
                  <c:v>10.8</c:v>
                </c:pt>
                <c:pt idx="505">
                  <c:v>10.8</c:v>
                </c:pt>
                <c:pt idx="506">
                  <c:v>10.8</c:v>
                </c:pt>
                <c:pt idx="507">
                  <c:v>10.8</c:v>
                </c:pt>
                <c:pt idx="508">
                  <c:v>10.8</c:v>
                </c:pt>
                <c:pt idx="509">
                  <c:v>10.8</c:v>
                </c:pt>
                <c:pt idx="510">
                  <c:v>10.850000000000001</c:v>
                </c:pt>
                <c:pt idx="511">
                  <c:v>10.95</c:v>
                </c:pt>
                <c:pt idx="512">
                  <c:v>11</c:v>
                </c:pt>
                <c:pt idx="513">
                  <c:v>11</c:v>
                </c:pt>
                <c:pt idx="514">
                  <c:v>11</c:v>
                </c:pt>
                <c:pt idx="515">
                  <c:v>11</c:v>
                </c:pt>
                <c:pt idx="516">
                  <c:v>11</c:v>
                </c:pt>
                <c:pt idx="517">
                  <c:v>11</c:v>
                </c:pt>
                <c:pt idx="518">
                  <c:v>11</c:v>
                </c:pt>
                <c:pt idx="519">
                  <c:v>11</c:v>
                </c:pt>
                <c:pt idx="520">
                  <c:v>11</c:v>
                </c:pt>
                <c:pt idx="521">
                  <c:v>11</c:v>
                </c:pt>
                <c:pt idx="522">
                  <c:v>11</c:v>
                </c:pt>
                <c:pt idx="523">
                  <c:v>11</c:v>
                </c:pt>
                <c:pt idx="524">
                  <c:v>11</c:v>
                </c:pt>
                <c:pt idx="525">
                  <c:v>11</c:v>
                </c:pt>
                <c:pt idx="526">
                  <c:v>11</c:v>
                </c:pt>
                <c:pt idx="527">
                  <c:v>11</c:v>
                </c:pt>
                <c:pt idx="528">
                  <c:v>11</c:v>
                </c:pt>
                <c:pt idx="529">
                  <c:v>11</c:v>
                </c:pt>
                <c:pt idx="530">
                  <c:v>11</c:v>
                </c:pt>
                <c:pt idx="531">
                  <c:v>11</c:v>
                </c:pt>
                <c:pt idx="532">
                  <c:v>11</c:v>
                </c:pt>
                <c:pt idx="533">
                  <c:v>11</c:v>
                </c:pt>
                <c:pt idx="534">
                  <c:v>11</c:v>
                </c:pt>
                <c:pt idx="535">
                  <c:v>11</c:v>
                </c:pt>
                <c:pt idx="536">
                  <c:v>11</c:v>
                </c:pt>
                <c:pt idx="537">
                  <c:v>11</c:v>
                </c:pt>
                <c:pt idx="538">
                  <c:v>11</c:v>
                </c:pt>
                <c:pt idx="539">
                  <c:v>11</c:v>
                </c:pt>
                <c:pt idx="540">
                  <c:v>11</c:v>
                </c:pt>
                <c:pt idx="541">
                  <c:v>11</c:v>
                </c:pt>
                <c:pt idx="542">
                  <c:v>11</c:v>
                </c:pt>
                <c:pt idx="543">
                  <c:v>11</c:v>
                </c:pt>
                <c:pt idx="544">
                  <c:v>11</c:v>
                </c:pt>
                <c:pt idx="545">
                  <c:v>11</c:v>
                </c:pt>
                <c:pt idx="546">
                  <c:v>11</c:v>
                </c:pt>
                <c:pt idx="547">
                  <c:v>11</c:v>
                </c:pt>
                <c:pt idx="548">
                  <c:v>11</c:v>
                </c:pt>
                <c:pt idx="549">
                  <c:v>11</c:v>
                </c:pt>
                <c:pt idx="550">
                  <c:v>11</c:v>
                </c:pt>
                <c:pt idx="551">
                  <c:v>11</c:v>
                </c:pt>
                <c:pt idx="552">
                  <c:v>11</c:v>
                </c:pt>
                <c:pt idx="553">
                  <c:v>11</c:v>
                </c:pt>
                <c:pt idx="554">
                  <c:v>11</c:v>
                </c:pt>
                <c:pt idx="555">
                  <c:v>11</c:v>
                </c:pt>
                <c:pt idx="556">
                  <c:v>11</c:v>
                </c:pt>
                <c:pt idx="557">
                  <c:v>11</c:v>
                </c:pt>
                <c:pt idx="558">
                  <c:v>11</c:v>
                </c:pt>
                <c:pt idx="559">
                  <c:v>11</c:v>
                </c:pt>
                <c:pt idx="560">
                  <c:v>11</c:v>
                </c:pt>
                <c:pt idx="561">
                  <c:v>11</c:v>
                </c:pt>
                <c:pt idx="562">
                  <c:v>11</c:v>
                </c:pt>
                <c:pt idx="563">
                  <c:v>11</c:v>
                </c:pt>
                <c:pt idx="564">
                  <c:v>11</c:v>
                </c:pt>
                <c:pt idx="565">
                  <c:v>11</c:v>
                </c:pt>
                <c:pt idx="566">
                  <c:v>11</c:v>
                </c:pt>
                <c:pt idx="567">
                  <c:v>11</c:v>
                </c:pt>
                <c:pt idx="568">
                  <c:v>11</c:v>
                </c:pt>
                <c:pt idx="569">
                  <c:v>11</c:v>
                </c:pt>
                <c:pt idx="570">
                  <c:v>11</c:v>
                </c:pt>
                <c:pt idx="571">
                  <c:v>11</c:v>
                </c:pt>
                <c:pt idx="572">
                  <c:v>11</c:v>
                </c:pt>
              </c:numCache>
            </c:numRef>
          </c:xVal>
          <c:yVal>
            <c:numRef>
              <c:f>'Bifta 1'!$G$2:$G$690</c:f>
              <c:numCache>
                <c:formatCode>General</c:formatCode>
                <c:ptCount val="6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-0.39999999999999858</c:v>
                </c:pt>
                <c:pt idx="9">
                  <c:v>-0.1639999999999997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-0.91999999999999815</c:v>
                </c:pt>
                <c:pt idx="37">
                  <c:v>8.0000000000000071E-2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-8.0000000000026716E-3</c:v>
                </c:pt>
                <c:pt idx="69">
                  <c:v>-3.9999999999999147E-2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0.48799999999999244</c:v>
                </c:pt>
                <c:pt idx="95">
                  <c:v>-0.26399999999999935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-0.48000000000000398</c:v>
                </c:pt>
                <c:pt idx="134">
                  <c:v>-6.4000000000000057E-2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-0.99999999999999289</c:v>
                </c:pt>
                <c:pt idx="164">
                  <c:v>0.13999999999999702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-0.50399999999999778</c:v>
                </c:pt>
                <c:pt idx="191">
                  <c:v>-1.2000000000000455E-2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-0.48800000000000665</c:v>
                </c:pt>
                <c:pt idx="233">
                  <c:v>-0.25999999999999801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2.4160000000000039</c:v>
                </c:pt>
                <c:pt idx="264">
                  <c:v>-1.2840000000000025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-16.256</c:v>
                </c:pt>
                <c:pt idx="294">
                  <c:v>2.5919999999999987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2.2079999999999984</c:v>
                </c:pt>
                <c:pt idx="318">
                  <c:v>-1.3119999999999976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-19.800000000000008</c:v>
                </c:pt>
                <c:pt idx="365">
                  <c:v>-1.899999999999971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27.799999999999656</c:v>
                </c:pt>
                <c:pt idx="393">
                  <c:v>-16.299999999999763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75.200000000001765</c:v>
                </c:pt>
                <c:pt idx="421">
                  <c:v>-61.799999999999379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-268.00000000000648</c:v>
                </c:pt>
                <c:pt idx="450">
                  <c:v>14.299999999999661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-124.99999999999831</c:v>
                </c:pt>
                <c:pt idx="510">
                  <c:v>16.600000000000271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9.4958677685950427E-2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619-486D-BDE6-5517DB6F80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7532008"/>
        <c:axId val="707529056"/>
      </c:scatterChart>
      <c:valAx>
        <c:axId val="707532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07529056"/>
        <c:crosses val="autoZero"/>
        <c:crossBetween val="midCat"/>
      </c:valAx>
      <c:valAx>
        <c:axId val="70752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07532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'Bifta 1'!$I$2:$I$18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9.5</c:v>
                </c:pt>
                <c:pt idx="11">
                  <c:v>10</c:v>
                </c:pt>
                <c:pt idx="12">
                  <c:v>10.199999999999999</c:v>
                </c:pt>
                <c:pt idx="13">
                  <c:v>10.4</c:v>
                </c:pt>
                <c:pt idx="14">
                  <c:v>10.6</c:v>
                </c:pt>
                <c:pt idx="15">
                  <c:v>10.8</c:v>
                </c:pt>
                <c:pt idx="16">
                  <c:v>11</c:v>
                </c:pt>
              </c:numCache>
            </c:numRef>
          </c:xVal>
          <c:yVal>
            <c:numRef>
              <c:f>'Bifta 1'!$J$2:$J$18</c:f>
              <c:numCache>
                <c:formatCode>0.000</c:formatCode>
                <c:ptCount val="17"/>
                <c:pt idx="0">
                  <c:v>3.2838888888888893</c:v>
                </c:pt>
                <c:pt idx="1">
                  <c:v>3.6986785714285717</c:v>
                </c:pt>
                <c:pt idx="2">
                  <c:v>4.0549999999999988</c:v>
                </c:pt>
                <c:pt idx="3">
                  <c:v>4.3177692307692315</c:v>
                </c:pt>
                <c:pt idx="4">
                  <c:v>4.5839999999999996</c:v>
                </c:pt>
                <c:pt idx="5">
                  <c:v>4.8255999999999988</c:v>
                </c:pt>
                <c:pt idx="6">
                  <c:v>5.0528518518518526</c:v>
                </c:pt>
                <c:pt idx="7">
                  <c:v>5.3166190476190449</c:v>
                </c:pt>
                <c:pt idx="8">
                  <c:v>5.636774193548387</c:v>
                </c:pt>
                <c:pt idx="9">
                  <c:v>6.0355999999999996</c:v>
                </c:pt>
                <c:pt idx="10">
                  <c:v>6.4249583333333335</c:v>
                </c:pt>
                <c:pt idx="11">
                  <c:v>6.9442553191489358</c:v>
                </c:pt>
                <c:pt idx="12">
                  <c:v>7.3445714285714292</c:v>
                </c:pt>
                <c:pt idx="13">
                  <c:v>7.9854642857142855</c:v>
                </c:pt>
                <c:pt idx="14">
                  <c:v>10.104206896551723</c:v>
                </c:pt>
                <c:pt idx="15">
                  <c:v>11.077666666666666</c:v>
                </c:pt>
                <c:pt idx="16">
                  <c:v>11.473984126984126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75-4F33-9E78-1D90B18876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7717392"/>
        <c:axId val="707717720"/>
      </c:scatterChart>
      <c:valAx>
        <c:axId val="707717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07717720"/>
        <c:crosses val="autoZero"/>
        <c:crossBetween val="midCat"/>
      </c:valAx>
      <c:valAx>
        <c:axId val="707717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07717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5414260717410322E-2"/>
                  <c:y val="-0.5980150918635170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'Bifta 1'!$I$20:$I$23</c:f>
              <c:numCache>
                <c:formatCode>General</c:formatCode>
                <c:ptCount val="4"/>
                <c:pt idx="0">
                  <c:v>10.199999999999999</c:v>
                </c:pt>
                <c:pt idx="1">
                  <c:v>10.4</c:v>
                </c:pt>
                <c:pt idx="2">
                  <c:v>10.6</c:v>
                </c:pt>
              </c:numCache>
            </c:numRef>
          </c:xVal>
          <c:yVal>
            <c:numRef>
              <c:f>'Bifta 1'!$J$20:$J$23</c:f>
              <c:numCache>
                <c:formatCode>0.00E+00</c:formatCode>
                <c:ptCount val="4"/>
                <c:pt idx="0">
                  <c:v>9.5888037977020104E-7</c:v>
                </c:pt>
                <c:pt idx="1">
                  <c:v>2.2128373216998299E-7</c:v>
                </c:pt>
                <c:pt idx="2">
                  <c:v>1.69920921486036E-9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D0-42C0-B016-CEFB54D95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3973616"/>
        <c:axId val="763965744"/>
      </c:scatterChart>
      <c:valAx>
        <c:axId val="763973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63965744"/>
        <c:crosses val="autoZero"/>
        <c:crossBetween val="midCat"/>
      </c:valAx>
      <c:valAx>
        <c:axId val="76396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63973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'Bifta 2'!$B$2:$B$17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10.199999999999999</c:v>
                </c:pt>
                <c:pt idx="12">
                  <c:v>10.4</c:v>
                </c:pt>
                <c:pt idx="13">
                  <c:v>10.6</c:v>
                </c:pt>
                <c:pt idx="14">
                  <c:v>10.8</c:v>
                </c:pt>
                <c:pt idx="15">
                  <c:v>11</c:v>
                </c:pt>
              </c:numCache>
            </c:numRef>
          </c:xVal>
          <c:yVal>
            <c:numRef>
              <c:f>'Bifta 2'!$C$2:$C$17</c:f>
              <c:numCache>
                <c:formatCode>0.000</c:formatCode>
                <c:ptCount val="16"/>
                <c:pt idx="0">
                  <c:v>3.2284999999999999</c:v>
                </c:pt>
                <c:pt idx="1">
                  <c:v>3.6622999999999997</c:v>
                </c:pt>
                <c:pt idx="2">
                  <c:v>3.9996999999999998</c:v>
                </c:pt>
                <c:pt idx="3">
                  <c:v>4.2888999999999999</c:v>
                </c:pt>
                <c:pt idx="4" formatCode="General">
                  <c:v>4.5469999999999997</c:v>
                </c:pt>
                <c:pt idx="5" formatCode="General">
                  <c:v>4.7649999999999997</c:v>
                </c:pt>
                <c:pt idx="6" formatCode="General">
                  <c:v>4.9989999999999997</c:v>
                </c:pt>
                <c:pt idx="7" formatCode="General">
                  <c:v>5.2690000000000001</c:v>
                </c:pt>
                <c:pt idx="8" formatCode="General">
                  <c:v>5.5720000000000001</c:v>
                </c:pt>
                <c:pt idx="9" formatCode="General">
                  <c:v>5.968</c:v>
                </c:pt>
                <c:pt idx="10" formatCode="General">
                  <c:v>6.7240000000000002</c:v>
                </c:pt>
                <c:pt idx="11">
                  <c:v>7.35</c:v>
                </c:pt>
                <c:pt idx="12">
                  <c:v>8.1180000000000003</c:v>
                </c:pt>
                <c:pt idx="13">
                  <c:v>10.305</c:v>
                </c:pt>
                <c:pt idx="14">
                  <c:v>11.276999999999999</c:v>
                </c:pt>
                <c:pt idx="15" formatCode="General">
                  <c:v>11.461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5F-4364-85F7-64FF4464C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564040"/>
        <c:axId val="676566008"/>
      </c:scatterChart>
      <c:valAx>
        <c:axId val="676564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76566008"/>
        <c:crosses val="autoZero"/>
        <c:crossBetween val="midCat"/>
      </c:valAx>
      <c:valAx>
        <c:axId val="676566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76564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5299650043744535E-3"/>
                  <c:y val="-0.4729031787693204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'Bifta 2'!$F$9:$F$15</c:f>
              <c:numCache>
                <c:formatCode>General</c:formatCode>
                <c:ptCount val="7"/>
                <c:pt idx="0">
                  <c:v>8</c:v>
                </c:pt>
                <c:pt idx="1">
                  <c:v>9</c:v>
                </c:pt>
                <c:pt idx="2">
                  <c:v>9.8000000000000007</c:v>
                </c:pt>
                <c:pt idx="3">
                  <c:v>10.199999999999999</c:v>
                </c:pt>
                <c:pt idx="4">
                  <c:v>10.4</c:v>
                </c:pt>
                <c:pt idx="5">
                  <c:v>10.6</c:v>
                </c:pt>
                <c:pt idx="6">
                  <c:v>10.8</c:v>
                </c:pt>
              </c:numCache>
            </c:numRef>
          </c:xVal>
          <c:yVal>
            <c:numRef>
              <c:f>'Bifta 2'!$H$11:$H$17</c:f>
              <c:numCache>
                <c:formatCode>General</c:formatCode>
                <c:ptCount val="7"/>
                <c:pt idx="0">
                  <c:v>2.1529304272596658E-5</c:v>
                </c:pt>
                <c:pt idx="1">
                  <c:v>3.9647818331022066E-6</c:v>
                </c:pt>
                <c:pt idx="2">
                  <c:v>9.4696921536004112E-7</c:v>
                </c:pt>
                <c:pt idx="3">
                  <c:v>1.6308490814543772E-7</c:v>
                </c:pt>
                <c:pt idx="4">
                  <c:v>1.0701724121383459E-9</c:v>
                </c:pt>
                <c:pt idx="5">
                  <c:v>1.1520106488698929E-10</c:v>
                </c:pt>
                <c:pt idx="6">
                  <c:v>7.6106663121746448E-11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B2-4EEE-88D5-B04B63D21C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7344312"/>
        <c:axId val="687340376"/>
      </c:scatterChart>
      <c:valAx>
        <c:axId val="687344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87340376"/>
        <c:crosses val="autoZero"/>
        <c:crossBetween val="midCat"/>
      </c:valAx>
      <c:valAx>
        <c:axId val="687340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87344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'Bifta 2'!$G$1</c:f>
              <c:strCache>
                <c:ptCount val="1"/>
                <c:pt idx="0">
                  <c:v>s.d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'Bifta 2'!$F$2:$F$15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9.8000000000000007</c:v>
                </c:pt>
                <c:pt idx="10">
                  <c:v>10.199999999999999</c:v>
                </c:pt>
                <c:pt idx="11">
                  <c:v>10.4</c:v>
                </c:pt>
                <c:pt idx="12">
                  <c:v>10.6</c:v>
                </c:pt>
                <c:pt idx="13">
                  <c:v>10.8</c:v>
                </c:pt>
              </c:numCache>
            </c:numRef>
          </c:xVal>
          <c:yVal>
            <c:numRef>
              <c:f>'Bifta 2'!$G$2:$G$17</c:f>
              <c:numCache>
                <c:formatCode>General</c:formatCode>
                <c:ptCount val="16"/>
                <c:pt idx="0">
                  <c:v>-9.6399999999999597E-2</c:v>
                </c:pt>
                <c:pt idx="1">
                  <c:v>-4.8200000000000021E-2</c:v>
                </c:pt>
                <c:pt idx="2">
                  <c:v>-3.110000000000035E-2</c:v>
                </c:pt>
                <c:pt idx="3">
                  <c:v>-4.0099999999999802E-2</c:v>
                </c:pt>
                <c:pt idx="4">
                  <c:v>1.6000000000000014E-2</c:v>
                </c:pt>
                <c:pt idx="5">
                  <c:v>3.6000000000000476E-2</c:v>
                </c:pt>
                <c:pt idx="6">
                  <c:v>3.2999999999999474E-2</c:v>
                </c:pt>
                <c:pt idx="7">
                  <c:v>9.2999999999999972E-2</c:v>
                </c:pt>
                <c:pt idx="8">
                  <c:v>1.0800000000000005</c:v>
                </c:pt>
                <c:pt idx="9">
                  <c:v>4.6749999999999643</c:v>
                </c:pt>
                <c:pt idx="10">
                  <c:v>3.550000000000165</c:v>
                </c:pt>
                <c:pt idx="11">
                  <c:v>35.475000000000215</c:v>
                </c:pt>
                <c:pt idx="12">
                  <c:v>-30.37500000000016</c:v>
                </c:pt>
                <c:pt idx="13">
                  <c:v>0.91156649232615428</c:v>
                </c:pt>
                <c:pt idx="14">
                  <c:v>-3.0973823752209586E-3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05-4759-A631-E4B2AB2A44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7710504"/>
        <c:axId val="707711160"/>
      </c:scatterChart>
      <c:valAx>
        <c:axId val="707710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07711160"/>
        <c:crosses val="autoZero"/>
        <c:crossBetween val="midCat"/>
      </c:valAx>
      <c:valAx>
        <c:axId val="707711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07710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6903937007874015"/>
          <c:y val="0.17171296296296298"/>
          <c:w val="0.79217585301837268"/>
          <c:h val="0.777361111111111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3192038495188105E-2"/>
                  <c:y val="-0.4439020122484689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'Bifta 2'!$C$20:$C$22</c:f>
              <c:numCache>
                <c:formatCode>General</c:formatCode>
                <c:ptCount val="3"/>
                <c:pt idx="0">
                  <c:v>10.199999999999999</c:v>
                </c:pt>
                <c:pt idx="1">
                  <c:v>10.4</c:v>
                </c:pt>
                <c:pt idx="2">
                  <c:v>10.6</c:v>
                </c:pt>
              </c:numCache>
            </c:numRef>
          </c:xVal>
          <c:yVal>
            <c:numRef>
              <c:f>'Bifta 2'!$D$20:$D$22</c:f>
              <c:numCache>
                <c:formatCode>General</c:formatCode>
                <c:ptCount val="3"/>
                <c:pt idx="0">
                  <c:v>9.4696921536004112E-7</c:v>
                </c:pt>
                <c:pt idx="1">
                  <c:v>1.6308490814543772E-7</c:v>
                </c:pt>
                <c:pt idx="2">
                  <c:v>1.0701724121383459E-9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36-47E7-A09B-EE11F69BB2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3767456"/>
        <c:axId val="793765160"/>
      </c:scatterChart>
      <c:valAx>
        <c:axId val="793767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93765160"/>
        <c:crosses val="autoZero"/>
        <c:crossBetween val="midCat"/>
      </c:valAx>
      <c:valAx>
        <c:axId val="793765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93767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H3PO4!$P$4</c:f>
              <c:strCache>
                <c:ptCount val="1"/>
                <c:pt idx="0">
                  <c:v>ph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9352580927384077E-2"/>
                  <c:y val="4.210520559930008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H3PO4!$O$5:$O$6</c:f>
              <c:numCache>
                <c:formatCode>General</c:formatCode>
                <c:ptCount val="2"/>
                <c:pt idx="0">
                  <c:v>88</c:v>
                </c:pt>
                <c:pt idx="1">
                  <c:v>-161</c:v>
                </c:pt>
              </c:numCache>
            </c:numRef>
          </c:xVal>
          <c:yVal>
            <c:numRef>
              <c:f>H3PO4!$P$5:$P$6</c:f>
              <c:numCache>
                <c:formatCode>General</c:formatCode>
                <c:ptCount val="2"/>
                <c:pt idx="0">
                  <c:v>4</c:v>
                </c:pt>
                <c:pt idx="1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87-45F9-BF98-CF7532A52C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4381560"/>
        <c:axId val="734381888"/>
      </c:scatterChart>
      <c:valAx>
        <c:axId val="734381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34381888"/>
        <c:crosses val="autoZero"/>
        <c:crossBetween val="midCat"/>
      </c:valAx>
      <c:valAx>
        <c:axId val="73438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34381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5866704585177422E-2"/>
          <c:y val="0.1499216680044744"/>
          <c:w val="0.84887364248769126"/>
          <c:h val="0.76810122179687446"/>
        </c:manualLayout>
      </c:layout>
      <c:scatterChart>
        <c:scatterStyle val="lineMarker"/>
        <c:varyColors val="0"/>
        <c:ser>
          <c:idx val="0"/>
          <c:order val="0"/>
          <c:tx>
            <c:strRef>
              <c:f>H3PO4!$C$1</c:f>
              <c:strCache>
                <c:ptCount val="1"/>
                <c:pt idx="0">
                  <c:v>GRAN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7667104111986004E-2"/>
                  <c:y val="-0.537175925925925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H3PO4!$B$2:$B$133</c:f>
              <c:numCache>
                <c:formatCode>General</c:formatCode>
                <c:ptCount val="1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</c:numCache>
            </c:numRef>
          </c:xVal>
          <c:yVal>
            <c:numRef>
              <c:f>H3PO4!$C$2:$C$133</c:f>
              <c:numCache>
                <c:formatCode>General</c:formatCode>
                <c:ptCount val="132"/>
                <c:pt idx="0">
                  <c:v>4.1161385710532621E-2</c:v>
                </c:pt>
                <c:pt idx="1">
                  <c:v>4.1161385710532621E-2</c:v>
                </c:pt>
                <c:pt idx="2">
                  <c:v>4.1161385710532621E-2</c:v>
                </c:pt>
                <c:pt idx="3">
                  <c:v>4.1161385710532621E-2</c:v>
                </c:pt>
                <c:pt idx="4">
                  <c:v>4.1161385710532621E-2</c:v>
                </c:pt>
                <c:pt idx="5">
                  <c:v>3.8939465596971E-2</c:v>
                </c:pt>
                <c:pt idx="6">
                  <c:v>3.8939465596971E-2</c:v>
                </c:pt>
                <c:pt idx="7">
                  <c:v>3.8939465596971E-2</c:v>
                </c:pt>
                <c:pt idx="8">
                  <c:v>4.1161385710532621E-2</c:v>
                </c:pt>
                <c:pt idx="9">
                  <c:v>4.1161385710532621E-2</c:v>
                </c:pt>
                <c:pt idx="10">
                  <c:v>4.1161385710532621E-2</c:v>
                </c:pt>
                <c:pt idx="11">
                  <c:v>4.1161385710532621E-2</c:v>
                </c:pt>
                <c:pt idx="12">
                  <c:v>4.1161385710532621E-2</c:v>
                </c:pt>
                <c:pt idx="13">
                  <c:v>4.1161385710532621E-2</c:v>
                </c:pt>
                <c:pt idx="14">
                  <c:v>4.1161385710532621E-2</c:v>
                </c:pt>
                <c:pt idx="15">
                  <c:v>4.1161385710532621E-2</c:v>
                </c:pt>
                <c:pt idx="16">
                  <c:v>4.1161385710532621E-2</c:v>
                </c:pt>
                <c:pt idx="17">
                  <c:v>4.1161385710532621E-2</c:v>
                </c:pt>
                <c:pt idx="18">
                  <c:v>4.1161385710532621E-2</c:v>
                </c:pt>
                <c:pt idx="19">
                  <c:v>4.1161385710532621E-2</c:v>
                </c:pt>
                <c:pt idx="20">
                  <c:v>4.1161385710532621E-2</c:v>
                </c:pt>
                <c:pt idx="21">
                  <c:v>4.1161385710532621E-2</c:v>
                </c:pt>
                <c:pt idx="22">
                  <c:v>4.1161385710532621E-2</c:v>
                </c:pt>
                <c:pt idx="23">
                  <c:v>4.1161385710532621E-2</c:v>
                </c:pt>
                <c:pt idx="24">
                  <c:v>4.1161385710532621E-2</c:v>
                </c:pt>
                <c:pt idx="25">
                  <c:v>4.1161385710532621E-2</c:v>
                </c:pt>
                <c:pt idx="26">
                  <c:v>4.1161385710532621E-2</c:v>
                </c:pt>
                <c:pt idx="27">
                  <c:v>4.1161385710532621E-2</c:v>
                </c:pt>
                <c:pt idx="28">
                  <c:v>4.1161385710532621E-2</c:v>
                </c:pt>
                <c:pt idx="29">
                  <c:v>4.1161385710532621E-2</c:v>
                </c:pt>
                <c:pt idx="30">
                  <c:v>4.1161385710532621E-2</c:v>
                </c:pt>
                <c:pt idx="31">
                  <c:v>3.8939465596971E-2</c:v>
                </c:pt>
                <c:pt idx="32">
                  <c:v>2.1149007294107545E-2</c:v>
                </c:pt>
                <c:pt idx="33">
                  <c:v>2.1149007294107545E-2</c:v>
                </c:pt>
                <c:pt idx="34">
                  <c:v>2.1293277277371812E-2</c:v>
                </c:pt>
                <c:pt idx="35">
                  <c:v>7.0184709947093285E-3</c:v>
                </c:pt>
                <c:pt idx="36">
                  <c:v>3.8119088689326022E-3</c:v>
                </c:pt>
                <c:pt idx="37">
                  <c:v>2.8883013912435877E-3</c:v>
                </c:pt>
                <c:pt idx="38">
                  <c:v>9.0062191275143248E-4</c:v>
                </c:pt>
                <c:pt idx="39">
                  <c:v>4.6274582532189159E-4</c:v>
                </c:pt>
                <c:pt idx="40">
                  <c:v>3.9178022330667338E-4</c:v>
                </c:pt>
                <c:pt idx="41">
                  <c:v>4.1413554701015331E-4</c:v>
                </c:pt>
                <c:pt idx="42">
                  <c:v>4.1413554701015331E-4</c:v>
                </c:pt>
                <c:pt idx="43">
                  <c:v>3.5062470196031709E-4</c:v>
                </c:pt>
                <c:pt idx="44">
                  <c:v>2.0129941345195583E-4</c:v>
                </c:pt>
                <c:pt idx="45">
                  <c:v>1.8015341930909635E-4</c:v>
                </c:pt>
                <c:pt idx="46">
                  <c:v>1.365030984524706E-4</c:v>
                </c:pt>
                <c:pt idx="47">
                  <c:v>1.1556930709544699E-4</c:v>
                </c:pt>
                <c:pt idx="48">
                  <c:v>1.0933079584240989E-4</c:v>
                </c:pt>
                <c:pt idx="49">
                  <c:v>9.2564084353738136E-5</c:v>
                </c:pt>
                <c:pt idx="50">
                  <c:v>9.2564084353738136E-5</c:v>
                </c:pt>
                <c:pt idx="51">
                  <c:v>7.8368675963870794E-5</c:v>
                </c:pt>
                <c:pt idx="52">
                  <c:v>6.2768609719356078E-5</c:v>
                </c:pt>
                <c:pt idx="53">
                  <c:v>6.2768609719356078E-5</c:v>
                </c:pt>
                <c:pt idx="54">
                  <c:v>6.2768609719356078E-5</c:v>
                </c:pt>
                <c:pt idx="55">
                  <c:v>4.7560072659766196E-5</c:v>
                </c:pt>
                <c:pt idx="56">
                  <c:v>4.4992746992249922E-5</c:v>
                </c:pt>
                <c:pt idx="57">
                  <c:v>4.7560072659766196E-5</c:v>
                </c:pt>
                <c:pt idx="58">
                  <c:v>6.2768609719356078E-5</c:v>
                </c:pt>
                <c:pt idx="59">
                  <c:v>6.2768609719356078E-5</c:v>
                </c:pt>
                <c:pt idx="60">
                  <c:v>5.6174926058187593E-5</c:v>
                </c:pt>
                <c:pt idx="61">
                  <c:v>5.6174926058187593E-5</c:v>
                </c:pt>
                <c:pt idx="62">
                  <c:v>5.3142564636628767E-5</c:v>
                </c:pt>
                <c:pt idx="63">
                  <c:v>4.7560072659766196E-5</c:v>
                </c:pt>
                <c:pt idx="64">
                  <c:v>4.0266372741803647E-5</c:v>
                </c:pt>
                <c:pt idx="65">
                  <c:v>4.0266372741803647E-5</c:v>
                </c:pt>
                <c:pt idx="66">
                  <c:v>4.2564007342678624E-5</c:v>
                </c:pt>
                <c:pt idx="67">
                  <c:v>4.0266372741803647E-5</c:v>
                </c:pt>
                <c:pt idx="68">
                  <c:v>4.0266372741803647E-5</c:v>
                </c:pt>
                <c:pt idx="69">
                  <c:v>4.0266372741803647E-5</c:v>
                </c:pt>
                <c:pt idx="70">
                  <c:v>4.4992746992249922E-5</c:v>
                </c:pt>
                <c:pt idx="71">
                  <c:v>4.7560072659766196E-5</c:v>
                </c:pt>
                <c:pt idx="72">
                  <c:v>4.7560072659766196E-5</c:v>
                </c:pt>
                <c:pt idx="73">
                  <c:v>5.0273892185153025E-5</c:v>
                </c:pt>
                <c:pt idx="74">
                  <c:v>4.2564007342678624E-5</c:v>
                </c:pt>
                <c:pt idx="75">
                  <c:v>4.0266372741803647E-5</c:v>
                </c:pt>
                <c:pt idx="76">
                  <c:v>4.0266372741803647E-5</c:v>
                </c:pt>
                <c:pt idx="77">
                  <c:v>4.2564007342678624E-5</c:v>
                </c:pt>
                <c:pt idx="78">
                  <c:v>4.0266372741803647E-5</c:v>
                </c:pt>
                <c:pt idx="79">
                  <c:v>4.7560072659766196E-5</c:v>
                </c:pt>
                <c:pt idx="80">
                  <c:v>4.7560072659766196E-5</c:v>
                </c:pt>
                <c:pt idx="81">
                  <c:v>4.7560072659766196E-5</c:v>
                </c:pt>
                <c:pt idx="82">
                  <c:v>4.2564007342678624E-5</c:v>
                </c:pt>
                <c:pt idx="83">
                  <c:v>3.8092766048278489E-5</c:v>
                </c:pt>
                <c:pt idx="84">
                  <c:v>3.6036492149749107E-5</c:v>
                </c:pt>
                <c:pt idx="85">
                  <c:v>3.8092766048278489E-5</c:v>
                </c:pt>
                <c:pt idx="86">
                  <c:v>3.6036492149749107E-5</c:v>
                </c:pt>
                <c:pt idx="87">
                  <c:v>4.0266372741803647E-5</c:v>
                </c:pt>
                <c:pt idx="88">
                  <c:v>4.0266372741803647E-5</c:v>
                </c:pt>
                <c:pt idx="89">
                  <c:v>3.8092766048278489E-5</c:v>
                </c:pt>
                <c:pt idx="90">
                  <c:v>3.4091217340664071E-5</c:v>
                </c:pt>
                <c:pt idx="91">
                  <c:v>3.6036492149749107E-5</c:v>
                </c:pt>
                <c:pt idx="92">
                  <c:v>4.0266372741803647E-5</c:v>
                </c:pt>
                <c:pt idx="93">
                  <c:v>4.0266372741803647E-5</c:v>
                </c:pt>
                <c:pt idx="94">
                  <c:v>3.6036492149749107E-5</c:v>
                </c:pt>
                <c:pt idx="95">
                  <c:v>3.8092766048278489E-5</c:v>
                </c:pt>
                <c:pt idx="96">
                  <c:v>3.8092766048278489E-5</c:v>
                </c:pt>
                <c:pt idx="97">
                  <c:v>3.4091217340664071E-5</c:v>
                </c:pt>
                <c:pt idx="98">
                  <c:v>3.2250949813284933E-5</c:v>
                </c:pt>
                <c:pt idx="99">
                  <c:v>3.6036492149749107E-5</c:v>
                </c:pt>
                <c:pt idx="100">
                  <c:v>4.0266372741803647E-5</c:v>
                </c:pt>
                <c:pt idx="101">
                  <c:v>3.6036492149749107E-5</c:v>
                </c:pt>
                <c:pt idx="102">
                  <c:v>3.4091217340664071E-5</c:v>
                </c:pt>
                <c:pt idx="103">
                  <c:v>4.4992746992249922E-5</c:v>
                </c:pt>
                <c:pt idx="104">
                  <c:v>4.0266372741803647E-5</c:v>
                </c:pt>
                <c:pt idx="105">
                  <c:v>3.8092766048278489E-5</c:v>
                </c:pt>
                <c:pt idx="106">
                  <c:v>3.6036492149749107E-5</c:v>
                </c:pt>
                <c:pt idx="107">
                  <c:v>3.2250949813284933E-5</c:v>
                </c:pt>
                <c:pt idx="108">
                  <c:v>3.2250949813284933E-5</c:v>
                </c:pt>
                <c:pt idx="109">
                  <c:v>3.0510021201805537E-5</c:v>
                </c:pt>
                <c:pt idx="110">
                  <c:v>3.2250949813284933E-5</c:v>
                </c:pt>
                <c:pt idx="111">
                  <c:v>3.2250949813284933E-5</c:v>
                </c:pt>
                <c:pt idx="112">
                  <c:v>3.6036492149749107E-5</c:v>
                </c:pt>
                <c:pt idx="113">
                  <c:v>3.6036492149749107E-5</c:v>
                </c:pt>
                <c:pt idx="114">
                  <c:v>3.2250949813284933E-5</c:v>
                </c:pt>
                <c:pt idx="115">
                  <c:v>3.8092766048278489E-5</c:v>
                </c:pt>
                <c:pt idx="116">
                  <c:v>3.8092766048278489E-5</c:v>
                </c:pt>
                <c:pt idx="117">
                  <c:v>3.6036492149749107E-5</c:v>
                </c:pt>
                <c:pt idx="118">
                  <c:v>3.2250949813284933E-5</c:v>
                </c:pt>
                <c:pt idx="119">
                  <c:v>3.4091217340664071E-5</c:v>
                </c:pt>
                <c:pt idx="120">
                  <c:v>4.0266372741803647E-5</c:v>
                </c:pt>
                <c:pt idx="121">
                  <c:v>4.4992746992249922E-5</c:v>
                </c:pt>
                <c:pt idx="122">
                  <c:v>3.2250949813284933E-5</c:v>
                </c:pt>
                <c:pt idx="123">
                  <c:v>2.8863069122732608E-5</c:v>
                </c:pt>
                <c:pt idx="124">
                  <c:v>3.0510021201805537E-5</c:v>
                </c:pt>
                <c:pt idx="125">
                  <c:v>3.2250949813284933E-5</c:v>
                </c:pt>
                <c:pt idx="126">
                  <c:v>3.0338911841942678E-5</c:v>
                </c:pt>
                <c:pt idx="127">
                  <c:v>1.4746875033173474E-5</c:v>
                </c:pt>
                <c:pt idx="128">
                  <c:v>7.1680330651605185E-6</c:v>
                </c:pt>
                <c:pt idx="129">
                  <c:v>3.2960971217745724E-6</c:v>
                </c:pt>
                <c:pt idx="130">
                  <c:v>1.7901935992650055E-6</c:v>
                </c:pt>
                <c:pt idx="131">
                  <c:v>1.148418024077518E-6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5C-43E8-B0B7-27CEBE1B8B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479208"/>
        <c:axId val="805471336"/>
      </c:scatterChart>
      <c:valAx>
        <c:axId val="805479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05471336"/>
        <c:crosses val="autoZero"/>
        <c:crossBetween val="midCat"/>
      </c:valAx>
      <c:valAx>
        <c:axId val="805471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05479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H3PO4!$G$1</c:f>
              <c:strCache>
                <c:ptCount val="1"/>
                <c:pt idx="0">
                  <c:v>s.d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H3PO4!$F$2:$F$614</c:f>
              <c:numCache>
                <c:formatCode>General</c:formatCode>
                <c:ptCount val="6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0.25</c:v>
                </c:pt>
                <c:pt idx="34">
                  <c:v>0.75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1.25</c:v>
                </c:pt>
                <c:pt idx="126">
                  <c:v>1.75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2.25</c:v>
                </c:pt>
                <c:pt idx="213">
                  <c:v>2.75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3.25</c:v>
                </c:pt>
                <c:pt idx="278">
                  <c:v>3.75</c:v>
                </c:pt>
                <c:pt idx="279">
                  <c:v>4</c:v>
                </c:pt>
                <c:pt idx="280">
                  <c:v>4</c:v>
                </c:pt>
                <c:pt idx="281">
                  <c:v>4</c:v>
                </c:pt>
                <c:pt idx="282">
                  <c:v>4</c:v>
                </c:pt>
                <c:pt idx="283">
                  <c:v>4</c:v>
                </c:pt>
                <c:pt idx="284">
                  <c:v>4</c:v>
                </c:pt>
                <c:pt idx="285">
                  <c:v>4</c:v>
                </c:pt>
                <c:pt idx="286">
                  <c:v>4</c:v>
                </c:pt>
                <c:pt idx="287">
                  <c:v>4</c:v>
                </c:pt>
                <c:pt idx="288">
                  <c:v>4</c:v>
                </c:pt>
                <c:pt idx="289">
                  <c:v>4</c:v>
                </c:pt>
                <c:pt idx="290">
                  <c:v>4</c:v>
                </c:pt>
                <c:pt idx="291">
                  <c:v>4</c:v>
                </c:pt>
                <c:pt idx="292">
                  <c:v>4</c:v>
                </c:pt>
                <c:pt idx="293">
                  <c:v>4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4</c:v>
                </c:pt>
                <c:pt idx="316">
                  <c:v>4</c:v>
                </c:pt>
                <c:pt idx="317">
                  <c:v>4</c:v>
                </c:pt>
                <c:pt idx="318">
                  <c:v>4</c:v>
                </c:pt>
                <c:pt idx="319">
                  <c:v>4</c:v>
                </c:pt>
                <c:pt idx="320">
                  <c:v>4.25</c:v>
                </c:pt>
                <c:pt idx="321">
                  <c:v>4.75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5</c:v>
                </c:pt>
                <c:pt idx="336">
                  <c:v>5</c:v>
                </c:pt>
                <c:pt idx="337">
                  <c:v>5</c:v>
                </c:pt>
                <c:pt idx="338">
                  <c:v>5</c:v>
                </c:pt>
                <c:pt idx="339">
                  <c:v>5</c:v>
                </c:pt>
                <c:pt idx="340">
                  <c:v>5</c:v>
                </c:pt>
                <c:pt idx="341">
                  <c:v>5</c:v>
                </c:pt>
                <c:pt idx="342">
                  <c:v>5</c:v>
                </c:pt>
                <c:pt idx="343">
                  <c:v>5</c:v>
                </c:pt>
                <c:pt idx="344">
                  <c:v>5</c:v>
                </c:pt>
                <c:pt idx="345">
                  <c:v>5</c:v>
                </c:pt>
                <c:pt idx="346">
                  <c:v>5</c:v>
                </c:pt>
                <c:pt idx="347">
                  <c:v>5</c:v>
                </c:pt>
                <c:pt idx="348">
                  <c:v>5</c:v>
                </c:pt>
                <c:pt idx="349">
                  <c:v>5</c:v>
                </c:pt>
                <c:pt idx="350">
                  <c:v>5</c:v>
                </c:pt>
                <c:pt idx="351">
                  <c:v>5</c:v>
                </c:pt>
                <c:pt idx="352">
                  <c:v>5</c:v>
                </c:pt>
                <c:pt idx="353">
                  <c:v>5</c:v>
                </c:pt>
                <c:pt idx="354">
                  <c:v>5</c:v>
                </c:pt>
                <c:pt idx="355">
                  <c:v>5</c:v>
                </c:pt>
                <c:pt idx="356">
                  <c:v>5</c:v>
                </c:pt>
                <c:pt idx="357">
                  <c:v>5</c:v>
                </c:pt>
                <c:pt idx="358">
                  <c:v>5</c:v>
                </c:pt>
                <c:pt idx="359">
                  <c:v>5</c:v>
                </c:pt>
                <c:pt idx="360">
                  <c:v>5</c:v>
                </c:pt>
                <c:pt idx="361">
                  <c:v>5</c:v>
                </c:pt>
                <c:pt idx="362">
                  <c:v>5</c:v>
                </c:pt>
                <c:pt idx="363">
                  <c:v>5</c:v>
                </c:pt>
                <c:pt idx="364">
                  <c:v>5</c:v>
                </c:pt>
                <c:pt idx="365">
                  <c:v>5</c:v>
                </c:pt>
                <c:pt idx="366">
                  <c:v>5</c:v>
                </c:pt>
                <c:pt idx="367">
                  <c:v>5</c:v>
                </c:pt>
                <c:pt idx="368">
                  <c:v>5</c:v>
                </c:pt>
                <c:pt idx="369">
                  <c:v>5</c:v>
                </c:pt>
                <c:pt idx="370">
                  <c:v>5</c:v>
                </c:pt>
                <c:pt idx="371">
                  <c:v>5</c:v>
                </c:pt>
                <c:pt idx="372">
                  <c:v>5</c:v>
                </c:pt>
                <c:pt idx="373">
                  <c:v>5</c:v>
                </c:pt>
                <c:pt idx="374">
                  <c:v>5</c:v>
                </c:pt>
                <c:pt idx="375">
                  <c:v>5</c:v>
                </c:pt>
                <c:pt idx="376">
                  <c:v>5</c:v>
                </c:pt>
                <c:pt idx="377">
                  <c:v>5</c:v>
                </c:pt>
                <c:pt idx="378">
                  <c:v>5</c:v>
                </c:pt>
                <c:pt idx="379">
                  <c:v>5</c:v>
                </c:pt>
                <c:pt idx="380">
                  <c:v>5</c:v>
                </c:pt>
                <c:pt idx="381">
                  <c:v>5</c:v>
                </c:pt>
                <c:pt idx="382">
                  <c:v>5</c:v>
                </c:pt>
                <c:pt idx="383">
                  <c:v>5.25</c:v>
                </c:pt>
                <c:pt idx="384">
                  <c:v>5.75</c:v>
                </c:pt>
                <c:pt idx="385">
                  <c:v>6</c:v>
                </c:pt>
                <c:pt idx="386">
                  <c:v>6</c:v>
                </c:pt>
                <c:pt idx="387">
                  <c:v>6</c:v>
                </c:pt>
                <c:pt idx="388">
                  <c:v>6</c:v>
                </c:pt>
                <c:pt idx="389">
                  <c:v>6</c:v>
                </c:pt>
                <c:pt idx="390">
                  <c:v>6</c:v>
                </c:pt>
                <c:pt idx="391">
                  <c:v>6</c:v>
                </c:pt>
                <c:pt idx="392">
                  <c:v>6</c:v>
                </c:pt>
                <c:pt idx="393">
                  <c:v>6</c:v>
                </c:pt>
                <c:pt idx="394">
                  <c:v>6</c:v>
                </c:pt>
                <c:pt idx="395">
                  <c:v>6</c:v>
                </c:pt>
                <c:pt idx="396">
                  <c:v>6</c:v>
                </c:pt>
                <c:pt idx="397">
                  <c:v>6</c:v>
                </c:pt>
                <c:pt idx="398">
                  <c:v>6</c:v>
                </c:pt>
                <c:pt idx="399">
                  <c:v>6</c:v>
                </c:pt>
                <c:pt idx="400">
                  <c:v>6</c:v>
                </c:pt>
                <c:pt idx="401">
                  <c:v>6</c:v>
                </c:pt>
                <c:pt idx="402">
                  <c:v>6</c:v>
                </c:pt>
                <c:pt idx="403">
                  <c:v>6</c:v>
                </c:pt>
                <c:pt idx="404">
                  <c:v>6</c:v>
                </c:pt>
                <c:pt idx="405">
                  <c:v>6</c:v>
                </c:pt>
                <c:pt idx="406">
                  <c:v>6</c:v>
                </c:pt>
                <c:pt idx="407">
                  <c:v>6</c:v>
                </c:pt>
                <c:pt idx="408">
                  <c:v>6</c:v>
                </c:pt>
                <c:pt idx="409">
                  <c:v>6</c:v>
                </c:pt>
                <c:pt idx="410">
                  <c:v>6</c:v>
                </c:pt>
                <c:pt idx="411">
                  <c:v>6</c:v>
                </c:pt>
                <c:pt idx="412">
                  <c:v>6</c:v>
                </c:pt>
                <c:pt idx="413">
                  <c:v>6</c:v>
                </c:pt>
                <c:pt idx="414">
                  <c:v>6</c:v>
                </c:pt>
                <c:pt idx="415">
                  <c:v>6</c:v>
                </c:pt>
                <c:pt idx="416">
                  <c:v>6</c:v>
                </c:pt>
                <c:pt idx="417">
                  <c:v>6</c:v>
                </c:pt>
                <c:pt idx="418">
                  <c:v>6</c:v>
                </c:pt>
                <c:pt idx="419">
                  <c:v>6</c:v>
                </c:pt>
                <c:pt idx="420">
                  <c:v>6</c:v>
                </c:pt>
                <c:pt idx="421">
                  <c:v>6</c:v>
                </c:pt>
                <c:pt idx="422">
                  <c:v>6</c:v>
                </c:pt>
                <c:pt idx="423">
                  <c:v>6</c:v>
                </c:pt>
                <c:pt idx="424">
                  <c:v>6</c:v>
                </c:pt>
                <c:pt idx="425">
                  <c:v>6</c:v>
                </c:pt>
                <c:pt idx="426">
                  <c:v>6</c:v>
                </c:pt>
                <c:pt idx="427">
                  <c:v>6.25</c:v>
                </c:pt>
                <c:pt idx="428">
                  <c:v>6.75</c:v>
                </c:pt>
                <c:pt idx="429">
                  <c:v>7</c:v>
                </c:pt>
                <c:pt idx="430">
                  <c:v>7</c:v>
                </c:pt>
                <c:pt idx="431">
                  <c:v>7</c:v>
                </c:pt>
                <c:pt idx="432">
                  <c:v>7</c:v>
                </c:pt>
                <c:pt idx="433">
                  <c:v>7</c:v>
                </c:pt>
                <c:pt idx="434">
                  <c:v>7</c:v>
                </c:pt>
                <c:pt idx="435">
                  <c:v>7</c:v>
                </c:pt>
                <c:pt idx="436">
                  <c:v>7</c:v>
                </c:pt>
                <c:pt idx="437">
                  <c:v>7</c:v>
                </c:pt>
                <c:pt idx="438">
                  <c:v>7</c:v>
                </c:pt>
                <c:pt idx="439">
                  <c:v>7</c:v>
                </c:pt>
                <c:pt idx="440">
                  <c:v>7</c:v>
                </c:pt>
                <c:pt idx="441">
                  <c:v>7</c:v>
                </c:pt>
                <c:pt idx="442">
                  <c:v>7</c:v>
                </c:pt>
                <c:pt idx="443">
                  <c:v>7</c:v>
                </c:pt>
                <c:pt idx="444">
                  <c:v>7</c:v>
                </c:pt>
                <c:pt idx="445">
                  <c:v>7</c:v>
                </c:pt>
                <c:pt idx="446">
                  <c:v>7</c:v>
                </c:pt>
                <c:pt idx="447">
                  <c:v>7</c:v>
                </c:pt>
                <c:pt idx="448">
                  <c:v>7</c:v>
                </c:pt>
                <c:pt idx="449">
                  <c:v>7</c:v>
                </c:pt>
                <c:pt idx="450">
                  <c:v>7</c:v>
                </c:pt>
                <c:pt idx="451">
                  <c:v>7</c:v>
                </c:pt>
                <c:pt idx="452">
                  <c:v>7</c:v>
                </c:pt>
                <c:pt idx="453">
                  <c:v>7</c:v>
                </c:pt>
                <c:pt idx="454">
                  <c:v>7</c:v>
                </c:pt>
                <c:pt idx="455">
                  <c:v>7</c:v>
                </c:pt>
                <c:pt idx="456">
                  <c:v>7</c:v>
                </c:pt>
                <c:pt idx="457">
                  <c:v>7</c:v>
                </c:pt>
                <c:pt idx="458">
                  <c:v>7</c:v>
                </c:pt>
                <c:pt idx="459">
                  <c:v>7</c:v>
                </c:pt>
                <c:pt idx="460">
                  <c:v>7</c:v>
                </c:pt>
                <c:pt idx="461">
                  <c:v>7</c:v>
                </c:pt>
                <c:pt idx="462">
                  <c:v>7</c:v>
                </c:pt>
                <c:pt idx="463">
                  <c:v>7</c:v>
                </c:pt>
                <c:pt idx="464">
                  <c:v>7</c:v>
                </c:pt>
                <c:pt idx="465">
                  <c:v>7</c:v>
                </c:pt>
                <c:pt idx="466">
                  <c:v>7</c:v>
                </c:pt>
                <c:pt idx="467">
                  <c:v>7</c:v>
                </c:pt>
                <c:pt idx="468">
                  <c:v>7</c:v>
                </c:pt>
                <c:pt idx="469">
                  <c:v>7</c:v>
                </c:pt>
                <c:pt idx="470">
                  <c:v>7</c:v>
                </c:pt>
                <c:pt idx="471">
                  <c:v>7</c:v>
                </c:pt>
                <c:pt idx="472">
                  <c:v>7</c:v>
                </c:pt>
                <c:pt idx="473">
                  <c:v>7</c:v>
                </c:pt>
                <c:pt idx="474">
                  <c:v>7</c:v>
                </c:pt>
                <c:pt idx="475">
                  <c:v>7</c:v>
                </c:pt>
                <c:pt idx="476">
                  <c:v>7</c:v>
                </c:pt>
                <c:pt idx="477">
                  <c:v>7</c:v>
                </c:pt>
                <c:pt idx="478">
                  <c:v>7</c:v>
                </c:pt>
                <c:pt idx="479">
                  <c:v>7</c:v>
                </c:pt>
                <c:pt idx="480">
                  <c:v>7</c:v>
                </c:pt>
                <c:pt idx="481">
                  <c:v>7</c:v>
                </c:pt>
                <c:pt idx="482">
                  <c:v>7</c:v>
                </c:pt>
                <c:pt idx="483">
                  <c:v>7</c:v>
                </c:pt>
                <c:pt idx="484">
                  <c:v>7</c:v>
                </c:pt>
                <c:pt idx="485">
                  <c:v>7</c:v>
                </c:pt>
                <c:pt idx="486">
                  <c:v>7</c:v>
                </c:pt>
                <c:pt idx="487">
                  <c:v>7</c:v>
                </c:pt>
                <c:pt idx="488">
                  <c:v>7</c:v>
                </c:pt>
                <c:pt idx="489">
                  <c:v>7</c:v>
                </c:pt>
                <c:pt idx="490">
                  <c:v>7</c:v>
                </c:pt>
                <c:pt idx="491">
                  <c:v>7</c:v>
                </c:pt>
                <c:pt idx="492">
                  <c:v>7</c:v>
                </c:pt>
                <c:pt idx="493">
                  <c:v>7</c:v>
                </c:pt>
                <c:pt idx="494">
                  <c:v>7</c:v>
                </c:pt>
                <c:pt idx="495">
                  <c:v>7</c:v>
                </c:pt>
                <c:pt idx="496">
                  <c:v>7</c:v>
                </c:pt>
                <c:pt idx="497">
                  <c:v>7.25</c:v>
                </c:pt>
                <c:pt idx="498">
                  <c:v>7.75</c:v>
                </c:pt>
                <c:pt idx="499">
                  <c:v>8</c:v>
                </c:pt>
                <c:pt idx="500">
                  <c:v>8</c:v>
                </c:pt>
                <c:pt idx="501">
                  <c:v>8</c:v>
                </c:pt>
                <c:pt idx="502">
                  <c:v>8</c:v>
                </c:pt>
                <c:pt idx="503">
                  <c:v>8</c:v>
                </c:pt>
                <c:pt idx="504">
                  <c:v>8</c:v>
                </c:pt>
                <c:pt idx="505">
                  <c:v>8</c:v>
                </c:pt>
                <c:pt idx="506">
                  <c:v>8</c:v>
                </c:pt>
                <c:pt idx="507">
                  <c:v>8</c:v>
                </c:pt>
                <c:pt idx="508">
                  <c:v>8</c:v>
                </c:pt>
                <c:pt idx="509">
                  <c:v>8</c:v>
                </c:pt>
                <c:pt idx="510">
                  <c:v>8</c:v>
                </c:pt>
                <c:pt idx="511">
                  <c:v>8</c:v>
                </c:pt>
                <c:pt idx="512">
                  <c:v>8</c:v>
                </c:pt>
                <c:pt idx="513">
                  <c:v>8</c:v>
                </c:pt>
                <c:pt idx="514">
                  <c:v>8</c:v>
                </c:pt>
                <c:pt idx="515">
                  <c:v>8</c:v>
                </c:pt>
                <c:pt idx="516">
                  <c:v>8</c:v>
                </c:pt>
                <c:pt idx="517">
                  <c:v>8</c:v>
                </c:pt>
                <c:pt idx="518">
                  <c:v>8</c:v>
                </c:pt>
                <c:pt idx="519">
                  <c:v>8</c:v>
                </c:pt>
                <c:pt idx="520">
                  <c:v>8</c:v>
                </c:pt>
                <c:pt idx="521">
                  <c:v>8</c:v>
                </c:pt>
                <c:pt idx="522">
                  <c:v>8</c:v>
                </c:pt>
                <c:pt idx="523">
                  <c:v>8</c:v>
                </c:pt>
                <c:pt idx="524">
                  <c:v>8</c:v>
                </c:pt>
                <c:pt idx="525">
                  <c:v>8</c:v>
                </c:pt>
                <c:pt idx="526">
                  <c:v>8</c:v>
                </c:pt>
                <c:pt idx="527">
                  <c:v>8</c:v>
                </c:pt>
                <c:pt idx="528">
                  <c:v>8</c:v>
                </c:pt>
                <c:pt idx="529">
                  <c:v>8</c:v>
                </c:pt>
                <c:pt idx="530">
                  <c:v>8</c:v>
                </c:pt>
                <c:pt idx="531">
                  <c:v>8</c:v>
                </c:pt>
                <c:pt idx="532">
                  <c:v>8</c:v>
                </c:pt>
                <c:pt idx="533">
                  <c:v>8</c:v>
                </c:pt>
                <c:pt idx="534">
                  <c:v>8</c:v>
                </c:pt>
                <c:pt idx="535">
                  <c:v>8</c:v>
                </c:pt>
                <c:pt idx="536">
                  <c:v>8</c:v>
                </c:pt>
                <c:pt idx="537">
                  <c:v>8</c:v>
                </c:pt>
                <c:pt idx="538">
                  <c:v>8</c:v>
                </c:pt>
                <c:pt idx="539">
                  <c:v>8</c:v>
                </c:pt>
                <c:pt idx="540">
                  <c:v>8</c:v>
                </c:pt>
                <c:pt idx="541">
                  <c:v>8</c:v>
                </c:pt>
                <c:pt idx="542">
                  <c:v>8</c:v>
                </c:pt>
                <c:pt idx="543">
                  <c:v>8</c:v>
                </c:pt>
                <c:pt idx="544">
                  <c:v>8</c:v>
                </c:pt>
                <c:pt idx="545">
                  <c:v>8</c:v>
                </c:pt>
                <c:pt idx="546">
                  <c:v>8</c:v>
                </c:pt>
                <c:pt idx="547">
                  <c:v>8</c:v>
                </c:pt>
                <c:pt idx="548">
                  <c:v>8</c:v>
                </c:pt>
                <c:pt idx="549">
                  <c:v>8</c:v>
                </c:pt>
                <c:pt idx="550">
                  <c:v>8</c:v>
                </c:pt>
                <c:pt idx="551">
                  <c:v>8</c:v>
                </c:pt>
                <c:pt idx="552">
                  <c:v>8</c:v>
                </c:pt>
                <c:pt idx="553">
                  <c:v>8</c:v>
                </c:pt>
                <c:pt idx="554">
                  <c:v>8</c:v>
                </c:pt>
                <c:pt idx="555">
                  <c:v>8</c:v>
                </c:pt>
                <c:pt idx="556">
                  <c:v>8</c:v>
                </c:pt>
                <c:pt idx="557">
                  <c:v>8</c:v>
                </c:pt>
                <c:pt idx="558">
                  <c:v>8</c:v>
                </c:pt>
                <c:pt idx="559">
                  <c:v>8</c:v>
                </c:pt>
                <c:pt idx="560">
                  <c:v>8</c:v>
                </c:pt>
                <c:pt idx="561">
                  <c:v>8</c:v>
                </c:pt>
                <c:pt idx="562">
                  <c:v>8</c:v>
                </c:pt>
                <c:pt idx="563">
                  <c:v>8</c:v>
                </c:pt>
                <c:pt idx="564">
                  <c:v>8</c:v>
                </c:pt>
                <c:pt idx="565">
                  <c:v>8</c:v>
                </c:pt>
                <c:pt idx="566">
                  <c:v>8</c:v>
                </c:pt>
                <c:pt idx="567">
                  <c:v>8</c:v>
                </c:pt>
                <c:pt idx="568">
                  <c:v>8</c:v>
                </c:pt>
                <c:pt idx="569">
                  <c:v>8</c:v>
                </c:pt>
                <c:pt idx="570">
                  <c:v>8</c:v>
                </c:pt>
                <c:pt idx="571">
                  <c:v>8</c:v>
                </c:pt>
                <c:pt idx="572">
                  <c:v>8</c:v>
                </c:pt>
                <c:pt idx="573">
                  <c:v>8</c:v>
                </c:pt>
                <c:pt idx="574">
                  <c:v>8</c:v>
                </c:pt>
                <c:pt idx="575">
                  <c:v>8</c:v>
                </c:pt>
                <c:pt idx="576">
                  <c:v>8</c:v>
                </c:pt>
                <c:pt idx="577">
                  <c:v>8</c:v>
                </c:pt>
                <c:pt idx="578">
                  <c:v>8</c:v>
                </c:pt>
                <c:pt idx="579">
                  <c:v>8</c:v>
                </c:pt>
                <c:pt idx="580">
                  <c:v>8</c:v>
                </c:pt>
                <c:pt idx="581">
                  <c:v>8</c:v>
                </c:pt>
                <c:pt idx="582">
                  <c:v>8</c:v>
                </c:pt>
                <c:pt idx="583">
                  <c:v>8</c:v>
                </c:pt>
                <c:pt idx="584">
                  <c:v>8</c:v>
                </c:pt>
                <c:pt idx="585">
                  <c:v>8</c:v>
                </c:pt>
                <c:pt idx="586">
                  <c:v>8</c:v>
                </c:pt>
                <c:pt idx="587">
                  <c:v>8</c:v>
                </c:pt>
                <c:pt idx="588">
                  <c:v>8</c:v>
                </c:pt>
                <c:pt idx="589">
                  <c:v>8</c:v>
                </c:pt>
                <c:pt idx="590">
                  <c:v>8</c:v>
                </c:pt>
                <c:pt idx="591">
                  <c:v>8</c:v>
                </c:pt>
                <c:pt idx="592">
                  <c:v>8</c:v>
                </c:pt>
                <c:pt idx="593">
                  <c:v>8</c:v>
                </c:pt>
                <c:pt idx="594">
                  <c:v>8</c:v>
                </c:pt>
                <c:pt idx="595">
                  <c:v>8</c:v>
                </c:pt>
                <c:pt idx="596">
                  <c:v>8</c:v>
                </c:pt>
                <c:pt idx="597">
                  <c:v>8</c:v>
                </c:pt>
                <c:pt idx="598">
                  <c:v>8</c:v>
                </c:pt>
                <c:pt idx="599">
                  <c:v>8</c:v>
                </c:pt>
                <c:pt idx="600">
                  <c:v>8</c:v>
                </c:pt>
                <c:pt idx="601">
                  <c:v>8</c:v>
                </c:pt>
                <c:pt idx="602">
                  <c:v>8</c:v>
                </c:pt>
                <c:pt idx="603">
                  <c:v>8</c:v>
                </c:pt>
                <c:pt idx="604">
                  <c:v>8</c:v>
                </c:pt>
                <c:pt idx="605">
                  <c:v>8</c:v>
                </c:pt>
                <c:pt idx="606">
                  <c:v>8</c:v>
                </c:pt>
                <c:pt idx="607">
                  <c:v>8</c:v>
                </c:pt>
                <c:pt idx="608">
                  <c:v>8</c:v>
                </c:pt>
                <c:pt idx="609">
                  <c:v>8</c:v>
                </c:pt>
                <c:pt idx="610">
                  <c:v>8</c:v>
                </c:pt>
                <c:pt idx="611">
                  <c:v>8</c:v>
                </c:pt>
                <c:pt idx="612">
                  <c:v>4</c:v>
                </c:pt>
              </c:numCache>
            </c:numRef>
          </c:xVal>
          <c:yVal>
            <c:numRef>
              <c:f>H3PO4!$G$2:$G$614</c:f>
              <c:numCache>
                <c:formatCode>General</c:formatCode>
                <c:ptCount val="6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0.38560000000000016</c:v>
                </c:pt>
                <c:pt idx="33">
                  <c:v>1.735199999999999</c:v>
                </c:pt>
                <c:pt idx="34">
                  <c:v>-3.8559999999999981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0.57840000000000202</c:v>
                </c:pt>
                <c:pt idx="125">
                  <c:v>0.96399999999999864</c:v>
                </c:pt>
                <c:pt idx="126">
                  <c:v>-2.5063999999999993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2.1208000000000027</c:v>
                </c:pt>
                <c:pt idx="212">
                  <c:v>-9.6400000000002706E-2</c:v>
                </c:pt>
                <c:pt idx="213">
                  <c:v>-1.9279999999999973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3.2775999999999925</c:v>
                </c:pt>
                <c:pt idx="277">
                  <c:v>-0.57839999999999492</c:v>
                </c:pt>
                <c:pt idx="278">
                  <c:v>-2.1208000000000027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0.57839999999998781</c:v>
                </c:pt>
                <c:pt idx="320">
                  <c:v>-0.38559999999999661</c:v>
                </c:pt>
                <c:pt idx="321">
                  <c:v>0.19280000000000541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0.19280000000000541</c:v>
                </c:pt>
                <c:pt idx="383">
                  <c:v>9.6399999999988495E-2</c:v>
                </c:pt>
                <c:pt idx="384">
                  <c:v>-0.3855999999999824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0.38560000000001082</c:v>
                </c:pt>
                <c:pt idx="427">
                  <c:v>9.6399999999988495E-2</c:v>
                </c:pt>
                <c:pt idx="428">
                  <c:v>-0.57839999999998781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0.38559999999999661</c:v>
                </c:pt>
                <c:pt idx="497">
                  <c:v>-9.63999999999956E-2</c:v>
                </c:pt>
                <c:pt idx="498">
                  <c:v>-0.19280000000000541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52E-4CFB-8764-318ABE04F6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602904"/>
        <c:axId val="762603560"/>
      </c:scatterChart>
      <c:valAx>
        <c:axId val="762602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62603560"/>
        <c:crosses val="autoZero"/>
        <c:crossBetween val="midCat"/>
      </c:valAx>
      <c:valAx>
        <c:axId val="762603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62602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5.4604111986001749E-2"/>
          <c:y val="0.14393518518518519"/>
          <c:w val="0.9223958880139983"/>
          <c:h val="0.7773611111111110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H3PO4!$G$1</c:f>
              <c:strCache>
                <c:ptCount val="1"/>
                <c:pt idx="0">
                  <c:v>s.d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H3PO4!$F$2:$F$614</c:f>
              <c:numCache>
                <c:formatCode>General</c:formatCode>
                <c:ptCount val="6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0.25</c:v>
                </c:pt>
                <c:pt idx="34">
                  <c:v>0.75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1.25</c:v>
                </c:pt>
                <c:pt idx="126">
                  <c:v>1.75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2.25</c:v>
                </c:pt>
                <c:pt idx="213">
                  <c:v>2.75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3.25</c:v>
                </c:pt>
                <c:pt idx="278">
                  <c:v>3.75</c:v>
                </c:pt>
                <c:pt idx="279">
                  <c:v>4</c:v>
                </c:pt>
                <c:pt idx="280">
                  <c:v>4</c:v>
                </c:pt>
                <c:pt idx="281">
                  <c:v>4</c:v>
                </c:pt>
                <c:pt idx="282">
                  <c:v>4</c:v>
                </c:pt>
                <c:pt idx="283">
                  <c:v>4</c:v>
                </c:pt>
                <c:pt idx="284">
                  <c:v>4</c:v>
                </c:pt>
                <c:pt idx="285">
                  <c:v>4</c:v>
                </c:pt>
                <c:pt idx="286">
                  <c:v>4</c:v>
                </c:pt>
                <c:pt idx="287">
                  <c:v>4</c:v>
                </c:pt>
                <c:pt idx="288">
                  <c:v>4</c:v>
                </c:pt>
                <c:pt idx="289">
                  <c:v>4</c:v>
                </c:pt>
                <c:pt idx="290">
                  <c:v>4</c:v>
                </c:pt>
                <c:pt idx="291">
                  <c:v>4</c:v>
                </c:pt>
                <c:pt idx="292">
                  <c:v>4</c:v>
                </c:pt>
                <c:pt idx="293">
                  <c:v>4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4</c:v>
                </c:pt>
                <c:pt idx="316">
                  <c:v>4</c:v>
                </c:pt>
                <c:pt idx="317">
                  <c:v>4</c:v>
                </c:pt>
                <c:pt idx="318">
                  <c:v>4</c:v>
                </c:pt>
                <c:pt idx="319">
                  <c:v>4</c:v>
                </c:pt>
                <c:pt idx="320">
                  <c:v>4.25</c:v>
                </c:pt>
                <c:pt idx="321">
                  <c:v>4.75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5</c:v>
                </c:pt>
                <c:pt idx="336">
                  <c:v>5</c:v>
                </c:pt>
                <c:pt idx="337">
                  <c:v>5</c:v>
                </c:pt>
                <c:pt idx="338">
                  <c:v>5</c:v>
                </c:pt>
                <c:pt idx="339">
                  <c:v>5</c:v>
                </c:pt>
                <c:pt idx="340">
                  <c:v>5</c:v>
                </c:pt>
                <c:pt idx="341">
                  <c:v>5</c:v>
                </c:pt>
                <c:pt idx="342">
                  <c:v>5</c:v>
                </c:pt>
                <c:pt idx="343">
                  <c:v>5</c:v>
                </c:pt>
                <c:pt idx="344">
                  <c:v>5</c:v>
                </c:pt>
                <c:pt idx="345">
                  <c:v>5</c:v>
                </c:pt>
                <c:pt idx="346">
                  <c:v>5</c:v>
                </c:pt>
                <c:pt idx="347">
                  <c:v>5</c:v>
                </c:pt>
                <c:pt idx="348">
                  <c:v>5</c:v>
                </c:pt>
                <c:pt idx="349">
                  <c:v>5</c:v>
                </c:pt>
                <c:pt idx="350">
                  <c:v>5</c:v>
                </c:pt>
                <c:pt idx="351">
                  <c:v>5</c:v>
                </c:pt>
                <c:pt idx="352">
                  <c:v>5</c:v>
                </c:pt>
                <c:pt idx="353">
                  <c:v>5</c:v>
                </c:pt>
                <c:pt idx="354">
                  <c:v>5</c:v>
                </c:pt>
                <c:pt idx="355">
                  <c:v>5</c:v>
                </c:pt>
                <c:pt idx="356">
                  <c:v>5</c:v>
                </c:pt>
                <c:pt idx="357">
                  <c:v>5</c:v>
                </c:pt>
                <c:pt idx="358">
                  <c:v>5</c:v>
                </c:pt>
                <c:pt idx="359">
                  <c:v>5</c:v>
                </c:pt>
                <c:pt idx="360">
                  <c:v>5</c:v>
                </c:pt>
                <c:pt idx="361">
                  <c:v>5</c:v>
                </c:pt>
                <c:pt idx="362">
                  <c:v>5</c:v>
                </c:pt>
                <c:pt idx="363">
                  <c:v>5</c:v>
                </c:pt>
                <c:pt idx="364">
                  <c:v>5</c:v>
                </c:pt>
                <c:pt idx="365">
                  <c:v>5</c:v>
                </c:pt>
                <c:pt idx="366">
                  <c:v>5</c:v>
                </c:pt>
                <c:pt idx="367">
                  <c:v>5</c:v>
                </c:pt>
                <c:pt idx="368">
                  <c:v>5</c:v>
                </c:pt>
                <c:pt idx="369">
                  <c:v>5</c:v>
                </c:pt>
                <c:pt idx="370">
                  <c:v>5</c:v>
                </c:pt>
                <c:pt idx="371">
                  <c:v>5</c:v>
                </c:pt>
                <c:pt idx="372">
                  <c:v>5</c:v>
                </c:pt>
                <c:pt idx="373">
                  <c:v>5</c:v>
                </c:pt>
                <c:pt idx="374">
                  <c:v>5</c:v>
                </c:pt>
                <c:pt idx="375">
                  <c:v>5</c:v>
                </c:pt>
                <c:pt idx="376">
                  <c:v>5</c:v>
                </c:pt>
                <c:pt idx="377">
                  <c:v>5</c:v>
                </c:pt>
                <c:pt idx="378">
                  <c:v>5</c:v>
                </c:pt>
                <c:pt idx="379">
                  <c:v>5</c:v>
                </c:pt>
                <c:pt idx="380">
                  <c:v>5</c:v>
                </c:pt>
                <c:pt idx="381">
                  <c:v>5</c:v>
                </c:pt>
                <c:pt idx="382">
                  <c:v>5</c:v>
                </c:pt>
                <c:pt idx="383">
                  <c:v>5.25</c:v>
                </c:pt>
                <c:pt idx="384">
                  <c:v>5.75</c:v>
                </c:pt>
                <c:pt idx="385">
                  <c:v>6</c:v>
                </c:pt>
                <c:pt idx="386">
                  <c:v>6</c:v>
                </c:pt>
                <c:pt idx="387">
                  <c:v>6</c:v>
                </c:pt>
                <c:pt idx="388">
                  <c:v>6</c:v>
                </c:pt>
                <c:pt idx="389">
                  <c:v>6</c:v>
                </c:pt>
                <c:pt idx="390">
                  <c:v>6</c:v>
                </c:pt>
                <c:pt idx="391">
                  <c:v>6</c:v>
                </c:pt>
                <c:pt idx="392">
                  <c:v>6</c:v>
                </c:pt>
                <c:pt idx="393">
                  <c:v>6</c:v>
                </c:pt>
                <c:pt idx="394">
                  <c:v>6</c:v>
                </c:pt>
                <c:pt idx="395">
                  <c:v>6</c:v>
                </c:pt>
                <c:pt idx="396">
                  <c:v>6</c:v>
                </c:pt>
                <c:pt idx="397">
                  <c:v>6</c:v>
                </c:pt>
                <c:pt idx="398">
                  <c:v>6</c:v>
                </c:pt>
                <c:pt idx="399">
                  <c:v>6</c:v>
                </c:pt>
                <c:pt idx="400">
                  <c:v>6</c:v>
                </c:pt>
                <c:pt idx="401">
                  <c:v>6</c:v>
                </c:pt>
                <c:pt idx="402">
                  <c:v>6</c:v>
                </c:pt>
                <c:pt idx="403">
                  <c:v>6</c:v>
                </c:pt>
                <c:pt idx="404">
                  <c:v>6</c:v>
                </c:pt>
                <c:pt idx="405">
                  <c:v>6</c:v>
                </c:pt>
                <c:pt idx="406">
                  <c:v>6</c:v>
                </c:pt>
                <c:pt idx="407">
                  <c:v>6</c:v>
                </c:pt>
                <c:pt idx="408">
                  <c:v>6</c:v>
                </c:pt>
                <c:pt idx="409">
                  <c:v>6</c:v>
                </c:pt>
                <c:pt idx="410">
                  <c:v>6</c:v>
                </c:pt>
                <c:pt idx="411">
                  <c:v>6</c:v>
                </c:pt>
                <c:pt idx="412">
                  <c:v>6</c:v>
                </c:pt>
                <c:pt idx="413">
                  <c:v>6</c:v>
                </c:pt>
                <c:pt idx="414">
                  <c:v>6</c:v>
                </c:pt>
                <c:pt idx="415">
                  <c:v>6</c:v>
                </c:pt>
                <c:pt idx="416">
                  <c:v>6</c:v>
                </c:pt>
                <c:pt idx="417">
                  <c:v>6</c:v>
                </c:pt>
                <c:pt idx="418">
                  <c:v>6</c:v>
                </c:pt>
                <c:pt idx="419">
                  <c:v>6</c:v>
                </c:pt>
                <c:pt idx="420">
                  <c:v>6</c:v>
                </c:pt>
                <c:pt idx="421">
                  <c:v>6</c:v>
                </c:pt>
                <c:pt idx="422">
                  <c:v>6</c:v>
                </c:pt>
                <c:pt idx="423">
                  <c:v>6</c:v>
                </c:pt>
                <c:pt idx="424">
                  <c:v>6</c:v>
                </c:pt>
                <c:pt idx="425">
                  <c:v>6</c:v>
                </c:pt>
                <c:pt idx="426">
                  <c:v>6</c:v>
                </c:pt>
                <c:pt idx="427">
                  <c:v>6.25</c:v>
                </c:pt>
                <c:pt idx="428">
                  <c:v>6.75</c:v>
                </c:pt>
                <c:pt idx="429">
                  <c:v>7</c:v>
                </c:pt>
                <c:pt idx="430">
                  <c:v>7</c:v>
                </c:pt>
                <c:pt idx="431">
                  <c:v>7</c:v>
                </c:pt>
                <c:pt idx="432">
                  <c:v>7</c:v>
                </c:pt>
                <c:pt idx="433">
                  <c:v>7</c:v>
                </c:pt>
                <c:pt idx="434">
                  <c:v>7</c:v>
                </c:pt>
                <c:pt idx="435">
                  <c:v>7</c:v>
                </c:pt>
                <c:pt idx="436">
                  <c:v>7</c:v>
                </c:pt>
                <c:pt idx="437">
                  <c:v>7</c:v>
                </c:pt>
                <c:pt idx="438">
                  <c:v>7</c:v>
                </c:pt>
                <c:pt idx="439">
                  <c:v>7</c:v>
                </c:pt>
                <c:pt idx="440">
                  <c:v>7</c:v>
                </c:pt>
                <c:pt idx="441">
                  <c:v>7</c:v>
                </c:pt>
                <c:pt idx="442">
                  <c:v>7</c:v>
                </c:pt>
                <c:pt idx="443">
                  <c:v>7</c:v>
                </c:pt>
                <c:pt idx="444">
                  <c:v>7</c:v>
                </c:pt>
                <c:pt idx="445">
                  <c:v>7</c:v>
                </c:pt>
                <c:pt idx="446">
                  <c:v>7</c:v>
                </c:pt>
                <c:pt idx="447">
                  <c:v>7</c:v>
                </c:pt>
                <c:pt idx="448">
                  <c:v>7</c:v>
                </c:pt>
                <c:pt idx="449">
                  <c:v>7</c:v>
                </c:pt>
                <c:pt idx="450">
                  <c:v>7</c:v>
                </c:pt>
                <c:pt idx="451">
                  <c:v>7</c:v>
                </c:pt>
                <c:pt idx="452">
                  <c:v>7</c:v>
                </c:pt>
                <c:pt idx="453">
                  <c:v>7</c:v>
                </c:pt>
                <c:pt idx="454">
                  <c:v>7</c:v>
                </c:pt>
                <c:pt idx="455">
                  <c:v>7</c:v>
                </c:pt>
                <c:pt idx="456">
                  <c:v>7</c:v>
                </c:pt>
                <c:pt idx="457">
                  <c:v>7</c:v>
                </c:pt>
                <c:pt idx="458">
                  <c:v>7</c:v>
                </c:pt>
                <c:pt idx="459">
                  <c:v>7</c:v>
                </c:pt>
                <c:pt idx="460">
                  <c:v>7</c:v>
                </c:pt>
                <c:pt idx="461">
                  <c:v>7</c:v>
                </c:pt>
                <c:pt idx="462">
                  <c:v>7</c:v>
                </c:pt>
                <c:pt idx="463">
                  <c:v>7</c:v>
                </c:pt>
                <c:pt idx="464">
                  <c:v>7</c:v>
                </c:pt>
                <c:pt idx="465">
                  <c:v>7</c:v>
                </c:pt>
                <c:pt idx="466">
                  <c:v>7</c:v>
                </c:pt>
                <c:pt idx="467">
                  <c:v>7</c:v>
                </c:pt>
                <c:pt idx="468">
                  <c:v>7</c:v>
                </c:pt>
                <c:pt idx="469">
                  <c:v>7</c:v>
                </c:pt>
                <c:pt idx="470">
                  <c:v>7</c:v>
                </c:pt>
                <c:pt idx="471">
                  <c:v>7</c:v>
                </c:pt>
                <c:pt idx="472">
                  <c:v>7</c:v>
                </c:pt>
                <c:pt idx="473">
                  <c:v>7</c:v>
                </c:pt>
                <c:pt idx="474">
                  <c:v>7</c:v>
                </c:pt>
                <c:pt idx="475">
                  <c:v>7</c:v>
                </c:pt>
                <c:pt idx="476">
                  <c:v>7</c:v>
                </c:pt>
                <c:pt idx="477">
                  <c:v>7</c:v>
                </c:pt>
                <c:pt idx="478">
                  <c:v>7</c:v>
                </c:pt>
                <c:pt idx="479">
                  <c:v>7</c:v>
                </c:pt>
                <c:pt idx="480">
                  <c:v>7</c:v>
                </c:pt>
                <c:pt idx="481">
                  <c:v>7</c:v>
                </c:pt>
                <c:pt idx="482">
                  <c:v>7</c:v>
                </c:pt>
                <c:pt idx="483">
                  <c:v>7</c:v>
                </c:pt>
                <c:pt idx="484">
                  <c:v>7</c:v>
                </c:pt>
                <c:pt idx="485">
                  <c:v>7</c:v>
                </c:pt>
                <c:pt idx="486">
                  <c:v>7</c:v>
                </c:pt>
                <c:pt idx="487">
                  <c:v>7</c:v>
                </c:pt>
                <c:pt idx="488">
                  <c:v>7</c:v>
                </c:pt>
                <c:pt idx="489">
                  <c:v>7</c:v>
                </c:pt>
                <c:pt idx="490">
                  <c:v>7</c:v>
                </c:pt>
                <c:pt idx="491">
                  <c:v>7</c:v>
                </c:pt>
                <c:pt idx="492">
                  <c:v>7</c:v>
                </c:pt>
                <c:pt idx="493">
                  <c:v>7</c:v>
                </c:pt>
                <c:pt idx="494">
                  <c:v>7</c:v>
                </c:pt>
                <c:pt idx="495">
                  <c:v>7</c:v>
                </c:pt>
                <c:pt idx="496">
                  <c:v>7</c:v>
                </c:pt>
                <c:pt idx="497">
                  <c:v>7.25</c:v>
                </c:pt>
                <c:pt idx="498">
                  <c:v>7.75</c:v>
                </c:pt>
                <c:pt idx="499">
                  <c:v>8</c:v>
                </c:pt>
                <c:pt idx="500">
                  <c:v>8</c:v>
                </c:pt>
                <c:pt idx="501">
                  <c:v>8</c:v>
                </c:pt>
                <c:pt idx="502">
                  <c:v>8</c:v>
                </c:pt>
                <c:pt idx="503">
                  <c:v>8</c:v>
                </c:pt>
                <c:pt idx="504">
                  <c:v>8</c:v>
                </c:pt>
                <c:pt idx="505">
                  <c:v>8</c:v>
                </c:pt>
                <c:pt idx="506">
                  <c:v>8</c:v>
                </c:pt>
                <c:pt idx="507">
                  <c:v>8</c:v>
                </c:pt>
                <c:pt idx="508">
                  <c:v>8</c:v>
                </c:pt>
                <c:pt idx="509">
                  <c:v>8</c:v>
                </c:pt>
                <c:pt idx="510">
                  <c:v>8</c:v>
                </c:pt>
                <c:pt idx="511">
                  <c:v>8</c:v>
                </c:pt>
                <c:pt idx="512">
                  <c:v>8</c:v>
                </c:pt>
                <c:pt idx="513">
                  <c:v>8</c:v>
                </c:pt>
                <c:pt idx="514">
                  <c:v>8</c:v>
                </c:pt>
                <c:pt idx="515">
                  <c:v>8</c:v>
                </c:pt>
                <c:pt idx="516">
                  <c:v>8</c:v>
                </c:pt>
                <c:pt idx="517">
                  <c:v>8</c:v>
                </c:pt>
                <c:pt idx="518">
                  <c:v>8</c:v>
                </c:pt>
                <c:pt idx="519">
                  <c:v>8</c:v>
                </c:pt>
                <c:pt idx="520">
                  <c:v>8</c:v>
                </c:pt>
                <c:pt idx="521">
                  <c:v>8</c:v>
                </c:pt>
                <c:pt idx="522">
                  <c:v>8</c:v>
                </c:pt>
                <c:pt idx="523">
                  <c:v>8</c:v>
                </c:pt>
                <c:pt idx="524">
                  <c:v>8</c:v>
                </c:pt>
                <c:pt idx="525">
                  <c:v>8</c:v>
                </c:pt>
                <c:pt idx="526">
                  <c:v>8</c:v>
                </c:pt>
                <c:pt idx="527">
                  <c:v>8</c:v>
                </c:pt>
                <c:pt idx="528">
                  <c:v>8</c:v>
                </c:pt>
                <c:pt idx="529">
                  <c:v>8</c:v>
                </c:pt>
                <c:pt idx="530">
                  <c:v>8</c:v>
                </c:pt>
                <c:pt idx="531">
                  <c:v>8</c:v>
                </c:pt>
                <c:pt idx="532">
                  <c:v>8</c:v>
                </c:pt>
                <c:pt idx="533">
                  <c:v>8</c:v>
                </c:pt>
                <c:pt idx="534">
                  <c:v>8</c:v>
                </c:pt>
                <c:pt idx="535">
                  <c:v>8</c:v>
                </c:pt>
                <c:pt idx="536">
                  <c:v>8</c:v>
                </c:pt>
                <c:pt idx="537">
                  <c:v>8</c:v>
                </c:pt>
                <c:pt idx="538">
                  <c:v>8</c:v>
                </c:pt>
                <c:pt idx="539">
                  <c:v>8</c:v>
                </c:pt>
                <c:pt idx="540">
                  <c:v>8</c:v>
                </c:pt>
                <c:pt idx="541">
                  <c:v>8</c:v>
                </c:pt>
                <c:pt idx="542">
                  <c:v>8</c:v>
                </c:pt>
                <c:pt idx="543">
                  <c:v>8</c:v>
                </c:pt>
                <c:pt idx="544">
                  <c:v>8</c:v>
                </c:pt>
                <c:pt idx="545">
                  <c:v>8</c:v>
                </c:pt>
                <c:pt idx="546">
                  <c:v>8</c:v>
                </c:pt>
                <c:pt idx="547">
                  <c:v>8</c:v>
                </c:pt>
                <c:pt idx="548">
                  <c:v>8</c:v>
                </c:pt>
                <c:pt idx="549">
                  <c:v>8</c:v>
                </c:pt>
                <c:pt idx="550">
                  <c:v>8</c:v>
                </c:pt>
                <c:pt idx="551">
                  <c:v>8</c:v>
                </c:pt>
                <c:pt idx="552">
                  <c:v>8</c:v>
                </c:pt>
                <c:pt idx="553">
                  <c:v>8</c:v>
                </c:pt>
                <c:pt idx="554">
                  <c:v>8</c:v>
                </c:pt>
                <c:pt idx="555">
                  <c:v>8</c:v>
                </c:pt>
                <c:pt idx="556">
                  <c:v>8</c:v>
                </c:pt>
                <c:pt idx="557">
                  <c:v>8</c:v>
                </c:pt>
                <c:pt idx="558">
                  <c:v>8</c:v>
                </c:pt>
                <c:pt idx="559">
                  <c:v>8</c:v>
                </c:pt>
                <c:pt idx="560">
                  <c:v>8</c:v>
                </c:pt>
                <c:pt idx="561">
                  <c:v>8</c:v>
                </c:pt>
                <c:pt idx="562">
                  <c:v>8</c:v>
                </c:pt>
                <c:pt idx="563">
                  <c:v>8</c:v>
                </c:pt>
                <c:pt idx="564">
                  <c:v>8</c:v>
                </c:pt>
                <c:pt idx="565">
                  <c:v>8</c:v>
                </c:pt>
                <c:pt idx="566">
                  <c:v>8</c:v>
                </c:pt>
                <c:pt idx="567">
                  <c:v>8</c:v>
                </c:pt>
                <c:pt idx="568">
                  <c:v>8</c:v>
                </c:pt>
                <c:pt idx="569">
                  <c:v>8</c:v>
                </c:pt>
                <c:pt idx="570">
                  <c:v>8</c:v>
                </c:pt>
                <c:pt idx="571">
                  <c:v>8</c:v>
                </c:pt>
                <c:pt idx="572">
                  <c:v>8</c:v>
                </c:pt>
                <c:pt idx="573">
                  <c:v>8</c:v>
                </c:pt>
                <c:pt idx="574">
                  <c:v>8</c:v>
                </c:pt>
                <c:pt idx="575">
                  <c:v>8</c:v>
                </c:pt>
                <c:pt idx="576">
                  <c:v>8</c:v>
                </c:pt>
                <c:pt idx="577">
                  <c:v>8</c:v>
                </c:pt>
                <c:pt idx="578">
                  <c:v>8</c:v>
                </c:pt>
                <c:pt idx="579">
                  <c:v>8</c:v>
                </c:pt>
                <c:pt idx="580">
                  <c:v>8</c:v>
                </c:pt>
                <c:pt idx="581">
                  <c:v>8</c:v>
                </c:pt>
                <c:pt idx="582">
                  <c:v>8</c:v>
                </c:pt>
                <c:pt idx="583">
                  <c:v>8</c:v>
                </c:pt>
                <c:pt idx="584">
                  <c:v>8</c:v>
                </c:pt>
                <c:pt idx="585">
                  <c:v>8</c:v>
                </c:pt>
                <c:pt idx="586">
                  <c:v>8</c:v>
                </c:pt>
                <c:pt idx="587">
                  <c:v>8</c:v>
                </c:pt>
                <c:pt idx="588">
                  <c:v>8</c:v>
                </c:pt>
                <c:pt idx="589">
                  <c:v>8</c:v>
                </c:pt>
                <c:pt idx="590">
                  <c:v>8</c:v>
                </c:pt>
                <c:pt idx="591">
                  <c:v>8</c:v>
                </c:pt>
                <c:pt idx="592">
                  <c:v>8</c:v>
                </c:pt>
                <c:pt idx="593">
                  <c:v>8</c:v>
                </c:pt>
                <c:pt idx="594">
                  <c:v>8</c:v>
                </c:pt>
                <c:pt idx="595">
                  <c:v>8</c:v>
                </c:pt>
                <c:pt idx="596">
                  <c:v>8</c:v>
                </c:pt>
                <c:pt idx="597">
                  <c:v>8</c:v>
                </c:pt>
                <c:pt idx="598">
                  <c:v>8</c:v>
                </c:pt>
                <c:pt idx="599">
                  <c:v>8</c:v>
                </c:pt>
                <c:pt idx="600">
                  <c:v>8</c:v>
                </c:pt>
                <c:pt idx="601">
                  <c:v>8</c:v>
                </c:pt>
                <c:pt idx="602">
                  <c:v>8</c:v>
                </c:pt>
                <c:pt idx="603">
                  <c:v>8</c:v>
                </c:pt>
                <c:pt idx="604">
                  <c:v>8</c:v>
                </c:pt>
                <c:pt idx="605">
                  <c:v>8</c:v>
                </c:pt>
                <c:pt idx="606">
                  <c:v>8</c:v>
                </c:pt>
                <c:pt idx="607">
                  <c:v>8</c:v>
                </c:pt>
                <c:pt idx="608">
                  <c:v>8</c:v>
                </c:pt>
                <c:pt idx="609">
                  <c:v>8</c:v>
                </c:pt>
                <c:pt idx="610">
                  <c:v>8</c:v>
                </c:pt>
                <c:pt idx="611">
                  <c:v>8</c:v>
                </c:pt>
                <c:pt idx="612">
                  <c:v>4</c:v>
                </c:pt>
              </c:numCache>
            </c:numRef>
          </c:xVal>
          <c:yVal>
            <c:numRef>
              <c:f>H3PO4!$G$2:$G$614</c:f>
              <c:numCache>
                <c:formatCode>General</c:formatCode>
                <c:ptCount val="6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0.38560000000000016</c:v>
                </c:pt>
                <c:pt idx="33">
                  <c:v>1.735199999999999</c:v>
                </c:pt>
                <c:pt idx="34">
                  <c:v>-3.8559999999999981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0.57840000000000202</c:v>
                </c:pt>
                <c:pt idx="125">
                  <c:v>0.96399999999999864</c:v>
                </c:pt>
                <c:pt idx="126">
                  <c:v>-2.5063999999999993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2.1208000000000027</c:v>
                </c:pt>
                <c:pt idx="212">
                  <c:v>-9.6400000000002706E-2</c:v>
                </c:pt>
                <c:pt idx="213">
                  <c:v>-1.9279999999999973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3.2775999999999925</c:v>
                </c:pt>
                <c:pt idx="277">
                  <c:v>-0.57839999999999492</c:v>
                </c:pt>
                <c:pt idx="278">
                  <c:v>-2.1208000000000027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0.57839999999998781</c:v>
                </c:pt>
                <c:pt idx="320">
                  <c:v>-0.38559999999999661</c:v>
                </c:pt>
                <c:pt idx="321">
                  <c:v>0.19280000000000541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0.19280000000000541</c:v>
                </c:pt>
                <c:pt idx="383">
                  <c:v>9.6399999999988495E-2</c:v>
                </c:pt>
                <c:pt idx="384">
                  <c:v>-0.3855999999999824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0.38560000000001082</c:v>
                </c:pt>
                <c:pt idx="427">
                  <c:v>9.6399999999988495E-2</c:v>
                </c:pt>
                <c:pt idx="428">
                  <c:v>-0.57839999999998781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0.38559999999999661</c:v>
                </c:pt>
                <c:pt idx="497">
                  <c:v>-9.63999999999956E-2</c:v>
                </c:pt>
                <c:pt idx="498">
                  <c:v>-0.19280000000000541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7AF-48C2-8301-5BFF6CEE59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962248"/>
        <c:axId val="691961920"/>
      </c:scatterChart>
      <c:valAx>
        <c:axId val="691962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1961920"/>
        <c:crosses val="autoZero"/>
        <c:crossBetween val="midCat"/>
      </c:valAx>
      <c:valAx>
        <c:axId val="69196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1962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H3PO4!$E$1</c:f>
              <c:strCache>
                <c:ptCount val="1"/>
                <c:pt idx="0">
                  <c:v>p.d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H3PO4!$D$2:$D$614</c:f>
              <c:numCache>
                <c:formatCode>General</c:formatCode>
                <c:ptCount val="6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0.5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1.5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2.5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3.5</c:v>
                </c:pt>
                <c:pt idx="279">
                  <c:v>4</c:v>
                </c:pt>
                <c:pt idx="280">
                  <c:v>4</c:v>
                </c:pt>
                <c:pt idx="281">
                  <c:v>4</c:v>
                </c:pt>
                <c:pt idx="282">
                  <c:v>4</c:v>
                </c:pt>
                <c:pt idx="283">
                  <c:v>4</c:v>
                </c:pt>
                <c:pt idx="284">
                  <c:v>4</c:v>
                </c:pt>
                <c:pt idx="285">
                  <c:v>4</c:v>
                </c:pt>
                <c:pt idx="286">
                  <c:v>4</c:v>
                </c:pt>
                <c:pt idx="287">
                  <c:v>4</c:v>
                </c:pt>
                <c:pt idx="288">
                  <c:v>4</c:v>
                </c:pt>
                <c:pt idx="289">
                  <c:v>4</c:v>
                </c:pt>
                <c:pt idx="290">
                  <c:v>4</c:v>
                </c:pt>
                <c:pt idx="291">
                  <c:v>4</c:v>
                </c:pt>
                <c:pt idx="292">
                  <c:v>4</c:v>
                </c:pt>
                <c:pt idx="293">
                  <c:v>4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4</c:v>
                </c:pt>
                <c:pt idx="316">
                  <c:v>4</c:v>
                </c:pt>
                <c:pt idx="317">
                  <c:v>4</c:v>
                </c:pt>
                <c:pt idx="318">
                  <c:v>4</c:v>
                </c:pt>
                <c:pt idx="319">
                  <c:v>4</c:v>
                </c:pt>
                <c:pt idx="320">
                  <c:v>4</c:v>
                </c:pt>
                <c:pt idx="321">
                  <c:v>4.5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5</c:v>
                </c:pt>
                <c:pt idx="336">
                  <c:v>5</c:v>
                </c:pt>
                <c:pt idx="337">
                  <c:v>5</c:v>
                </c:pt>
                <c:pt idx="338">
                  <c:v>5</c:v>
                </c:pt>
                <c:pt idx="339">
                  <c:v>5</c:v>
                </c:pt>
                <c:pt idx="340">
                  <c:v>5</c:v>
                </c:pt>
                <c:pt idx="341">
                  <c:v>5</c:v>
                </c:pt>
                <c:pt idx="342">
                  <c:v>5</c:v>
                </c:pt>
                <c:pt idx="343">
                  <c:v>5</c:v>
                </c:pt>
                <c:pt idx="344">
                  <c:v>5</c:v>
                </c:pt>
                <c:pt idx="345">
                  <c:v>5</c:v>
                </c:pt>
                <c:pt idx="346">
                  <c:v>5</c:v>
                </c:pt>
                <c:pt idx="347">
                  <c:v>5</c:v>
                </c:pt>
                <c:pt idx="348">
                  <c:v>5</c:v>
                </c:pt>
                <c:pt idx="349">
                  <c:v>5</c:v>
                </c:pt>
                <c:pt idx="350">
                  <c:v>5</c:v>
                </c:pt>
                <c:pt idx="351">
                  <c:v>5</c:v>
                </c:pt>
                <c:pt idx="352">
                  <c:v>5</c:v>
                </c:pt>
                <c:pt idx="353">
                  <c:v>5</c:v>
                </c:pt>
                <c:pt idx="354">
                  <c:v>5</c:v>
                </c:pt>
                <c:pt idx="355">
                  <c:v>5</c:v>
                </c:pt>
                <c:pt idx="356">
                  <c:v>5</c:v>
                </c:pt>
                <c:pt idx="357">
                  <c:v>5</c:v>
                </c:pt>
                <c:pt idx="358">
                  <c:v>5</c:v>
                </c:pt>
                <c:pt idx="359">
                  <c:v>5</c:v>
                </c:pt>
                <c:pt idx="360">
                  <c:v>5</c:v>
                </c:pt>
                <c:pt idx="361">
                  <c:v>5</c:v>
                </c:pt>
                <c:pt idx="362">
                  <c:v>5</c:v>
                </c:pt>
                <c:pt idx="363">
                  <c:v>5</c:v>
                </c:pt>
                <c:pt idx="364">
                  <c:v>5</c:v>
                </c:pt>
                <c:pt idx="365">
                  <c:v>5</c:v>
                </c:pt>
                <c:pt idx="366">
                  <c:v>5</c:v>
                </c:pt>
                <c:pt idx="367">
                  <c:v>5</c:v>
                </c:pt>
                <c:pt idx="368">
                  <c:v>5</c:v>
                </c:pt>
                <c:pt idx="369">
                  <c:v>5</c:v>
                </c:pt>
                <c:pt idx="370">
                  <c:v>5</c:v>
                </c:pt>
                <c:pt idx="371">
                  <c:v>5</c:v>
                </c:pt>
                <c:pt idx="372">
                  <c:v>5</c:v>
                </c:pt>
                <c:pt idx="373">
                  <c:v>5</c:v>
                </c:pt>
                <c:pt idx="374">
                  <c:v>5</c:v>
                </c:pt>
                <c:pt idx="375">
                  <c:v>5</c:v>
                </c:pt>
                <c:pt idx="376">
                  <c:v>5</c:v>
                </c:pt>
                <c:pt idx="377">
                  <c:v>5</c:v>
                </c:pt>
                <c:pt idx="378">
                  <c:v>5</c:v>
                </c:pt>
                <c:pt idx="379">
                  <c:v>5</c:v>
                </c:pt>
                <c:pt idx="380">
                  <c:v>5</c:v>
                </c:pt>
                <c:pt idx="381">
                  <c:v>5</c:v>
                </c:pt>
                <c:pt idx="382">
                  <c:v>5</c:v>
                </c:pt>
                <c:pt idx="383">
                  <c:v>5</c:v>
                </c:pt>
                <c:pt idx="384">
                  <c:v>5.5</c:v>
                </c:pt>
                <c:pt idx="385">
                  <c:v>6</c:v>
                </c:pt>
                <c:pt idx="386">
                  <c:v>6</c:v>
                </c:pt>
                <c:pt idx="387">
                  <c:v>6</c:v>
                </c:pt>
                <c:pt idx="388">
                  <c:v>6</c:v>
                </c:pt>
                <c:pt idx="389">
                  <c:v>6</c:v>
                </c:pt>
                <c:pt idx="390">
                  <c:v>6</c:v>
                </c:pt>
                <c:pt idx="391">
                  <c:v>6</c:v>
                </c:pt>
                <c:pt idx="392">
                  <c:v>6</c:v>
                </c:pt>
                <c:pt idx="393">
                  <c:v>6</c:v>
                </c:pt>
                <c:pt idx="394">
                  <c:v>6</c:v>
                </c:pt>
                <c:pt idx="395">
                  <c:v>6</c:v>
                </c:pt>
                <c:pt idx="396">
                  <c:v>6</c:v>
                </c:pt>
                <c:pt idx="397">
                  <c:v>6</c:v>
                </c:pt>
                <c:pt idx="398">
                  <c:v>6</c:v>
                </c:pt>
                <c:pt idx="399">
                  <c:v>6</c:v>
                </c:pt>
                <c:pt idx="400">
                  <c:v>6</c:v>
                </c:pt>
                <c:pt idx="401">
                  <c:v>6</c:v>
                </c:pt>
                <c:pt idx="402">
                  <c:v>6</c:v>
                </c:pt>
                <c:pt idx="403">
                  <c:v>6</c:v>
                </c:pt>
                <c:pt idx="404">
                  <c:v>6</c:v>
                </c:pt>
                <c:pt idx="405">
                  <c:v>6</c:v>
                </c:pt>
                <c:pt idx="406">
                  <c:v>6</c:v>
                </c:pt>
                <c:pt idx="407">
                  <c:v>6</c:v>
                </c:pt>
                <c:pt idx="408">
                  <c:v>6</c:v>
                </c:pt>
                <c:pt idx="409">
                  <c:v>6</c:v>
                </c:pt>
                <c:pt idx="410">
                  <c:v>6</c:v>
                </c:pt>
                <c:pt idx="411">
                  <c:v>6</c:v>
                </c:pt>
                <c:pt idx="412">
                  <c:v>6</c:v>
                </c:pt>
                <c:pt idx="413">
                  <c:v>6</c:v>
                </c:pt>
                <c:pt idx="414">
                  <c:v>6</c:v>
                </c:pt>
                <c:pt idx="415">
                  <c:v>6</c:v>
                </c:pt>
                <c:pt idx="416">
                  <c:v>6</c:v>
                </c:pt>
                <c:pt idx="417">
                  <c:v>6</c:v>
                </c:pt>
                <c:pt idx="418">
                  <c:v>6</c:v>
                </c:pt>
                <c:pt idx="419">
                  <c:v>6</c:v>
                </c:pt>
                <c:pt idx="420">
                  <c:v>6</c:v>
                </c:pt>
                <c:pt idx="421">
                  <c:v>6</c:v>
                </c:pt>
                <c:pt idx="422">
                  <c:v>6</c:v>
                </c:pt>
                <c:pt idx="423">
                  <c:v>6</c:v>
                </c:pt>
                <c:pt idx="424">
                  <c:v>6</c:v>
                </c:pt>
                <c:pt idx="425">
                  <c:v>6</c:v>
                </c:pt>
                <c:pt idx="426">
                  <c:v>6</c:v>
                </c:pt>
                <c:pt idx="427">
                  <c:v>6</c:v>
                </c:pt>
                <c:pt idx="428">
                  <c:v>6.5</c:v>
                </c:pt>
                <c:pt idx="429">
                  <c:v>7</c:v>
                </c:pt>
                <c:pt idx="430">
                  <c:v>7</c:v>
                </c:pt>
                <c:pt idx="431">
                  <c:v>7</c:v>
                </c:pt>
                <c:pt idx="432">
                  <c:v>7</c:v>
                </c:pt>
                <c:pt idx="433">
                  <c:v>7</c:v>
                </c:pt>
                <c:pt idx="434">
                  <c:v>7</c:v>
                </c:pt>
                <c:pt idx="435">
                  <c:v>7</c:v>
                </c:pt>
                <c:pt idx="436">
                  <c:v>7</c:v>
                </c:pt>
                <c:pt idx="437">
                  <c:v>7</c:v>
                </c:pt>
                <c:pt idx="438">
                  <c:v>7</c:v>
                </c:pt>
                <c:pt idx="439">
                  <c:v>7</c:v>
                </c:pt>
                <c:pt idx="440">
                  <c:v>7</c:v>
                </c:pt>
                <c:pt idx="441">
                  <c:v>7</c:v>
                </c:pt>
                <c:pt idx="442">
                  <c:v>7</c:v>
                </c:pt>
                <c:pt idx="443">
                  <c:v>7</c:v>
                </c:pt>
                <c:pt idx="444">
                  <c:v>7</c:v>
                </c:pt>
                <c:pt idx="445">
                  <c:v>7</c:v>
                </c:pt>
                <c:pt idx="446">
                  <c:v>7</c:v>
                </c:pt>
                <c:pt idx="447">
                  <c:v>7</c:v>
                </c:pt>
                <c:pt idx="448">
                  <c:v>7</c:v>
                </c:pt>
                <c:pt idx="449">
                  <c:v>7</c:v>
                </c:pt>
                <c:pt idx="450">
                  <c:v>7</c:v>
                </c:pt>
                <c:pt idx="451">
                  <c:v>7</c:v>
                </c:pt>
                <c:pt idx="452">
                  <c:v>7</c:v>
                </c:pt>
                <c:pt idx="453">
                  <c:v>7</c:v>
                </c:pt>
                <c:pt idx="454">
                  <c:v>7</c:v>
                </c:pt>
                <c:pt idx="455">
                  <c:v>7</c:v>
                </c:pt>
                <c:pt idx="456">
                  <c:v>7</c:v>
                </c:pt>
                <c:pt idx="457">
                  <c:v>7</c:v>
                </c:pt>
                <c:pt idx="458">
                  <c:v>7</c:v>
                </c:pt>
                <c:pt idx="459">
                  <c:v>7</c:v>
                </c:pt>
                <c:pt idx="460">
                  <c:v>7</c:v>
                </c:pt>
                <c:pt idx="461">
                  <c:v>7</c:v>
                </c:pt>
                <c:pt idx="462">
                  <c:v>7</c:v>
                </c:pt>
                <c:pt idx="463">
                  <c:v>7</c:v>
                </c:pt>
                <c:pt idx="464">
                  <c:v>7</c:v>
                </c:pt>
                <c:pt idx="465">
                  <c:v>7</c:v>
                </c:pt>
                <c:pt idx="466">
                  <c:v>7</c:v>
                </c:pt>
                <c:pt idx="467">
                  <c:v>7</c:v>
                </c:pt>
                <c:pt idx="468">
                  <c:v>7</c:v>
                </c:pt>
                <c:pt idx="469">
                  <c:v>7</c:v>
                </c:pt>
                <c:pt idx="470">
                  <c:v>7</c:v>
                </c:pt>
                <c:pt idx="471">
                  <c:v>7</c:v>
                </c:pt>
                <c:pt idx="472">
                  <c:v>7</c:v>
                </c:pt>
                <c:pt idx="473">
                  <c:v>7</c:v>
                </c:pt>
                <c:pt idx="474">
                  <c:v>7</c:v>
                </c:pt>
                <c:pt idx="475">
                  <c:v>7</c:v>
                </c:pt>
                <c:pt idx="476">
                  <c:v>7</c:v>
                </c:pt>
                <c:pt idx="477">
                  <c:v>7</c:v>
                </c:pt>
                <c:pt idx="478">
                  <c:v>7</c:v>
                </c:pt>
                <c:pt idx="479">
                  <c:v>7</c:v>
                </c:pt>
                <c:pt idx="480">
                  <c:v>7</c:v>
                </c:pt>
                <c:pt idx="481">
                  <c:v>7</c:v>
                </c:pt>
                <c:pt idx="482">
                  <c:v>7</c:v>
                </c:pt>
                <c:pt idx="483">
                  <c:v>7</c:v>
                </c:pt>
                <c:pt idx="484">
                  <c:v>7</c:v>
                </c:pt>
                <c:pt idx="485">
                  <c:v>7</c:v>
                </c:pt>
                <c:pt idx="486">
                  <c:v>7</c:v>
                </c:pt>
                <c:pt idx="487">
                  <c:v>7</c:v>
                </c:pt>
                <c:pt idx="488">
                  <c:v>7</c:v>
                </c:pt>
                <c:pt idx="489">
                  <c:v>7</c:v>
                </c:pt>
                <c:pt idx="490">
                  <c:v>7</c:v>
                </c:pt>
                <c:pt idx="491">
                  <c:v>7</c:v>
                </c:pt>
                <c:pt idx="492">
                  <c:v>7</c:v>
                </c:pt>
                <c:pt idx="493">
                  <c:v>7</c:v>
                </c:pt>
                <c:pt idx="494">
                  <c:v>7</c:v>
                </c:pt>
                <c:pt idx="495">
                  <c:v>7</c:v>
                </c:pt>
                <c:pt idx="496">
                  <c:v>7</c:v>
                </c:pt>
                <c:pt idx="497">
                  <c:v>7</c:v>
                </c:pt>
                <c:pt idx="498">
                  <c:v>7.5</c:v>
                </c:pt>
                <c:pt idx="499">
                  <c:v>8</c:v>
                </c:pt>
                <c:pt idx="500">
                  <c:v>8</c:v>
                </c:pt>
                <c:pt idx="501">
                  <c:v>8</c:v>
                </c:pt>
                <c:pt idx="502">
                  <c:v>8</c:v>
                </c:pt>
                <c:pt idx="503">
                  <c:v>8</c:v>
                </c:pt>
                <c:pt idx="504">
                  <c:v>8</c:v>
                </c:pt>
                <c:pt idx="505">
                  <c:v>8</c:v>
                </c:pt>
                <c:pt idx="506">
                  <c:v>8</c:v>
                </c:pt>
                <c:pt idx="507">
                  <c:v>8</c:v>
                </c:pt>
                <c:pt idx="508">
                  <c:v>8</c:v>
                </c:pt>
                <c:pt idx="509">
                  <c:v>8</c:v>
                </c:pt>
                <c:pt idx="510">
                  <c:v>8</c:v>
                </c:pt>
                <c:pt idx="511">
                  <c:v>8</c:v>
                </c:pt>
                <c:pt idx="512">
                  <c:v>8</c:v>
                </c:pt>
                <c:pt idx="513">
                  <c:v>8</c:v>
                </c:pt>
                <c:pt idx="514">
                  <c:v>8</c:v>
                </c:pt>
                <c:pt idx="515">
                  <c:v>8</c:v>
                </c:pt>
                <c:pt idx="516">
                  <c:v>8</c:v>
                </c:pt>
                <c:pt idx="517">
                  <c:v>8</c:v>
                </c:pt>
                <c:pt idx="518">
                  <c:v>8</c:v>
                </c:pt>
                <c:pt idx="519">
                  <c:v>8</c:v>
                </c:pt>
                <c:pt idx="520">
                  <c:v>8</c:v>
                </c:pt>
                <c:pt idx="521">
                  <c:v>8</c:v>
                </c:pt>
                <c:pt idx="522">
                  <c:v>8</c:v>
                </c:pt>
                <c:pt idx="523">
                  <c:v>8</c:v>
                </c:pt>
                <c:pt idx="524">
                  <c:v>8</c:v>
                </c:pt>
                <c:pt idx="525">
                  <c:v>8</c:v>
                </c:pt>
                <c:pt idx="526">
                  <c:v>8</c:v>
                </c:pt>
                <c:pt idx="527">
                  <c:v>8</c:v>
                </c:pt>
                <c:pt idx="528">
                  <c:v>8</c:v>
                </c:pt>
                <c:pt idx="529">
                  <c:v>8</c:v>
                </c:pt>
                <c:pt idx="530">
                  <c:v>8</c:v>
                </c:pt>
                <c:pt idx="531">
                  <c:v>8</c:v>
                </c:pt>
                <c:pt idx="532">
                  <c:v>8</c:v>
                </c:pt>
                <c:pt idx="533">
                  <c:v>8</c:v>
                </c:pt>
                <c:pt idx="534">
                  <c:v>8</c:v>
                </c:pt>
                <c:pt idx="535">
                  <c:v>8</c:v>
                </c:pt>
                <c:pt idx="536">
                  <c:v>8</c:v>
                </c:pt>
                <c:pt idx="537">
                  <c:v>8</c:v>
                </c:pt>
                <c:pt idx="538">
                  <c:v>8</c:v>
                </c:pt>
                <c:pt idx="539">
                  <c:v>8</c:v>
                </c:pt>
                <c:pt idx="540">
                  <c:v>8</c:v>
                </c:pt>
                <c:pt idx="541">
                  <c:v>8</c:v>
                </c:pt>
                <c:pt idx="542">
                  <c:v>8</c:v>
                </c:pt>
                <c:pt idx="543">
                  <c:v>8</c:v>
                </c:pt>
                <c:pt idx="544">
                  <c:v>8</c:v>
                </c:pt>
                <c:pt idx="545">
                  <c:v>8</c:v>
                </c:pt>
                <c:pt idx="546">
                  <c:v>8</c:v>
                </c:pt>
                <c:pt idx="547">
                  <c:v>8</c:v>
                </c:pt>
                <c:pt idx="548">
                  <c:v>8</c:v>
                </c:pt>
                <c:pt idx="549">
                  <c:v>8</c:v>
                </c:pt>
                <c:pt idx="550">
                  <c:v>8</c:v>
                </c:pt>
                <c:pt idx="551">
                  <c:v>8</c:v>
                </c:pt>
                <c:pt idx="552">
                  <c:v>8</c:v>
                </c:pt>
                <c:pt idx="553">
                  <c:v>8</c:v>
                </c:pt>
                <c:pt idx="554">
                  <c:v>8</c:v>
                </c:pt>
                <c:pt idx="555">
                  <c:v>8</c:v>
                </c:pt>
                <c:pt idx="556">
                  <c:v>8</c:v>
                </c:pt>
                <c:pt idx="557">
                  <c:v>8</c:v>
                </c:pt>
                <c:pt idx="558">
                  <c:v>8</c:v>
                </c:pt>
                <c:pt idx="559">
                  <c:v>8</c:v>
                </c:pt>
                <c:pt idx="560">
                  <c:v>8</c:v>
                </c:pt>
                <c:pt idx="561">
                  <c:v>8</c:v>
                </c:pt>
                <c:pt idx="562">
                  <c:v>8</c:v>
                </c:pt>
                <c:pt idx="563">
                  <c:v>8</c:v>
                </c:pt>
                <c:pt idx="564">
                  <c:v>8</c:v>
                </c:pt>
                <c:pt idx="565">
                  <c:v>8</c:v>
                </c:pt>
                <c:pt idx="566">
                  <c:v>8</c:v>
                </c:pt>
                <c:pt idx="567">
                  <c:v>8</c:v>
                </c:pt>
                <c:pt idx="568">
                  <c:v>8</c:v>
                </c:pt>
                <c:pt idx="569">
                  <c:v>8</c:v>
                </c:pt>
                <c:pt idx="570">
                  <c:v>8</c:v>
                </c:pt>
                <c:pt idx="571">
                  <c:v>8</c:v>
                </c:pt>
                <c:pt idx="572">
                  <c:v>8</c:v>
                </c:pt>
                <c:pt idx="573">
                  <c:v>8</c:v>
                </c:pt>
                <c:pt idx="574">
                  <c:v>8</c:v>
                </c:pt>
                <c:pt idx="575">
                  <c:v>8</c:v>
                </c:pt>
                <c:pt idx="576">
                  <c:v>8</c:v>
                </c:pt>
                <c:pt idx="577">
                  <c:v>8</c:v>
                </c:pt>
                <c:pt idx="578">
                  <c:v>8</c:v>
                </c:pt>
                <c:pt idx="579">
                  <c:v>8</c:v>
                </c:pt>
                <c:pt idx="580">
                  <c:v>8</c:v>
                </c:pt>
                <c:pt idx="581">
                  <c:v>8</c:v>
                </c:pt>
                <c:pt idx="582">
                  <c:v>8</c:v>
                </c:pt>
                <c:pt idx="583">
                  <c:v>8</c:v>
                </c:pt>
                <c:pt idx="584">
                  <c:v>8</c:v>
                </c:pt>
                <c:pt idx="585">
                  <c:v>8</c:v>
                </c:pt>
                <c:pt idx="586">
                  <c:v>8</c:v>
                </c:pt>
                <c:pt idx="587">
                  <c:v>8</c:v>
                </c:pt>
                <c:pt idx="588">
                  <c:v>8</c:v>
                </c:pt>
                <c:pt idx="589">
                  <c:v>8</c:v>
                </c:pt>
                <c:pt idx="590">
                  <c:v>8</c:v>
                </c:pt>
                <c:pt idx="591">
                  <c:v>8</c:v>
                </c:pt>
                <c:pt idx="592">
                  <c:v>8</c:v>
                </c:pt>
                <c:pt idx="593">
                  <c:v>8</c:v>
                </c:pt>
                <c:pt idx="594">
                  <c:v>8</c:v>
                </c:pt>
                <c:pt idx="595">
                  <c:v>8</c:v>
                </c:pt>
                <c:pt idx="596">
                  <c:v>8</c:v>
                </c:pt>
                <c:pt idx="597">
                  <c:v>8</c:v>
                </c:pt>
                <c:pt idx="598">
                  <c:v>8</c:v>
                </c:pt>
                <c:pt idx="599">
                  <c:v>8</c:v>
                </c:pt>
                <c:pt idx="600">
                  <c:v>8</c:v>
                </c:pt>
                <c:pt idx="601">
                  <c:v>8</c:v>
                </c:pt>
                <c:pt idx="602">
                  <c:v>8</c:v>
                </c:pt>
                <c:pt idx="603">
                  <c:v>8</c:v>
                </c:pt>
                <c:pt idx="604">
                  <c:v>8</c:v>
                </c:pt>
                <c:pt idx="605">
                  <c:v>8</c:v>
                </c:pt>
                <c:pt idx="606">
                  <c:v>8</c:v>
                </c:pt>
                <c:pt idx="607">
                  <c:v>8</c:v>
                </c:pt>
                <c:pt idx="608">
                  <c:v>8</c:v>
                </c:pt>
                <c:pt idx="609">
                  <c:v>8</c:v>
                </c:pt>
                <c:pt idx="610">
                  <c:v>8</c:v>
                </c:pt>
                <c:pt idx="611">
                  <c:v>8</c:v>
                </c:pt>
                <c:pt idx="612">
                  <c:v>8</c:v>
                </c:pt>
              </c:numCache>
            </c:numRef>
          </c:xVal>
          <c:yVal>
            <c:numRef>
              <c:f>H3PO4!$E$2:$E$614</c:f>
              <c:numCache>
                <c:formatCode>General</c:formatCode>
                <c:ptCount val="6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9.6400000000000041E-2</c:v>
                </c:pt>
                <c:pt idx="34">
                  <c:v>0.96399999999999952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0.14460000000000051</c:v>
                </c:pt>
                <c:pt idx="126">
                  <c:v>0.62659999999999982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0.53020000000000067</c:v>
                </c:pt>
                <c:pt idx="213">
                  <c:v>0.48199999999999932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0.81939999999999813</c:v>
                </c:pt>
                <c:pt idx="278">
                  <c:v>0.53020000000000067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0.14459999999999695</c:v>
                </c:pt>
                <c:pt idx="321">
                  <c:v>-4.8200000000001353E-2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4.8200000000001353E-2</c:v>
                </c:pt>
                <c:pt idx="384">
                  <c:v>9.63999999999956E-2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9.6400000000002706E-2</c:v>
                </c:pt>
                <c:pt idx="428">
                  <c:v>0.14459999999999695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9.6399999999999153E-2</c:v>
                </c:pt>
                <c:pt idx="498">
                  <c:v>4.8200000000001353E-2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223-4C55-9A82-DCD23DED2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573920"/>
        <c:axId val="795575888"/>
      </c:scatterChart>
      <c:valAx>
        <c:axId val="795573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95575888"/>
        <c:crosses val="autoZero"/>
        <c:crossBetween val="midCat"/>
      </c:valAx>
      <c:valAx>
        <c:axId val="79557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95573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6480752405949255E-2"/>
                  <c:y val="-0.369591353164187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H3PO42!$B$2:$B$147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</c:numCache>
            </c:numRef>
          </c:xVal>
          <c:yVal>
            <c:numRef>
              <c:f>H3PO42!$G$2:$G$147</c:f>
              <c:numCache>
                <c:formatCode>General</c:formatCode>
                <c:ptCount val="146"/>
                <c:pt idx="0">
                  <c:v>3.4494610894050218E-2</c:v>
                </c:pt>
                <c:pt idx="1">
                  <c:v>3.4494610894050218E-2</c:v>
                </c:pt>
                <c:pt idx="2">
                  <c:v>3.4494610894050218E-2</c:v>
                </c:pt>
                <c:pt idx="3">
                  <c:v>3.4494610894050218E-2</c:v>
                </c:pt>
                <c:pt idx="4">
                  <c:v>3.4494610894050218E-2</c:v>
                </c:pt>
                <c:pt idx="5">
                  <c:v>3.4494610894050218E-2</c:v>
                </c:pt>
                <c:pt idx="6">
                  <c:v>3.4494610894050218E-2</c:v>
                </c:pt>
                <c:pt idx="7">
                  <c:v>3.4494610894050218E-2</c:v>
                </c:pt>
                <c:pt idx="8">
                  <c:v>3.4494610894050218E-2</c:v>
                </c:pt>
                <c:pt idx="9">
                  <c:v>3.4494610894050218E-2</c:v>
                </c:pt>
                <c:pt idx="10">
                  <c:v>3.4494610894050218E-2</c:v>
                </c:pt>
                <c:pt idx="11">
                  <c:v>3.4494610894050218E-2</c:v>
                </c:pt>
                <c:pt idx="12">
                  <c:v>3.4494610894050218E-2</c:v>
                </c:pt>
                <c:pt idx="13">
                  <c:v>3.4494610894050218E-2</c:v>
                </c:pt>
                <c:pt idx="14">
                  <c:v>3.4494610894050218E-2</c:v>
                </c:pt>
                <c:pt idx="15">
                  <c:v>3.4494610894050218E-2</c:v>
                </c:pt>
                <c:pt idx="16">
                  <c:v>3.4494610894050218E-2</c:v>
                </c:pt>
                <c:pt idx="17">
                  <c:v>3.4494610894050218E-2</c:v>
                </c:pt>
                <c:pt idx="18">
                  <c:v>3.4494610894050218E-2</c:v>
                </c:pt>
                <c:pt idx="19">
                  <c:v>3.4494610894050218E-2</c:v>
                </c:pt>
                <c:pt idx="20">
                  <c:v>3.4494610894050218E-2</c:v>
                </c:pt>
                <c:pt idx="21">
                  <c:v>3.2632567903224476E-2</c:v>
                </c:pt>
                <c:pt idx="22">
                  <c:v>8.5093823866616534E-3</c:v>
                </c:pt>
                <c:pt idx="23">
                  <c:v>5.9305918989841768E-4</c:v>
                </c:pt>
                <c:pt idx="24">
                  <c:v>1.7021508265131395E-3</c:v>
                </c:pt>
                <c:pt idx="25">
                  <c:v>3.5991341969480458E-4</c:v>
                </c:pt>
                <c:pt idx="26">
                  <c:v>2.066322192161226E-4</c:v>
                </c:pt>
                <c:pt idx="27">
                  <c:v>3.910191614400791E-5</c:v>
                </c:pt>
                <c:pt idx="28">
                  <c:v>2.9627706926438827E-5</c:v>
                </c:pt>
                <c:pt idx="29">
                  <c:v>2.9627706926438827E-5</c:v>
                </c:pt>
                <c:pt idx="30">
                  <c:v>2.9627706926438827E-5</c:v>
                </c:pt>
                <c:pt idx="31">
                  <c:v>3.4994358771749936E-5</c:v>
                </c:pt>
                <c:pt idx="32">
                  <c:v>3.69911676242626E-5</c:v>
                </c:pt>
                <c:pt idx="33">
                  <c:v>4.3691609156368128E-5</c:v>
                </c:pt>
                <c:pt idx="34">
                  <c:v>4.3691609156368128E-5</c:v>
                </c:pt>
                <c:pt idx="35">
                  <c:v>3.910191614400791E-5</c:v>
                </c:pt>
                <c:pt idx="36">
                  <c:v>5.1605743567303492E-5</c:v>
                </c:pt>
                <c:pt idx="37">
                  <c:v>4.6184690755976951E-5</c:v>
                </c:pt>
                <c:pt idx="38">
                  <c:v>3.69911676242626E-5</c:v>
                </c:pt>
                <c:pt idx="39">
                  <c:v>3.69911676242626E-5</c:v>
                </c:pt>
                <c:pt idx="40">
                  <c:v>3.910191614400791E-5</c:v>
                </c:pt>
                <c:pt idx="41">
                  <c:v>4.3691609156368128E-5</c:v>
                </c:pt>
                <c:pt idx="42">
                  <c:v>4.8820029781721391E-5</c:v>
                </c:pt>
                <c:pt idx="43">
                  <c:v>4.1333105828489044E-5</c:v>
                </c:pt>
                <c:pt idx="44">
                  <c:v>3.910191614400791E-5</c:v>
                </c:pt>
                <c:pt idx="45">
                  <c:v>3.910191614400791E-5</c:v>
                </c:pt>
                <c:pt idx="46">
                  <c:v>3.69911676242626E-5</c:v>
                </c:pt>
                <c:pt idx="47">
                  <c:v>3.910191614400791E-5</c:v>
                </c:pt>
                <c:pt idx="48">
                  <c:v>3.910191614400791E-5</c:v>
                </c:pt>
                <c:pt idx="49">
                  <c:v>3.910191614400791E-5</c:v>
                </c:pt>
                <c:pt idx="50">
                  <c:v>3.910191614400791E-5</c:v>
                </c:pt>
                <c:pt idx="51">
                  <c:v>4.1333105828489044E-5</c:v>
                </c:pt>
                <c:pt idx="52">
                  <c:v>4.3691609156368128E-5</c:v>
                </c:pt>
                <c:pt idx="53">
                  <c:v>4.1333105828489044E-5</c:v>
                </c:pt>
                <c:pt idx="54">
                  <c:v>3.69911676242626E-5</c:v>
                </c:pt>
                <c:pt idx="55">
                  <c:v>4.1333105828489044E-5</c:v>
                </c:pt>
                <c:pt idx="56">
                  <c:v>4.1333105828489044E-5</c:v>
                </c:pt>
                <c:pt idx="57">
                  <c:v>3.910191614400791E-5</c:v>
                </c:pt>
                <c:pt idx="58">
                  <c:v>3.910191614400791E-5</c:v>
                </c:pt>
                <c:pt idx="59">
                  <c:v>4.1333105828489044E-5</c:v>
                </c:pt>
                <c:pt idx="60">
                  <c:v>3.910191614400791E-5</c:v>
                </c:pt>
                <c:pt idx="61">
                  <c:v>3.69911676242626E-5</c:v>
                </c:pt>
                <c:pt idx="62">
                  <c:v>3.910191614400791E-5</c:v>
                </c:pt>
                <c:pt idx="63">
                  <c:v>3.910191614400791E-5</c:v>
                </c:pt>
                <c:pt idx="64">
                  <c:v>4.3691609156368128E-5</c:v>
                </c:pt>
                <c:pt idx="65">
                  <c:v>3.910191614400791E-5</c:v>
                </c:pt>
                <c:pt idx="66">
                  <c:v>3.910191614400791E-5</c:v>
                </c:pt>
                <c:pt idx="67">
                  <c:v>3.910191614400791E-5</c:v>
                </c:pt>
                <c:pt idx="68">
                  <c:v>4.3691609156368128E-5</c:v>
                </c:pt>
                <c:pt idx="69">
                  <c:v>5.1605743567303492E-5</c:v>
                </c:pt>
                <c:pt idx="70">
                  <c:v>3.910191614400791E-5</c:v>
                </c:pt>
                <c:pt idx="71">
                  <c:v>3.31053390443056E-5</c:v>
                </c:pt>
                <c:pt idx="72">
                  <c:v>3.4994358771749936E-5</c:v>
                </c:pt>
                <c:pt idx="73">
                  <c:v>3.910191614400791E-5</c:v>
                </c:pt>
                <c:pt idx="74">
                  <c:v>3.69911676242626E-5</c:v>
                </c:pt>
                <c:pt idx="75">
                  <c:v>3.4994358771749936E-5</c:v>
                </c:pt>
                <c:pt idx="76">
                  <c:v>3.910191614400791E-5</c:v>
                </c:pt>
                <c:pt idx="77">
                  <c:v>3.910191614400791E-5</c:v>
                </c:pt>
                <c:pt idx="78">
                  <c:v>3.910191614400791E-5</c:v>
                </c:pt>
                <c:pt idx="79">
                  <c:v>4.1333105828489044E-5</c:v>
                </c:pt>
                <c:pt idx="80">
                  <c:v>3.910191614400791E-5</c:v>
                </c:pt>
                <c:pt idx="81">
                  <c:v>3.69911676242626E-5</c:v>
                </c:pt>
                <c:pt idx="82">
                  <c:v>4.1333105828489044E-5</c:v>
                </c:pt>
                <c:pt idx="83">
                  <c:v>4.3691609156368128E-5</c:v>
                </c:pt>
                <c:pt idx="84">
                  <c:v>4.1333105828489044E-5</c:v>
                </c:pt>
                <c:pt idx="85">
                  <c:v>3.910191614400791E-5</c:v>
                </c:pt>
                <c:pt idx="86">
                  <c:v>3.910191614400791E-5</c:v>
                </c:pt>
                <c:pt idx="87">
                  <c:v>3.910191614400791E-5</c:v>
                </c:pt>
                <c:pt idx="88">
                  <c:v>3.69911676242626E-5</c:v>
                </c:pt>
                <c:pt idx="89">
                  <c:v>3.910191614400791E-5</c:v>
                </c:pt>
                <c:pt idx="90">
                  <c:v>3.69911676242626E-5</c:v>
                </c:pt>
                <c:pt idx="91">
                  <c:v>3.69911676242626E-5</c:v>
                </c:pt>
                <c:pt idx="92">
                  <c:v>3.69911676242626E-5</c:v>
                </c:pt>
                <c:pt idx="93">
                  <c:v>3.910191614400791E-5</c:v>
                </c:pt>
                <c:pt idx="94">
                  <c:v>4.1333105828489044E-5</c:v>
                </c:pt>
                <c:pt idx="95">
                  <c:v>3.69911676242626E-5</c:v>
                </c:pt>
                <c:pt idx="96">
                  <c:v>4.3691609156368128E-5</c:v>
                </c:pt>
                <c:pt idx="97">
                  <c:v>4.1333105828489044E-5</c:v>
                </c:pt>
                <c:pt idx="98">
                  <c:v>3.69911676242626E-5</c:v>
                </c:pt>
                <c:pt idx="99">
                  <c:v>3.69911676242626E-5</c:v>
                </c:pt>
                <c:pt idx="100">
                  <c:v>3.910191614400791E-5</c:v>
                </c:pt>
                <c:pt idx="101">
                  <c:v>3.69911676242626E-5</c:v>
                </c:pt>
                <c:pt idx="102">
                  <c:v>3.910191614400791E-5</c:v>
                </c:pt>
                <c:pt idx="103">
                  <c:v>3.910191614400791E-5</c:v>
                </c:pt>
                <c:pt idx="104">
                  <c:v>3.910191614400791E-5</c:v>
                </c:pt>
                <c:pt idx="105">
                  <c:v>3.910191614400791E-5</c:v>
                </c:pt>
                <c:pt idx="106">
                  <c:v>4.1333105828489044E-5</c:v>
                </c:pt>
                <c:pt idx="107">
                  <c:v>3.910191614400791E-5</c:v>
                </c:pt>
                <c:pt idx="108">
                  <c:v>3.69911676242626E-5</c:v>
                </c:pt>
                <c:pt idx="109">
                  <c:v>3.69911676242626E-5</c:v>
                </c:pt>
                <c:pt idx="110">
                  <c:v>3.69911676242626E-5</c:v>
                </c:pt>
                <c:pt idx="111">
                  <c:v>3.69911676242626E-5</c:v>
                </c:pt>
                <c:pt idx="112">
                  <c:v>3.910191614400791E-5</c:v>
                </c:pt>
                <c:pt idx="113">
                  <c:v>3.910191614400791E-5</c:v>
                </c:pt>
                <c:pt idx="114">
                  <c:v>3.910191614400791E-5</c:v>
                </c:pt>
                <c:pt idx="115">
                  <c:v>3.69911676242626E-5</c:v>
                </c:pt>
                <c:pt idx="116">
                  <c:v>3.910191614400791E-5</c:v>
                </c:pt>
                <c:pt idx="117">
                  <c:v>3.910191614400791E-5</c:v>
                </c:pt>
                <c:pt idx="118">
                  <c:v>3.910191614400791E-5</c:v>
                </c:pt>
                <c:pt idx="119">
                  <c:v>3.910191614400791E-5</c:v>
                </c:pt>
                <c:pt idx="120">
                  <c:v>3.910191614400791E-5</c:v>
                </c:pt>
                <c:pt idx="121">
                  <c:v>4.1333105828489044E-5</c:v>
                </c:pt>
                <c:pt idx="122">
                  <c:v>4.1333105828489044E-5</c:v>
                </c:pt>
                <c:pt idx="123">
                  <c:v>4.3691609156368128E-5</c:v>
                </c:pt>
                <c:pt idx="124">
                  <c:v>4.1333105828489044E-5</c:v>
                </c:pt>
                <c:pt idx="125">
                  <c:v>3.69911676242626E-5</c:v>
                </c:pt>
                <c:pt idx="126">
                  <c:v>3.69911676242626E-5</c:v>
                </c:pt>
                <c:pt idx="127">
                  <c:v>4.1333105828489044E-5</c:v>
                </c:pt>
                <c:pt idx="128">
                  <c:v>4.1333105828489044E-5</c:v>
                </c:pt>
                <c:pt idx="129">
                  <c:v>3.69911676242626E-5</c:v>
                </c:pt>
                <c:pt idx="130">
                  <c:v>3.910191614400791E-5</c:v>
                </c:pt>
                <c:pt idx="131">
                  <c:v>3.910191614400791E-5</c:v>
                </c:pt>
                <c:pt idx="132">
                  <c:v>3.910191614400791E-5</c:v>
                </c:pt>
                <c:pt idx="133">
                  <c:v>4.6184690755976951E-5</c:v>
                </c:pt>
                <c:pt idx="134">
                  <c:v>3.69911676242626E-5</c:v>
                </c:pt>
                <c:pt idx="135">
                  <c:v>3.69911676242626E-5</c:v>
                </c:pt>
                <c:pt idx="136">
                  <c:v>3.910191614400791E-5</c:v>
                </c:pt>
                <c:pt idx="137">
                  <c:v>3.69911676242626E-5</c:v>
                </c:pt>
                <c:pt idx="138">
                  <c:v>3.910191614400791E-5</c:v>
                </c:pt>
                <c:pt idx="139">
                  <c:v>3.910191614400791E-5</c:v>
                </c:pt>
                <c:pt idx="140">
                  <c:v>3.69911676242626E-5</c:v>
                </c:pt>
                <c:pt idx="141">
                  <c:v>3.69911676242626E-5</c:v>
                </c:pt>
                <c:pt idx="142">
                  <c:v>3.4994358771749936E-5</c:v>
                </c:pt>
                <c:pt idx="143">
                  <c:v>3.910191614400791E-5</c:v>
                </c:pt>
                <c:pt idx="144">
                  <c:v>4.1333105828489044E-5</c:v>
                </c:pt>
                <c:pt idx="145">
                  <c:v>4.3691609156368128E-5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C8-4A3B-B4C9-1D96C202C1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7332504"/>
        <c:axId val="687335784"/>
      </c:scatterChart>
      <c:valAx>
        <c:axId val="687332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87335784"/>
        <c:crosses val="autoZero"/>
        <c:crossBetween val="midCat"/>
      </c:valAx>
      <c:valAx>
        <c:axId val="687335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87332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H3PO42!$F$1</c:f>
              <c:strCache>
                <c:ptCount val="1"/>
                <c:pt idx="0">
                  <c:v>s.d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H3PO42!$E$2:$E$738</c:f>
              <c:numCache>
                <c:formatCode>General</c:formatCode>
                <c:ptCount val="7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0.25</c:v>
                </c:pt>
                <c:pt idx="21">
                  <c:v>0.75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1.125</c:v>
                </c:pt>
                <c:pt idx="145">
                  <c:v>1.375</c:v>
                </c:pt>
                <c:pt idx="146">
                  <c:v>1.5</c:v>
                </c:pt>
                <c:pt idx="147">
                  <c:v>1.5</c:v>
                </c:pt>
                <c:pt idx="148">
                  <c:v>1.5</c:v>
                </c:pt>
                <c:pt idx="149">
                  <c:v>1.5</c:v>
                </c:pt>
                <c:pt idx="150">
                  <c:v>1.5</c:v>
                </c:pt>
                <c:pt idx="151">
                  <c:v>1.5</c:v>
                </c:pt>
                <c:pt idx="152">
                  <c:v>1.5</c:v>
                </c:pt>
                <c:pt idx="153">
                  <c:v>1.5</c:v>
                </c:pt>
                <c:pt idx="154">
                  <c:v>1.5</c:v>
                </c:pt>
                <c:pt idx="155">
                  <c:v>1.5</c:v>
                </c:pt>
                <c:pt idx="156">
                  <c:v>1.5</c:v>
                </c:pt>
                <c:pt idx="157">
                  <c:v>1.5</c:v>
                </c:pt>
                <c:pt idx="158">
                  <c:v>1.5</c:v>
                </c:pt>
                <c:pt idx="159">
                  <c:v>1.5</c:v>
                </c:pt>
                <c:pt idx="160">
                  <c:v>1.5</c:v>
                </c:pt>
                <c:pt idx="161">
                  <c:v>1.5</c:v>
                </c:pt>
                <c:pt idx="162">
                  <c:v>1.5</c:v>
                </c:pt>
                <c:pt idx="163">
                  <c:v>1.5</c:v>
                </c:pt>
                <c:pt idx="164">
                  <c:v>1.5</c:v>
                </c:pt>
                <c:pt idx="165">
                  <c:v>1.5</c:v>
                </c:pt>
                <c:pt idx="166">
                  <c:v>1.5</c:v>
                </c:pt>
                <c:pt idx="167">
                  <c:v>1.5</c:v>
                </c:pt>
                <c:pt idx="168">
                  <c:v>1.5</c:v>
                </c:pt>
                <c:pt idx="169">
                  <c:v>1.5</c:v>
                </c:pt>
                <c:pt idx="170">
                  <c:v>1.5</c:v>
                </c:pt>
                <c:pt idx="171">
                  <c:v>1.5</c:v>
                </c:pt>
                <c:pt idx="172">
                  <c:v>1.5</c:v>
                </c:pt>
                <c:pt idx="173">
                  <c:v>1.5</c:v>
                </c:pt>
                <c:pt idx="174">
                  <c:v>1.5</c:v>
                </c:pt>
                <c:pt idx="175">
                  <c:v>1.5</c:v>
                </c:pt>
                <c:pt idx="176">
                  <c:v>1.5</c:v>
                </c:pt>
                <c:pt idx="177">
                  <c:v>1.5</c:v>
                </c:pt>
                <c:pt idx="178">
                  <c:v>1.5</c:v>
                </c:pt>
                <c:pt idx="179">
                  <c:v>1.625</c:v>
                </c:pt>
                <c:pt idx="180">
                  <c:v>1.875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2.125</c:v>
                </c:pt>
                <c:pt idx="226">
                  <c:v>2.375</c:v>
                </c:pt>
                <c:pt idx="227">
                  <c:v>2.5</c:v>
                </c:pt>
                <c:pt idx="228">
                  <c:v>2.5</c:v>
                </c:pt>
                <c:pt idx="229">
                  <c:v>2.5</c:v>
                </c:pt>
                <c:pt idx="230">
                  <c:v>2.5</c:v>
                </c:pt>
                <c:pt idx="231">
                  <c:v>2.5</c:v>
                </c:pt>
                <c:pt idx="232">
                  <c:v>2.5</c:v>
                </c:pt>
                <c:pt idx="233">
                  <c:v>2.5</c:v>
                </c:pt>
                <c:pt idx="234">
                  <c:v>2.5</c:v>
                </c:pt>
                <c:pt idx="235">
                  <c:v>2.5</c:v>
                </c:pt>
                <c:pt idx="236">
                  <c:v>2.5</c:v>
                </c:pt>
                <c:pt idx="237">
                  <c:v>2.5</c:v>
                </c:pt>
                <c:pt idx="238">
                  <c:v>2.5</c:v>
                </c:pt>
                <c:pt idx="239">
                  <c:v>2.5</c:v>
                </c:pt>
                <c:pt idx="240">
                  <c:v>2.5</c:v>
                </c:pt>
                <c:pt idx="241">
                  <c:v>2.5</c:v>
                </c:pt>
                <c:pt idx="242">
                  <c:v>2.5</c:v>
                </c:pt>
                <c:pt idx="243">
                  <c:v>2.5</c:v>
                </c:pt>
                <c:pt idx="244">
                  <c:v>2.5</c:v>
                </c:pt>
                <c:pt idx="245">
                  <c:v>2.5</c:v>
                </c:pt>
                <c:pt idx="246">
                  <c:v>2.5</c:v>
                </c:pt>
                <c:pt idx="247">
                  <c:v>2.5</c:v>
                </c:pt>
                <c:pt idx="248">
                  <c:v>2.5</c:v>
                </c:pt>
                <c:pt idx="249">
                  <c:v>2.5</c:v>
                </c:pt>
                <c:pt idx="250">
                  <c:v>2.5</c:v>
                </c:pt>
                <c:pt idx="251">
                  <c:v>2.5</c:v>
                </c:pt>
                <c:pt idx="252">
                  <c:v>2.5</c:v>
                </c:pt>
                <c:pt idx="253">
                  <c:v>2.5</c:v>
                </c:pt>
                <c:pt idx="254">
                  <c:v>2.5</c:v>
                </c:pt>
                <c:pt idx="255">
                  <c:v>2.5</c:v>
                </c:pt>
                <c:pt idx="256">
                  <c:v>2.5</c:v>
                </c:pt>
                <c:pt idx="257">
                  <c:v>2.5</c:v>
                </c:pt>
                <c:pt idx="258">
                  <c:v>2.5</c:v>
                </c:pt>
                <c:pt idx="259">
                  <c:v>2.5</c:v>
                </c:pt>
                <c:pt idx="260">
                  <c:v>2.5</c:v>
                </c:pt>
                <c:pt idx="261">
                  <c:v>2.5</c:v>
                </c:pt>
                <c:pt idx="262">
                  <c:v>2.5</c:v>
                </c:pt>
                <c:pt idx="263">
                  <c:v>2.5</c:v>
                </c:pt>
                <c:pt idx="264">
                  <c:v>2.5</c:v>
                </c:pt>
                <c:pt idx="265">
                  <c:v>2.5</c:v>
                </c:pt>
                <c:pt idx="266">
                  <c:v>2.5</c:v>
                </c:pt>
                <c:pt idx="267">
                  <c:v>2.5</c:v>
                </c:pt>
                <c:pt idx="268">
                  <c:v>2.5</c:v>
                </c:pt>
                <c:pt idx="269">
                  <c:v>2.5</c:v>
                </c:pt>
                <c:pt idx="270">
                  <c:v>2.5</c:v>
                </c:pt>
                <c:pt idx="271">
                  <c:v>2.5</c:v>
                </c:pt>
                <c:pt idx="272">
                  <c:v>2.5</c:v>
                </c:pt>
                <c:pt idx="273">
                  <c:v>2.5</c:v>
                </c:pt>
                <c:pt idx="274">
                  <c:v>2.5</c:v>
                </c:pt>
                <c:pt idx="275">
                  <c:v>2.5</c:v>
                </c:pt>
                <c:pt idx="276">
                  <c:v>2.5</c:v>
                </c:pt>
                <c:pt idx="277">
                  <c:v>2.5</c:v>
                </c:pt>
                <c:pt idx="278">
                  <c:v>2.5</c:v>
                </c:pt>
                <c:pt idx="279">
                  <c:v>2.5</c:v>
                </c:pt>
                <c:pt idx="280">
                  <c:v>2.5</c:v>
                </c:pt>
                <c:pt idx="281">
                  <c:v>2.5</c:v>
                </c:pt>
                <c:pt idx="282">
                  <c:v>2.625</c:v>
                </c:pt>
                <c:pt idx="283">
                  <c:v>2.875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3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3.125</c:v>
                </c:pt>
                <c:pt idx="346">
                  <c:v>3.375</c:v>
                </c:pt>
                <c:pt idx="347">
                  <c:v>3.5</c:v>
                </c:pt>
                <c:pt idx="348">
                  <c:v>3.5</c:v>
                </c:pt>
                <c:pt idx="349">
                  <c:v>3.5</c:v>
                </c:pt>
                <c:pt idx="350">
                  <c:v>3.5</c:v>
                </c:pt>
                <c:pt idx="351">
                  <c:v>3.5</c:v>
                </c:pt>
                <c:pt idx="352">
                  <c:v>3.5</c:v>
                </c:pt>
                <c:pt idx="353">
                  <c:v>3.5</c:v>
                </c:pt>
                <c:pt idx="354">
                  <c:v>3.5</c:v>
                </c:pt>
                <c:pt idx="355">
                  <c:v>3.5</c:v>
                </c:pt>
                <c:pt idx="356">
                  <c:v>3.5</c:v>
                </c:pt>
                <c:pt idx="357">
                  <c:v>3.5</c:v>
                </c:pt>
                <c:pt idx="358">
                  <c:v>3.5</c:v>
                </c:pt>
                <c:pt idx="359">
                  <c:v>3.5</c:v>
                </c:pt>
                <c:pt idx="360">
                  <c:v>3.5</c:v>
                </c:pt>
                <c:pt idx="361">
                  <c:v>3.5</c:v>
                </c:pt>
                <c:pt idx="362">
                  <c:v>3.5</c:v>
                </c:pt>
                <c:pt idx="363">
                  <c:v>3.5</c:v>
                </c:pt>
                <c:pt idx="364">
                  <c:v>3.5</c:v>
                </c:pt>
                <c:pt idx="365">
                  <c:v>3.5</c:v>
                </c:pt>
                <c:pt idx="366">
                  <c:v>3.5</c:v>
                </c:pt>
                <c:pt idx="367">
                  <c:v>3.5</c:v>
                </c:pt>
                <c:pt idx="368">
                  <c:v>3.5</c:v>
                </c:pt>
                <c:pt idx="369">
                  <c:v>3.5</c:v>
                </c:pt>
                <c:pt idx="370">
                  <c:v>3.5</c:v>
                </c:pt>
                <c:pt idx="371">
                  <c:v>3.5</c:v>
                </c:pt>
                <c:pt idx="372">
                  <c:v>3.5</c:v>
                </c:pt>
                <c:pt idx="373">
                  <c:v>3.5</c:v>
                </c:pt>
                <c:pt idx="374">
                  <c:v>3.5</c:v>
                </c:pt>
                <c:pt idx="375">
                  <c:v>3.5</c:v>
                </c:pt>
                <c:pt idx="376">
                  <c:v>3.5</c:v>
                </c:pt>
                <c:pt idx="377">
                  <c:v>3.625</c:v>
                </c:pt>
                <c:pt idx="378">
                  <c:v>3.875</c:v>
                </c:pt>
                <c:pt idx="379">
                  <c:v>4</c:v>
                </c:pt>
                <c:pt idx="380">
                  <c:v>4</c:v>
                </c:pt>
                <c:pt idx="381">
                  <c:v>4</c:v>
                </c:pt>
                <c:pt idx="382">
                  <c:v>4</c:v>
                </c:pt>
                <c:pt idx="383">
                  <c:v>4</c:v>
                </c:pt>
                <c:pt idx="384">
                  <c:v>4</c:v>
                </c:pt>
                <c:pt idx="385">
                  <c:v>4</c:v>
                </c:pt>
                <c:pt idx="386">
                  <c:v>4</c:v>
                </c:pt>
                <c:pt idx="387">
                  <c:v>4</c:v>
                </c:pt>
                <c:pt idx="388">
                  <c:v>4</c:v>
                </c:pt>
                <c:pt idx="389">
                  <c:v>4</c:v>
                </c:pt>
                <c:pt idx="390">
                  <c:v>4</c:v>
                </c:pt>
                <c:pt idx="391">
                  <c:v>4</c:v>
                </c:pt>
                <c:pt idx="392">
                  <c:v>4</c:v>
                </c:pt>
                <c:pt idx="393">
                  <c:v>4</c:v>
                </c:pt>
                <c:pt idx="394">
                  <c:v>4</c:v>
                </c:pt>
                <c:pt idx="395">
                  <c:v>4</c:v>
                </c:pt>
                <c:pt idx="396">
                  <c:v>4</c:v>
                </c:pt>
                <c:pt idx="397">
                  <c:v>4</c:v>
                </c:pt>
                <c:pt idx="398">
                  <c:v>4</c:v>
                </c:pt>
                <c:pt idx="399">
                  <c:v>4</c:v>
                </c:pt>
                <c:pt idx="400">
                  <c:v>4</c:v>
                </c:pt>
                <c:pt idx="401">
                  <c:v>4</c:v>
                </c:pt>
                <c:pt idx="402">
                  <c:v>4</c:v>
                </c:pt>
                <c:pt idx="403">
                  <c:v>4</c:v>
                </c:pt>
                <c:pt idx="404">
                  <c:v>4.125</c:v>
                </c:pt>
                <c:pt idx="405">
                  <c:v>4.375</c:v>
                </c:pt>
                <c:pt idx="406">
                  <c:v>4.5</c:v>
                </c:pt>
                <c:pt idx="407">
                  <c:v>4.5</c:v>
                </c:pt>
                <c:pt idx="408">
                  <c:v>4.5</c:v>
                </c:pt>
                <c:pt idx="409">
                  <c:v>4.5</c:v>
                </c:pt>
                <c:pt idx="410">
                  <c:v>4.5</c:v>
                </c:pt>
                <c:pt idx="411">
                  <c:v>4.5</c:v>
                </c:pt>
                <c:pt idx="412">
                  <c:v>4.5</c:v>
                </c:pt>
                <c:pt idx="413">
                  <c:v>4.5</c:v>
                </c:pt>
                <c:pt idx="414">
                  <c:v>4.5</c:v>
                </c:pt>
                <c:pt idx="415">
                  <c:v>4.5</c:v>
                </c:pt>
                <c:pt idx="416">
                  <c:v>4.5</c:v>
                </c:pt>
                <c:pt idx="417">
                  <c:v>4.5</c:v>
                </c:pt>
                <c:pt idx="418">
                  <c:v>4.5</c:v>
                </c:pt>
                <c:pt idx="419">
                  <c:v>4.5</c:v>
                </c:pt>
                <c:pt idx="420">
                  <c:v>4.5</c:v>
                </c:pt>
                <c:pt idx="421">
                  <c:v>4.5</c:v>
                </c:pt>
                <c:pt idx="422">
                  <c:v>4.5</c:v>
                </c:pt>
                <c:pt idx="423">
                  <c:v>4.5</c:v>
                </c:pt>
                <c:pt idx="424">
                  <c:v>4.5</c:v>
                </c:pt>
                <c:pt idx="425">
                  <c:v>4.5</c:v>
                </c:pt>
                <c:pt idx="426">
                  <c:v>4.5</c:v>
                </c:pt>
                <c:pt idx="427">
                  <c:v>4.5</c:v>
                </c:pt>
                <c:pt idx="428">
                  <c:v>4.5</c:v>
                </c:pt>
                <c:pt idx="429">
                  <c:v>4.5</c:v>
                </c:pt>
                <c:pt idx="430">
                  <c:v>4.5</c:v>
                </c:pt>
                <c:pt idx="431">
                  <c:v>4.5</c:v>
                </c:pt>
                <c:pt idx="432">
                  <c:v>4.5</c:v>
                </c:pt>
                <c:pt idx="433">
                  <c:v>4.5</c:v>
                </c:pt>
                <c:pt idx="434">
                  <c:v>4.5</c:v>
                </c:pt>
                <c:pt idx="435">
                  <c:v>4.5</c:v>
                </c:pt>
                <c:pt idx="436">
                  <c:v>4.5</c:v>
                </c:pt>
                <c:pt idx="437">
                  <c:v>4.5</c:v>
                </c:pt>
                <c:pt idx="438">
                  <c:v>4.5</c:v>
                </c:pt>
                <c:pt idx="439">
                  <c:v>4.5</c:v>
                </c:pt>
                <c:pt idx="440">
                  <c:v>4.5</c:v>
                </c:pt>
                <c:pt idx="441">
                  <c:v>4.5</c:v>
                </c:pt>
                <c:pt idx="442">
                  <c:v>4.5</c:v>
                </c:pt>
                <c:pt idx="443">
                  <c:v>4.5</c:v>
                </c:pt>
                <c:pt idx="444">
                  <c:v>4.5</c:v>
                </c:pt>
                <c:pt idx="445">
                  <c:v>4.5</c:v>
                </c:pt>
                <c:pt idx="446">
                  <c:v>4.5</c:v>
                </c:pt>
                <c:pt idx="447">
                  <c:v>4.5</c:v>
                </c:pt>
                <c:pt idx="448">
                  <c:v>4.5</c:v>
                </c:pt>
                <c:pt idx="449">
                  <c:v>4.5</c:v>
                </c:pt>
                <c:pt idx="450">
                  <c:v>4.625</c:v>
                </c:pt>
                <c:pt idx="451">
                  <c:v>4.875</c:v>
                </c:pt>
                <c:pt idx="452">
                  <c:v>5</c:v>
                </c:pt>
                <c:pt idx="453">
                  <c:v>5</c:v>
                </c:pt>
                <c:pt idx="454">
                  <c:v>5</c:v>
                </c:pt>
                <c:pt idx="455">
                  <c:v>5</c:v>
                </c:pt>
                <c:pt idx="456">
                  <c:v>5</c:v>
                </c:pt>
                <c:pt idx="457">
                  <c:v>5</c:v>
                </c:pt>
                <c:pt idx="458">
                  <c:v>5</c:v>
                </c:pt>
                <c:pt idx="459">
                  <c:v>5</c:v>
                </c:pt>
                <c:pt idx="460">
                  <c:v>5</c:v>
                </c:pt>
                <c:pt idx="461">
                  <c:v>5</c:v>
                </c:pt>
                <c:pt idx="462">
                  <c:v>5</c:v>
                </c:pt>
                <c:pt idx="463">
                  <c:v>5</c:v>
                </c:pt>
                <c:pt idx="464">
                  <c:v>5</c:v>
                </c:pt>
                <c:pt idx="465">
                  <c:v>5</c:v>
                </c:pt>
                <c:pt idx="466">
                  <c:v>5</c:v>
                </c:pt>
                <c:pt idx="467">
                  <c:v>5</c:v>
                </c:pt>
                <c:pt idx="468">
                  <c:v>5</c:v>
                </c:pt>
                <c:pt idx="469">
                  <c:v>5</c:v>
                </c:pt>
                <c:pt idx="470">
                  <c:v>5</c:v>
                </c:pt>
                <c:pt idx="471">
                  <c:v>5</c:v>
                </c:pt>
                <c:pt idx="472">
                  <c:v>5</c:v>
                </c:pt>
                <c:pt idx="473">
                  <c:v>5</c:v>
                </c:pt>
                <c:pt idx="474">
                  <c:v>5</c:v>
                </c:pt>
                <c:pt idx="475">
                  <c:v>5</c:v>
                </c:pt>
                <c:pt idx="476">
                  <c:v>5</c:v>
                </c:pt>
                <c:pt idx="477">
                  <c:v>5.125</c:v>
                </c:pt>
                <c:pt idx="478">
                  <c:v>5.375</c:v>
                </c:pt>
                <c:pt idx="479">
                  <c:v>5.5</c:v>
                </c:pt>
                <c:pt idx="480">
                  <c:v>5.5</c:v>
                </c:pt>
                <c:pt idx="481">
                  <c:v>5.5</c:v>
                </c:pt>
                <c:pt idx="482">
                  <c:v>5.5</c:v>
                </c:pt>
                <c:pt idx="483">
                  <c:v>5.5</c:v>
                </c:pt>
                <c:pt idx="484">
                  <c:v>5.5</c:v>
                </c:pt>
                <c:pt idx="485">
                  <c:v>5.5</c:v>
                </c:pt>
                <c:pt idx="486">
                  <c:v>5.5</c:v>
                </c:pt>
                <c:pt idx="487">
                  <c:v>5.5</c:v>
                </c:pt>
                <c:pt idx="488">
                  <c:v>5.5</c:v>
                </c:pt>
                <c:pt idx="489">
                  <c:v>5.5</c:v>
                </c:pt>
                <c:pt idx="490">
                  <c:v>5.5</c:v>
                </c:pt>
                <c:pt idx="491">
                  <c:v>5.5</c:v>
                </c:pt>
                <c:pt idx="492">
                  <c:v>5.5</c:v>
                </c:pt>
                <c:pt idx="493">
                  <c:v>5.5</c:v>
                </c:pt>
                <c:pt idx="494">
                  <c:v>5.5</c:v>
                </c:pt>
                <c:pt idx="495">
                  <c:v>5.5</c:v>
                </c:pt>
                <c:pt idx="496">
                  <c:v>5.5</c:v>
                </c:pt>
                <c:pt idx="497">
                  <c:v>5.5</c:v>
                </c:pt>
                <c:pt idx="498">
                  <c:v>5.5</c:v>
                </c:pt>
                <c:pt idx="499">
                  <c:v>5.5</c:v>
                </c:pt>
                <c:pt idx="500">
                  <c:v>5.5</c:v>
                </c:pt>
                <c:pt idx="501">
                  <c:v>5.5</c:v>
                </c:pt>
                <c:pt idx="502">
                  <c:v>5.5</c:v>
                </c:pt>
                <c:pt idx="503">
                  <c:v>5.5</c:v>
                </c:pt>
                <c:pt idx="504">
                  <c:v>5.5</c:v>
                </c:pt>
                <c:pt idx="505">
                  <c:v>5.5</c:v>
                </c:pt>
                <c:pt idx="506">
                  <c:v>5.5</c:v>
                </c:pt>
                <c:pt idx="507">
                  <c:v>5.5</c:v>
                </c:pt>
                <c:pt idx="508">
                  <c:v>5.5</c:v>
                </c:pt>
                <c:pt idx="509">
                  <c:v>5.5</c:v>
                </c:pt>
                <c:pt idx="510">
                  <c:v>5.5</c:v>
                </c:pt>
                <c:pt idx="511">
                  <c:v>5.5</c:v>
                </c:pt>
                <c:pt idx="512">
                  <c:v>5.5</c:v>
                </c:pt>
                <c:pt idx="513">
                  <c:v>5.5</c:v>
                </c:pt>
                <c:pt idx="514">
                  <c:v>5.5</c:v>
                </c:pt>
                <c:pt idx="515">
                  <c:v>5.5</c:v>
                </c:pt>
                <c:pt idx="516">
                  <c:v>5.5</c:v>
                </c:pt>
                <c:pt idx="517">
                  <c:v>5.5</c:v>
                </c:pt>
                <c:pt idx="518">
                  <c:v>5.625</c:v>
                </c:pt>
                <c:pt idx="519">
                  <c:v>5.875</c:v>
                </c:pt>
                <c:pt idx="520">
                  <c:v>6</c:v>
                </c:pt>
                <c:pt idx="521">
                  <c:v>6</c:v>
                </c:pt>
                <c:pt idx="522">
                  <c:v>6</c:v>
                </c:pt>
                <c:pt idx="523">
                  <c:v>6</c:v>
                </c:pt>
                <c:pt idx="524">
                  <c:v>6</c:v>
                </c:pt>
                <c:pt idx="525">
                  <c:v>6</c:v>
                </c:pt>
                <c:pt idx="526">
                  <c:v>6</c:v>
                </c:pt>
                <c:pt idx="527">
                  <c:v>6</c:v>
                </c:pt>
                <c:pt idx="528">
                  <c:v>6</c:v>
                </c:pt>
                <c:pt idx="529">
                  <c:v>6</c:v>
                </c:pt>
                <c:pt idx="530">
                  <c:v>6</c:v>
                </c:pt>
                <c:pt idx="531">
                  <c:v>6</c:v>
                </c:pt>
                <c:pt idx="532">
                  <c:v>6</c:v>
                </c:pt>
                <c:pt idx="533">
                  <c:v>6</c:v>
                </c:pt>
                <c:pt idx="534">
                  <c:v>6</c:v>
                </c:pt>
                <c:pt idx="535">
                  <c:v>6</c:v>
                </c:pt>
                <c:pt idx="536">
                  <c:v>6</c:v>
                </c:pt>
                <c:pt idx="537">
                  <c:v>6</c:v>
                </c:pt>
                <c:pt idx="538">
                  <c:v>6</c:v>
                </c:pt>
                <c:pt idx="539">
                  <c:v>6</c:v>
                </c:pt>
                <c:pt idx="540">
                  <c:v>6</c:v>
                </c:pt>
                <c:pt idx="541">
                  <c:v>6</c:v>
                </c:pt>
                <c:pt idx="542">
                  <c:v>6</c:v>
                </c:pt>
                <c:pt idx="543">
                  <c:v>6</c:v>
                </c:pt>
                <c:pt idx="544">
                  <c:v>6</c:v>
                </c:pt>
                <c:pt idx="545">
                  <c:v>6</c:v>
                </c:pt>
                <c:pt idx="546">
                  <c:v>6</c:v>
                </c:pt>
                <c:pt idx="547">
                  <c:v>6</c:v>
                </c:pt>
                <c:pt idx="548">
                  <c:v>6</c:v>
                </c:pt>
                <c:pt idx="549">
                  <c:v>6</c:v>
                </c:pt>
                <c:pt idx="550">
                  <c:v>6</c:v>
                </c:pt>
                <c:pt idx="551">
                  <c:v>6</c:v>
                </c:pt>
                <c:pt idx="552">
                  <c:v>6</c:v>
                </c:pt>
                <c:pt idx="553">
                  <c:v>6</c:v>
                </c:pt>
                <c:pt idx="554">
                  <c:v>6</c:v>
                </c:pt>
                <c:pt idx="555">
                  <c:v>6</c:v>
                </c:pt>
                <c:pt idx="556">
                  <c:v>6</c:v>
                </c:pt>
                <c:pt idx="557">
                  <c:v>6</c:v>
                </c:pt>
                <c:pt idx="558">
                  <c:v>6</c:v>
                </c:pt>
                <c:pt idx="559">
                  <c:v>6</c:v>
                </c:pt>
                <c:pt idx="560">
                  <c:v>6</c:v>
                </c:pt>
                <c:pt idx="561">
                  <c:v>6</c:v>
                </c:pt>
                <c:pt idx="562">
                  <c:v>6</c:v>
                </c:pt>
                <c:pt idx="563">
                  <c:v>6</c:v>
                </c:pt>
                <c:pt idx="564">
                  <c:v>6</c:v>
                </c:pt>
                <c:pt idx="565">
                  <c:v>6</c:v>
                </c:pt>
                <c:pt idx="566">
                  <c:v>6</c:v>
                </c:pt>
                <c:pt idx="567">
                  <c:v>6</c:v>
                </c:pt>
                <c:pt idx="568">
                  <c:v>6</c:v>
                </c:pt>
                <c:pt idx="569">
                  <c:v>6</c:v>
                </c:pt>
                <c:pt idx="570">
                  <c:v>6</c:v>
                </c:pt>
                <c:pt idx="571">
                  <c:v>6</c:v>
                </c:pt>
                <c:pt idx="572">
                  <c:v>6</c:v>
                </c:pt>
                <c:pt idx="573">
                  <c:v>6</c:v>
                </c:pt>
                <c:pt idx="574">
                  <c:v>6</c:v>
                </c:pt>
                <c:pt idx="575">
                  <c:v>6</c:v>
                </c:pt>
                <c:pt idx="576">
                  <c:v>6</c:v>
                </c:pt>
                <c:pt idx="577">
                  <c:v>6</c:v>
                </c:pt>
                <c:pt idx="578">
                  <c:v>6</c:v>
                </c:pt>
                <c:pt idx="579">
                  <c:v>6</c:v>
                </c:pt>
                <c:pt idx="580">
                  <c:v>6</c:v>
                </c:pt>
                <c:pt idx="581">
                  <c:v>6</c:v>
                </c:pt>
                <c:pt idx="582">
                  <c:v>6</c:v>
                </c:pt>
                <c:pt idx="583">
                  <c:v>6</c:v>
                </c:pt>
                <c:pt idx="584">
                  <c:v>6</c:v>
                </c:pt>
                <c:pt idx="585">
                  <c:v>6</c:v>
                </c:pt>
                <c:pt idx="586">
                  <c:v>6</c:v>
                </c:pt>
                <c:pt idx="587">
                  <c:v>6</c:v>
                </c:pt>
                <c:pt idx="588">
                  <c:v>6</c:v>
                </c:pt>
                <c:pt idx="589">
                  <c:v>6</c:v>
                </c:pt>
                <c:pt idx="590">
                  <c:v>6</c:v>
                </c:pt>
                <c:pt idx="591">
                  <c:v>6</c:v>
                </c:pt>
                <c:pt idx="592">
                  <c:v>6</c:v>
                </c:pt>
                <c:pt idx="593">
                  <c:v>6</c:v>
                </c:pt>
                <c:pt idx="594">
                  <c:v>6</c:v>
                </c:pt>
                <c:pt idx="595">
                  <c:v>6</c:v>
                </c:pt>
                <c:pt idx="596">
                  <c:v>6</c:v>
                </c:pt>
                <c:pt idx="597">
                  <c:v>6</c:v>
                </c:pt>
                <c:pt idx="598">
                  <c:v>6</c:v>
                </c:pt>
                <c:pt idx="599">
                  <c:v>6</c:v>
                </c:pt>
                <c:pt idx="600">
                  <c:v>6</c:v>
                </c:pt>
                <c:pt idx="601">
                  <c:v>6</c:v>
                </c:pt>
                <c:pt idx="602">
                  <c:v>6</c:v>
                </c:pt>
                <c:pt idx="603">
                  <c:v>6</c:v>
                </c:pt>
                <c:pt idx="604">
                  <c:v>6</c:v>
                </c:pt>
                <c:pt idx="605">
                  <c:v>6</c:v>
                </c:pt>
                <c:pt idx="606">
                  <c:v>6</c:v>
                </c:pt>
                <c:pt idx="607">
                  <c:v>6</c:v>
                </c:pt>
                <c:pt idx="608">
                  <c:v>6</c:v>
                </c:pt>
                <c:pt idx="609">
                  <c:v>6</c:v>
                </c:pt>
                <c:pt idx="610">
                  <c:v>6</c:v>
                </c:pt>
                <c:pt idx="611">
                  <c:v>6</c:v>
                </c:pt>
                <c:pt idx="612">
                  <c:v>6</c:v>
                </c:pt>
                <c:pt idx="613">
                  <c:v>6</c:v>
                </c:pt>
                <c:pt idx="614">
                  <c:v>6</c:v>
                </c:pt>
                <c:pt idx="615">
                  <c:v>6</c:v>
                </c:pt>
                <c:pt idx="616">
                  <c:v>6</c:v>
                </c:pt>
                <c:pt idx="617">
                  <c:v>6</c:v>
                </c:pt>
                <c:pt idx="618">
                  <c:v>6</c:v>
                </c:pt>
                <c:pt idx="619">
                  <c:v>6</c:v>
                </c:pt>
                <c:pt idx="620">
                  <c:v>6</c:v>
                </c:pt>
                <c:pt idx="621">
                  <c:v>6</c:v>
                </c:pt>
                <c:pt idx="622">
                  <c:v>6</c:v>
                </c:pt>
                <c:pt idx="623">
                  <c:v>6</c:v>
                </c:pt>
                <c:pt idx="624">
                  <c:v>6</c:v>
                </c:pt>
                <c:pt idx="625">
                  <c:v>6</c:v>
                </c:pt>
                <c:pt idx="626">
                  <c:v>6</c:v>
                </c:pt>
                <c:pt idx="627">
                  <c:v>6</c:v>
                </c:pt>
                <c:pt idx="628">
                  <c:v>6</c:v>
                </c:pt>
                <c:pt idx="629">
                  <c:v>6</c:v>
                </c:pt>
                <c:pt idx="630">
                  <c:v>6</c:v>
                </c:pt>
                <c:pt idx="631">
                  <c:v>6</c:v>
                </c:pt>
                <c:pt idx="632">
                  <c:v>6</c:v>
                </c:pt>
                <c:pt idx="633">
                  <c:v>6</c:v>
                </c:pt>
                <c:pt idx="634">
                  <c:v>6</c:v>
                </c:pt>
                <c:pt idx="635">
                  <c:v>6</c:v>
                </c:pt>
                <c:pt idx="636">
                  <c:v>6</c:v>
                </c:pt>
                <c:pt idx="637">
                  <c:v>6</c:v>
                </c:pt>
                <c:pt idx="638">
                  <c:v>6</c:v>
                </c:pt>
                <c:pt idx="639">
                  <c:v>6</c:v>
                </c:pt>
                <c:pt idx="640">
                  <c:v>6</c:v>
                </c:pt>
                <c:pt idx="641">
                  <c:v>6</c:v>
                </c:pt>
                <c:pt idx="642">
                  <c:v>6</c:v>
                </c:pt>
                <c:pt idx="643">
                  <c:v>6</c:v>
                </c:pt>
                <c:pt idx="644">
                  <c:v>6</c:v>
                </c:pt>
                <c:pt idx="645">
                  <c:v>6</c:v>
                </c:pt>
                <c:pt idx="646">
                  <c:v>6</c:v>
                </c:pt>
                <c:pt idx="647">
                  <c:v>6</c:v>
                </c:pt>
                <c:pt idx="648">
                  <c:v>6</c:v>
                </c:pt>
                <c:pt idx="649">
                  <c:v>4.5</c:v>
                </c:pt>
                <c:pt idx="650">
                  <c:v>1.5</c:v>
                </c:pt>
              </c:numCache>
            </c:numRef>
          </c:xVal>
          <c:yVal>
            <c:numRef>
              <c:f>H3PO42!$F$2:$F$738</c:f>
              <c:numCache>
                <c:formatCode>General</c:formatCode>
                <c:ptCount val="7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0.19280000000000186</c:v>
                </c:pt>
                <c:pt idx="20">
                  <c:v>2.5063999999999993</c:v>
                </c:pt>
                <c:pt idx="21">
                  <c:v>-5.2056000000000004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-0.77119999999999322</c:v>
                </c:pt>
                <c:pt idx="144">
                  <c:v>5.7839999999999918</c:v>
                </c:pt>
                <c:pt idx="145">
                  <c:v>-10.79679999999999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-1.5424000000000149</c:v>
                </c:pt>
                <c:pt idx="179">
                  <c:v>4.627200000000002</c:v>
                </c:pt>
                <c:pt idx="180">
                  <c:v>-7.7119999999999891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1.9279999999999973</c:v>
                </c:pt>
                <c:pt idx="226">
                  <c:v>-3.8559999999999945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-1.5423999999999864</c:v>
                </c:pt>
                <c:pt idx="282">
                  <c:v>6.1696000000000026</c:v>
                </c:pt>
                <c:pt idx="283">
                  <c:v>-10.796800000000019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1.5423999999999864</c:v>
                </c:pt>
                <c:pt idx="345">
                  <c:v>6.5552000000000135</c:v>
                </c:pt>
                <c:pt idx="346">
                  <c:v>-14.652800000000013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0.77120000000002165</c:v>
                </c:pt>
                <c:pt idx="377">
                  <c:v>1.5423999999999864</c:v>
                </c:pt>
                <c:pt idx="378">
                  <c:v>-3.8559999999999945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1.5423999999999864</c:v>
                </c:pt>
                <c:pt idx="404">
                  <c:v>0.38560000000001082</c:v>
                </c:pt>
                <c:pt idx="405">
                  <c:v>-2.3136000000000081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1.5423999999999864</c:v>
                </c:pt>
                <c:pt idx="451">
                  <c:v>-3.0847999999999729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0.77120000000002165</c:v>
                </c:pt>
                <c:pt idx="477">
                  <c:v>1.5423999999999864</c:v>
                </c:pt>
                <c:pt idx="478">
                  <c:v>-3.8559999999999945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0.77119999999999322</c:v>
                </c:pt>
                <c:pt idx="519">
                  <c:v>-1.5423999999999864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23D-402F-A266-515CE3A699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578512"/>
        <c:axId val="795577528"/>
      </c:scatterChart>
      <c:valAx>
        <c:axId val="795578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95577528"/>
        <c:crosses val="autoZero"/>
        <c:crossBetween val="midCat"/>
      </c:valAx>
      <c:valAx>
        <c:axId val="795577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95578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H3PO42!$D$1</c:f>
              <c:strCache>
                <c:ptCount val="1"/>
                <c:pt idx="0">
                  <c:v>p.d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H3PO42!$C$2:$C$738</c:f>
              <c:numCache>
                <c:formatCode>General</c:formatCode>
                <c:ptCount val="7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0.5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1.25</c:v>
                </c:pt>
                <c:pt idx="146">
                  <c:v>1.5</c:v>
                </c:pt>
                <c:pt idx="147">
                  <c:v>1.5</c:v>
                </c:pt>
                <c:pt idx="148">
                  <c:v>1.5</c:v>
                </c:pt>
                <c:pt idx="149">
                  <c:v>1.5</c:v>
                </c:pt>
                <c:pt idx="150">
                  <c:v>1.5</c:v>
                </c:pt>
                <c:pt idx="151">
                  <c:v>1.5</c:v>
                </c:pt>
                <c:pt idx="152">
                  <c:v>1.5</c:v>
                </c:pt>
                <c:pt idx="153">
                  <c:v>1.5</c:v>
                </c:pt>
                <c:pt idx="154">
                  <c:v>1.5</c:v>
                </c:pt>
                <c:pt idx="155">
                  <c:v>1.5</c:v>
                </c:pt>
                <c:pt idx="156">
                  <c:v>1.5</c:v>
                </c:pt>
                <c:pt idx="157">
                  <c:v>1.5</c:v>
                </c:pt>
                <c:pt idx="158">
                  <c:v>1.5</c:v>
                </c:pt>
                <c:pt idx="159">
                  <c:v>1.5</c:v>
                </c:pt>
                <c:pt idx="160">
                  <c:v>1.5</c:v>
                </c:pt>
                <c:pt idx="161">
                  <c:v>1.5</c:v>
                </c:pt>
                <c:pt idx="162">
                  <c:v>1.5</c:v>
                </c:pt>
                <c:pt idx="163">
                  <c:v>1.5</c:v>
                </c:pt>
                <c:pt idx="164">
                  <c:v>1.5</c:v>
                </c:pt>
                <c:pt idx="165">
                  <c:v>1.5</c:v>
                </c:pt>
                <c:pt idx="166">
                  <c:v>1.5</c:v>
                </c:pt>
                <c:pt idx="167">
                  <c:v>1.5</c:v>
                </c:pt>
                <c:pt idx="168">
                  <c:v>1.5</c:v>
                </c:pt>
                <c:pt idx="169">
                  <c:v>1.5</c:v>
                </c:pt>
                <c:pt idx="170">
                  <c:v>1.5</c:v>
                </c:pt>
                <c:pt idx="171">
                  <c:v>1.5</c:v>
                </c:pt>
                <c:pt idx="172">
                  <c:v>1.5</c:v>
                </c:pt>
                <c:pt idx="173">
                  <c:v>1.5</c:v>
                </c:pt>
                <c:pt idx="174">
                  <c:v>1.5</c:v>
                </c:pt>
                <c:pt idx="175">
                  <c:v>1.5</c:v>
                </c:pt>
                <c:pt idx="176">
                  <c:v>1.5</c:v>
                </c:pt>
                <c:pt idx="177">
                  <c:v>1.5</c:v>
                </c:pt>
                <c:pt idx="178">
                  <c:v>1.5</c:v>
                </c:pt>
                <c:pt idx="179">
                  <c:v>1.5</c:v>
                </c:pt>
                <c:pt idx="180">
                  <c:v>1.75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2.25</c:v>
                </c:pt>
                <c:pt idx="227">
                  <c:v>2.5</c:v>
                </c:pt>
                <c:pt idx="228">
                  <c:v>2.5</c:v>
                </c:pt>
                <c:pt idx="229">
                  <c:v>2.5</c:v>
                </c:pt>
                <c:pt idx="230">
                  <c:v>2.5</c:v>
                </c:pt>
                <c:pt idx="231">
                  <c:v>2.5</c:v>
                </c:pt>
                <c:pt idx="232">
                  <c:v>2.5</c:v>
                </c:pt>
                <c:pt idx="233">
                  <c:v>2.5</c:v>
                </c:pt>
                <c:pt idx="234">
                  <c:v>2.5</c:v>
                </c:pt>
                <c:pt idx="235">
                  <c:v>2.5</c:v>
                </c:pt>
                <c:pt idx="236">
                  <c:v>2.5</c:v>
                </c:pt>
                <c:pt idx="237">
                  <c:v>2.5</c:v>
                </c:pt>
                <c:pt idx="238">
                  <c:v>2.5</c:v>
                </c:pt>
                <c:pt idx="239">
                  <c:v>2.5</c:v>
                </c:pt>
                <c:pt idx="240">
                  <c:v>2.5</c:v>
                </c:pt>
                <c:pt idx="241">
                  <c:v>2.5</c:v>
                </c:pt>
                <c:pt idx="242">
                  <c:v>2.5</c:v>
                </c:pt>
                <c:pt idx="243">
                  <c:v>2.5</c:v>
                </c:pt>
                <c:pt idx="244">
                  <c:v>2.5</c:v>
                </c:pt>
                <c:pt idx="245">
                  <c:v>2.5</c:v>
                </c:pt>
                <c:pt idx="246">
                  <c:v>2.5</c:v>
                </c:pt>
                <c:pt idx="247">
                  <c:v>2.5</c:v>
                </c:pt>
                <c:pt idx="248">
                  <c:v>2.5</c:v>
                </c:pt>
                <c:pt idx="249">
                  <c:v>2.5</c:v>
                </c:pt>
                <c:pt idx="250">
                  <c:v>2.5</c:v>
                </c:pt>
                <c:pt idx="251">
                  <c:v>2.5</c:v>
                </c:pt>
                <c:pt idx="252">
                  <c:v>2.5</c:v>
                </c:pt>
                <c:pt idx="253">
                  <c:v>2.5</c:v>
                </c:pt>
                <c:pt idx="254">
                  <c:v>2.5</c:v>
                </c:pt>
                <c:pt idx="255">
                  <c:v>2.5</c:v>
                </c:pt>
                <c:pt idx="256">
                  <c:v>2.5</c:v>
                </c:pt>
                <c:pt idx="257">
                  <c:v>2.5</c:v>
                </c:pt>
                <c:pt idx="258">
                  <c:v>2.5</c:v>
                </c:pt>
                <c:pt idx="259">
                  <c:v>2.5</c:v>
                </c:pt>
                <c:pt idx="260">
                  <c:v>2.5</c:v>
                </c:pt>
                <c:pt idx="261">
                  <c:v>2.5</c:v>
                </c:pt>
                <c:pt idx="262">
                  <c:v>2.5</c:v>
                </c:pt>
                <c:pt idx="263">
                  <c:v>2.5</c:v>
                </c:pt>
                <c:pt idx="264">
                  <c:v>2.5</c:v>
                </c:pt>
                <c:pt idx="265">
                  <c:v>2.5</c:v>
                </c:pt>
                <c:pt idx="266">
                  <c:v>2.5</c:v>
                </c:pt>
                <c:pt idx="267">
                  <c:v>2.5</c:v>
                </c:pt>
                <c:pt idx="268">
                  <c:v>2.5</c:v>
                </c:pt>
                <c:pt idx="269">
                  <c:v>2.5</c:v>
                </c:pt>
                <c:pt idx="270">
                  <c:v>2.5</c:v>
                </c:pt>
                <c:pt idx="271">
                  <c:v>2.5</c:v>
                </c:pt>
                <c:pt idx="272">
                  <c:v>2.5</c:v>
                </c:pt>
                <c:pt idx="273">
                  <c:v>2.5</c:v>
                </c:pt>
                <c:pt idx="274">
                  <c:v>2.5</c:v>
                </c:pt>
                <c:pt idx="275">
                  <c:v>2.5</c:v>
                </c:pt>
                <c:pt idx="276">
                  <c:v>2.5</c:v>
                </c:pt>
                <c:pt idx="277">
                  <c:v>2.5</c:v>
                </c:pt>
                <c:pt idx="278">
                  <c:v>2.5</c:v>
                </c:pt>
                <c:pt idx="279">
                  <c:v>2.5</c:v>
                </c:pt>
                <c:pt idx="280">
                  <c:v>2.5</c:v>
                </c:pt>
                <c:pt idx="281">
                  <c:v>2.5</c:v>
                </c:pt>
                <c:pt idx="282">
                  <c:v>2.5</c:v>
                </c:pt>
                <c:pt idx="283">
                  <c:v>2.75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3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3.25</c:v>
                </c:pt>
                <c:pt idx="347">
                  <c:v>3.5</c:v>
                </c:pt>
                <c:pt idx="348">
                  <c:v>3.5</c:v>
                </c:pt>
                <c:pt idx="349">
                  <c:v>3.5</c:v>
                </c:pt>
                <c:pt idx="350">
                  <c:v>3.5</c:v>
                </c:pt>
                <c:pt idx="351">
                  <c:v>3.5</c:v>
                </c:pt>
                <c:pt idx="352">
                  <c:v>3.5</c:v>
                </c:pt>
                <c:pt idx="353">
                  <c:v>3.5</c:v>
                </c:pt>
                <c:pt idx="354">
                  <c:v>3.5</c:v>
                </c:pt>
                <c:pt idx="355">
                  <c:v>3.5</c:v>
                </c:pt>
                <c:pt idx="356">
                  <c:v>3.5</c:v>
                </c:pt>
                <c:pt idx="357">
                  <c:v>3.5</c:v>
                </c:pt>
                <c:pt idx="358">
                  <c:v>3.5</c:v>
                </c:pt>
                <c:pt idx="359">
                  <c:v>3.5</c:v>
                </c:pt>
                <c:pt idx="360">
                  <c:v>3.5</c:v>
                </c:pt>
                <c:pt idx="361">
                  <c:v>3.5</c:v>
                </c:pt>
                <c:pt idx="362">
                  <c:v>3.5</c:v>
                </c:pt>
                <c:pt idx="363">
                  <c:v>3.5</c:v>
                </c:pt>
                <c:pt idx="364">
                  <c:v>3.5</c:v>
                </c:pt>
                <c:pt idx="365">
                  <c:v>3.5</c:v>
                </c:pt>
                <c:pt idx="366">
                  <c:v>3.5</c:v>
                </c:pt>
                <c:pt idx="367">
                  <c:v>3.5</c:v>
                </c:pt>
                <c:pt idx="368">
                  <c:v>3.5</c:v>
                </c:pt>
                <c:pt idx="369">
                  <c:v>3.5</c:v>
                </c:pt>
                <c:pt idx="370">
                  <c:v>3.5</c:v>
                </c:pt>
                <c:pt idx="371">
                  <c:v>3.5</c:v>
                </c:pt>
                <c:pt idx="372">
                  <c:v>3.5</c:v>
                </c:pt>
                <c:pt idx="373">
                  <c:v>3.5</c:v>
                </c:pt>
                <c:pt idx="374">
                  <c:v>3.5</c:v>
                </c:pt>
                <c:pt idx="375">
                  <c:v>3.5</c:v>
                </c:pt>
                <c:pt idx="376">
                  <c:v>3.5</c:v>
                </c:pt>
                <c:pt idx="377">
                  <c:v>3.5</c:v>
                </c:pt>
                <c:pt idx="378">
                  <c:v>3.75</c:v>
                </c:pt>
                <c:pt idx="379">
                  <c:v>4</c:v>
                </c:pt>
                <c:pt idx="380">
                  <c:v>4</c:v>
                </c:pt>
                <c:pt idx="381">
                  <c:v>4</c:v>
                </c:pt>
                <c:pt idx="382">
                  <c:v>4</c:v>
                </c:pt>
                <c:pt idx="383">
                  <c:v>4</c:v>
                </c:pt>
                <c:pt idx="384">
                  <c:v>4</c:v>
                </c:pt>
                <c:pt idx="385">
                  <c:v>4</c:v>
                </c:pt>
                <c:pt idx="386">
                  <c:v>4</c:v>
                </c:pt>
                <c:pt idx="387">
                  <c:v>4</c:v>
                </c:pt>
                <c:pt idx="388">
                  <c:v>4</c:v>
                </c:pt>
                <c:pt idx="389">
                  <c:v>4</c:v>
                </c:pt>
                <c:pt idx="390">
                  <c:v>4</c:v>
                </c:pt>
                <c:pt idx="391">
                  <c:v>4</c:v>
                </c:pt>
                <c:pt idx="392">
                  <c:v>4</c:v>
                </c:pt>
                <c:pt idx="393">
                  <c:v>4</c:v>
                </c:pt>
                <c:pt idx="394">
                  <c:v>4</c:v>
                </c:pt>
                <c:pt idx="395">
                  <c:v>4</c:v>
                </c:pt>
                <c:pt idx="396">
                  <c:v>4</c:v>
                </c:pt>
                <c:pt idx="397">
                  <c:v>4</c:v>
                </c:pt>
                <c:pt idx="398">
                  <c:v>4</c:v>
                </c:pt>
                <c:pt idx="399">
                  <c:v>4</c:v>
                </c:pt>
                <c:pt idx="400">
                  <c:v>4</c:v>
                </c:pt>
                <c:pt idx="401">
                  <c:v>4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4.25</c:v>
                </c:pt>
                <c:pt idx="406">
                  <c:v>4.5</c:v>
                </c:pt>
                <c:pt idx="407">
                  <c:v>4.5</c:v>
                </c:pt>
                <c:pt idx="408">
                  <c:v>4.5</c:v>
                </c:pt>
                <c:pt idx="409">
                  <c:v>4.5</c:v>
                </c:pt>
                <c:pt idx="410">
                  <c:v>4.5</c:v>
                </c:pt>
                <c:pt idx="411">
                  <c:v>4.5</c:v>
                </c:pt>
                <c:pt idx="412">
                  <c:v>4.5</c:v>
                </c:pt>
                <c:pt idx="413">
                  <c:v>4.5</c:v>
                </c:pt>
                <c:pt idx="414">
                  <c:v>4.5</c:v>
                </c:pt>
                <c:pt idx="415">
                  <c:v>4.5</c:v>
                </c:pt>
                <c:pt idx="416">
                  <c:v>4.5</c:v>
                </c:pt>
                <c:pt idx="417">
                  <c:v>4.5</c:v>
                </c:pt>
                <c:pt idx="418">
                  <c:v>4.5</c:v>
                </c:pt>
                <c:pt idx="419">
                  <c:v>4.5</c:v>
                </c:pt>
                <c:pt idx="420">
                  <c:v>4.5</c:v>
                </c:pt>
                <c:pt idx="421">
                  <c:v>4.5</c:v>
                </c:pt>
                <c:pt idx="422">
                  <c:v>4.5</c:v>
                </c:pt>
                <c:pt idx="423">
                  <c:v>4.5</c:v>
                </c:pt>
                <c:pt idx="424">
                  <c:v>4.5</c:v>
                </c:pt>
                <c:pt idx="425">
                  <c:v>4.5</c:v>
                </c:pt>
                <c:pt idx="426">
                  <c:v>4.5</c:v>
                </c:pt>
                <c:pt idx="427">
                  <c:v>4.5</c:v>
                </c:pt>
                <c:pt idx="428">
                  <c:v>4.5</c:v>
                </c:pt>
                <c:pt idx="429">
                  <c:v>4.5</c:v>
                </c:pt>
                <c:pt idx="430">
                  <c:v>4.5</c:v>
                </c:pt>
                <c:pt idx="431">
                  <c:v>4.5</c:v>
                </c:pt>
                <c:pt idx="432">
                  <c:v>4.5</c:v>
                </c:pt>
                <c:pt idx="433">
                  <c:v>4.5</c:v>
                </c:pt>
                <c:pt idx="434">
                  <c:v>4.5</c:v>
                </c:pt>
                <c:pt idx="435">
                  <c:v>4.5</c:v>
                </c:pt>
                <c:pt idx="436">
                  <c:v>4.5</c:v>
                </c:pt>
                <c:pt idx="437">
                  <c:v>4.5</c:v>
                </c:pt>
                <c:pt idx="438">
                  <c:v>4.5</c:v>
                </c:pt>
                <c:pt idx="439">
                  <c:v>4.5</c:v>
                </c:pt>
                <c:pt idx="440">
                  <c:v>4.5</c:v>
                </c:pt>
                <c:pt idx="441">
                  <c:v>4.5</c:v>
                </c:pt>
                <c:pt idx="442">
                  <c:v>4.5</c:v>
                </c:pt>
                <c:pt idx="443">
                  <c:v>4.5</c:v>
                </c:pt>
                <c:pt idx="444">
                  <c:v>4.5</c:v>
                </c:pt>
                <c:pt idx="445">
                  <c:v>4.5</c:v>
                </c:pt>
                <c:pt idx="446">
                  <c:v>4.5</c:v>
                </c:pt>
                <c:pt idx="447">
                  <c:v>4.5</c:v>
                </c:pt>
                <c:pt idx="448">
                  <c:v>4.5</c:v>
                </c:pt>
                <c:pt idx="449">
                  <c:v>4.5</c:v>
                </c:pt>
                <c:pt idx="450">
                  <c:v>4.5</c:v>
                </c:pt>
                <c:pt idx="451">
                  <c:v>4.75</c:v>
                </c:pt>
                <c:pt idx="452">
                  <c:v>5</c:v>
                </c:pt>
                <c:pt idx="453">
                  <c:v>5</c:v>
                </c:pt>
                <c:pt idx="454">
                  <c:v>5</c:v>
                </c:pt>
                <c:pt idx="455">
                  <c:v>5</c:v>
                </c:pt>
                <c:pt idx="456">
                  <c:v>5</c:v>
                </c:pt>
                <c:pt idx="457">
                  <c:v>5</c:v>
                </c:pt>
                <c:pt idx="458">
                  <c:v>5</c:v>
                </c:pt>
                <c:pt idx="459">
                  <c:v>5</c:v>
                </c:pt>
                <c:pt idx="460">
                  <c:v>5</c:v>
                </c:pt>
                <c:pt idx="461">
                  <c:v>5</c:v>
                </c:pt>
                <c:pt idx="462">
                  <c:v>5</c:v>
                </c:pt>
                <c:pt idx="463">
                  <c:v>5</c:v>
                </c:pt>
                <c:pt idx="464">
                  <c:v>5</c:v>
                </c:pt>
                <c:pt idx="465">
                  <c:v>5</c:v>
                </c:pt>
                <c:pt idx="466">
                  <c:v>5</c:v>
                </c:pt>
                <c:pt idx="467">
                  <c:v>5</c:v>
                </c:pt>
                <c:pt idx="468">
                  <c:v>5</c:v>
                </c:pt>
                <c:pt idx="469">
                  <c:v>5</c:v>
                </c:pt>
                <c:pt idx="470">
                  <c:v>5</c:v>
                </c:pt>
                <c:pt idx="471">
                  <c:v>5</c:v>
                </c:pt>
                <c:pt idx="472">
                  <c:v>5</c:v>
                </c:pt>
                <c:pt idx="473">
                  <c:v>5</c:v>
                </c:pt>
                <c:pt idx="474">
                  <c:v>5</c:v>
                </c:pt>
                <c:pt idx="475">
                  <c:v>5</c:v>
                </c:pt>
                <c:pt idx="476">
                  <c:v>5</c:v>
                </c:pt>
                <c:pt idx="477">
                  <c:v>5</c:v>
                </c:pt>
                <c:pt idx="478">
                  <c:v>5.25</c:v>
                </c:pt>
                <c:pt idx="479">
                  <c:v>5.5</c:v>
                </c:pt>
                <c:pt idx="480">
                  <c:v>5.5</c:v>
                </c:pt>
                <c:pt idx="481">
                  <c:v>5.5</c:v>
                </c:pt>
                <c:pt idx="482">
                  <c:v>5.5</c:v>
                </c:pt>
                <c:pt idx="483">
                  <c:v>5.5</c:v>
                </c:pt>
                <c:pt idx="484">
                  <c:v>5.5</c:v>
                </c:pt>
                <c:pt idx="485">
                  <c:v>5.5</c:v>
                </c:pt>
                <c:pt idx="486">
                  <c:v>5.5</c:v>
                </c:pt>
                <c:pt idx="487">
                  <c:v>5.5</c:v>
                </c:pt>
                <c:pt idx="488">
                  <c:v>5.5</c:v>
                </c:pt>
                <c:pt idx="489">
                  <c:v>5.5</c:v>
                </c:pt>
                <c:pt idx="490">
                  <c:v>5.5</c:v>
                </c:pt>
                <c:pt idx="491">
                  <c:v>5.5</c:v>
                </c:pt>
                <c:pt idx="492">
                  <c:v>5.5</c:v>
                </c:pt>
                <c:pt idx="493">
                  <c:v>5.5</c:v>
                </c:pt>
                <c:pt idx="494">
                  <c:v>5.5</c:v>
                </c:pt>
                <c:pt idx="495">
                  <c:v>5.5</c:v>
                </c:pt>
                <c:pt idx="496">
                  <c:v>5.5</c:v>
                </c:pt>
                <c:pt idx="497">
                  <c:v>5.5</c:v>
                </c:pt>
                <c:pt idx="498">
                  <c:v>5.5</c:v>
                </c:pt>
                <c:pt idx="499">
                  <c:v>5.5</c:v>
                </c:pt>
                <c:pt idx="500">
                  <c:v>5.5</c:v>
                </c:pt>
                <c:pt idx="501">
                  <c:v>5.5</c:v>
                </c:pt>
                <c:pt idx="502">
                  <c:v>5.5</c:v>
                </c:pt>
                <c:pt idx="503">
                  <c:v>5.5</c:v>
                </c:pt>
                <c:pt idx="504">
                  <c:v>5.5</c:v>
                </c:pt>
                <c:pt idx="505">
                  <c:v>5.5</c:v>
                </c:pt>
                <c:pt idx="506">
                  <c:v>5.5</c:v>
                </c:pt>
                <c:pt idx="507">
                  <c:v>5.5</c:v>
                </c:pt>
                <c:pt idx="508">
                  <c:v>5.5</c:v>
                </c:pt>
                <c:pt idx="509">
                  <c:v>5.5</c:v>
                </c:pt>
                <c:pt idx="510">
                  <c:v>5.5</c:v>
                </c:pt>
                <c:pt idx="511">
                  <c:v>5.5</c:v>
                </c:pt>
                <c:pt idx="512">
                  <c:v>5.5</c:v>
                </c:pt>
                <c:pt idx="513">
                  <c:v>5.5</c:v>
                </c:pt>
                <c:pt idx="514">
                  <c:v>5.5</c:v>
                </c:pt>
                <c:pt idx="515">
                  <c:v>5.5</c:v>
                </c:pt>
                <c:pt idx="516">
                  <c:v>5.5</c:v>
                </c:pt>
                <c:pt idx="517">
                  <c:v>5.5</c:v>
                </c:pt>
                <c:pt idx="518">
                  <c:v>5.5</c:v>
                </c:pt>
                <c:pt idx="519">
                  <c:v>5.75</c:v>
                </c:pt>
                <c:pt idx="520">
                  <c:v>6</c:v>
                </c:pt>
                <c:pt idx="521">
                  <c:v>6</c:v>
                </c:pt>
                <c:pt idx="522">
                  <c:v>6</c:v>
                </c:pt>
                <c:pt idx="523">
                  <c:v>6</c:v>
                </c:pt>
                <c:pt idx="524">
                  <c:v>6</c:v>
                </c:pt>
                <c:pt idx="525">
                  <c:v>6</c:v>
                </c:pt>
                <c:pt idx="526">
                  <c:v>6</c:v>
                </c:pt>
                <c:pt idx="527">
                  <c:v>6</c:v>
                </c:pt>
                <c:pt idx="528">
                  <c:v>6</c:v>
                </c:pt>
                <c:pt idx="529">
                  <c:v>6</c:v>
                </c:pt>
                <c:pt idx="530">
                  <c:v>6</c:v>
                </c:pt>
                <c:pt idx="531">
                  <c:v>6</c:v>
                </c:pt>
                <c:pt idx="532">
                  <c:v>6</c:v>
                </c:pt>
                <c:pt idx="533">
                  <c:v>6</c:v>
                </c:pt>
                <c:pt idx="534">
                  <c:v>6</c:v>
                </c:pt>
                <c:pt idx="535">
                  <c:v>6</c:v>
                </c:pt>
                <c:pt idx="536">
                  <c:v>6</c:v>
                </c:pt>
                <c:pt idx="537">
                  <c:v>6</c:v>
                </c:pt>
                <c:pt idx="538">
                  <c:v>6</c:v>
                </c:pt>
                <c:pt idx="539">
                  <c:v>6</c:v>
                </c:pt>
                <c:pt idx="540">
                  <c:v>6</c:v>
                </c:pt>
                <c:pt idx="541">
                  <c:v>6</c:v>
                </c:pt>
                <c:pt idx="542">
                  <c:v>6</c:v>
                </c:pt>
                <c:pt idx="543">
                  <c:v>6</c:v>
                </c:pt>
                <c:pt idx="544">
                  <c:v>6</c:v>
                </c:pt>
                <c:pt idx="545">
                  <c:v>6</c:v>
                </c:pt>
                <c:pt idx="546">
                  <c:v>6</c:v>
                </c:pt>
                <c:pt idx="547">
                  <c:v>6</c:v>
                </c:pt>
                <c:pt idx="548">
                  <c:v>6</c:v>
                </c:pt>
                <c:pt idx="549">
                  <c:v>6</c:v>
                </c:pt>
                <c:pt idx="550">
                  <c:v>6</c:v>
                </c:pt>
                <c:pt idx="551">
                  <c:v>6</c:v>
                </c:pt>
                <c:pt idx="552">
                  <c:v>6</c:v>
                </c:pt>
                <c:pt idx="553">
                  <c:v>6</c:v>
                </c:pt>
                <c:pt idx="554">
                  <c:v>6</c:v>
                </c:pt>
                <c:pt idx="555">
                  <c:v>6</c:v>
                </c:pt>
                <c:pt idx="556">
                  <c:v>6</c:v>
                </c:pt>
                <c:pt idx="557">
                  <c:v>6</c:v>
                </c:pt>
                <c:pt idx="558">
                  <c:v>6</c:v>
                </c:pt>
                <c:pt idx="559">
                  <c:v>6</c:v>
                </c:pt>
                <c:pt idx="560">
                  <c:v>6</c:v>
                </c:pt>
                <c:pt idx="561">
                  <c:v>6</c:v>
                </c:pt>
                <c:pt idx="562">
                  <c:v>6</c:v>
                </c:pt>
                <c:pt idx="563">
                  <c:v>6</c:v>
                </c:pt>
                <c:pt idx="564">
                  <c:v>6</c:v>
                </c:pt>
                <c:pt idx="565">
                  <c:v>6</c:v>
                </c:pt>
                <c:pt idx="566">
                  <c:v>6</c:v>
                </c:pt>
                <c:pt idx="567">
                  <c:v>6</c:v>
                </c:pt>
                <c:pt idx="568">
                  <c:v>6</c:v>
                </c:pt>
                <c:pt idx="569">
                  <c:v>6</c:v>
                </c:pt>
                <c:pt idx="570">
                  <c:v>6</c:v>
                </c:pt>
                <c:pt idx="571">
                  <c:v>6</c:v>
                </c:pt>
                <c:pt idx="572">
                  <c:v>6</c:v>
                </c:pt>
                <c:pt idx="573">
                  <c:v>6</c:v>
                </c:pt>
                <c:pt idx="574">
                  <c:v>6</c:v>
                </c:pt>
                <c:pt idx="575">
                  <c:v>6</c:v>
                </c:pt>
                <c:pt idx="576">
                  <c:v>6</c:v>
                </c:pt>
                <c:pt idx="577">
                  <c:v>6</c:v>
                </c:pt>
                <c:pt idx="578">
                  <c:v>6</c:v>
                </c:pt>
                <c:pt idx="579">
                  <c:v>6</c:v>
                </c:pt>
                <c:pt idx="580">
                  <c:v>6</c:v>
                </c:pt>
                <c:pt idx="581">
                  <c:v>6</c:v>
                </c:pt>
                <c:pt idx="582">
                  <c:v>6</c:v>
                </c:pt>
                <c:pt idx="583">
                  <c:v>6</c:v>
                </c:pt>
                <c:pt idx="584">
                  <c:v>6</c:v>
                </c:pt>
                <c:pt idx="585">
                  <c:v>6</c:v>
                </c:pt>
                <c:pt idx="586">
                  <c:v>6</c:v>
                </c:pt>
                <c:pt idx="587">
                  <c:v>6</c:v>
                </c:pt>
                <c:pt idx="588">
                  <c:v>6</c:v>
                </c:pt>
                <c:pt idx="589">
                  <c:v>6</c:v>
                </c:pt>
                <c:pt idx="590">
                  <c:v>6</c:v>
                </c:pt>
                <c:pt idx="591">
                  <c:v>6</c:v>
                </c:pt>
                <c:pt idx="592">
                  <c:v>6</c:v>
                </c:pt>
                <c:pt idx="593">
                  <c:v>6</c:v>
                </c:pt>
                <c:pt idx="594">
                  <c:v>6</c:v>
                </c:pt>
                <c:pt idx="595">
                  <c:v>6</c:v>
                </c:pt>
                <c:pt idx="596">
                  <c:v>6</c:v>
                </c:pt>
                <c:pt idx="597">
                  <c:v>6</c:v>
                </c:pt>
                <c:pt idx="598">
                  <c:v>6</c:v>
                </c:pt>
                <c:pt idx="599">
                  <c:v>6</c:v>
                </c:pt>
                <c:pt idx="600">
                  <c:v>6</c:v>
                </c:pt>
                <c:pt idx="601">
                  <c:v>6</c:v>
                </c:pt>
                <c:pt idx="602">
                  <c:v>6</c:v>
                </c:pt>
                <c:pt idx="603">
                  <c:v>6</c:v>
                </c:pt>
                <c:pt idx="604">
                  <c:v>6</c:v>
                </c:pt>
                <c:pt idx="605">
                  <c:v>6</c:v>
                </c:pt>
                <c:pt idx="606">
                  <c:v>6</c:v>
                </c:pt>
                <c:pt idx="607">
                  <c:v>6</c:v>
                </c:pt>
                <c:pt idx="608">
                  <c:v>6</c:v>
                </c:pt>
                <c:pt idx="609">
                  <c:v>6</c:v>
                </c:pt>
                <c:pt idx="610">
                  <c:v>6</c:v>
                </c:pt>
                <c:pt idx="611">
                  <c:v>6</c:v>
                </c:pt>
                <c:pt idx="612">
                  <c:v>6</c:v>
                </c:pt>
                <c:pt idx="613">
                  <c:v>6</c:v>
                </c:pt>
                <c:pt idx="614">
                  <c:v>6</c:v>
                </c:pt>
                <c:pt idx="615">
                  <c:v>6</c:v>
                </c:pt>
                <c:pt idx="616">
                  <c:v>6</c:v>
                </c:pt>
                <c:pt idx="617">
                  <c:v>6</c:v>
                </c:pt>
                <c:pt idx="618">
                  <c:v>6</c:v>
                </c:pt>
                <c:pt idx="619">
                  <c:v>6</c:v>
                </c:pt>
                <c:pt idx="620">
                  <c:v>6</c:v>
                </c:pt>
                <c:pt idx="621">
                  <c:v>6</c:v>
                </c:pt>
                <c:pt idx="622">
                  <c:v>6</c:v>
                </c:pt>
                <c:pt idx="623">
                  <c:v>6</c:v>
                </c:pt>
                <c:pt idx="624">
                  <c:v>6</c:v>
                </c:pt>
                <c:pt idx="625">
                  <c:v>6</c:v>
                </c:pt>
                <c:pt idx="626">
                  <c:v>6</c:v>
                </c:pt>
                <c:pt idx="627">
                  <c:v>6</c:v>
                </c:pt>
                <c:pt idx="628">
                  <c:v>6</c:v>
                </c:pt>
                <c:pt idx="629">
                  <c:v>6</c:v>
                </c:pt>
                <c:pt idx="630">
                  <c:v>6</c:v>
                </c:pt>
                <c:pt idx="631">
                  <c:v>6</c:v>
                </c:pt>
                <c:pt idx="632">
                  <c:v>6</c:v>
                </c:pt>
                <c:pt idx="633">
                  <c:v>6</c:v>
                </c:pt>
                <c:pt idx="634">
                  <c:v>6</c:v>
                </c:pt>
                <c:pt idx="635">
                  <c:v>6</c:v>
                </c:pt>
                <c:pt idx="636">
                  <c:v>6</c:v>
                </c:pt>
                <c:pt idx="637">
                  <c:v>6</c:v>
                </c:pt>
                <c:pt idx="638">
                  <c:v>6</c:v>
                </c:pt>
                <c:pt idx="639">
                  <c:v>6</c:v>
                </c:pt>
                <c:pt idx="640">
                  <c:v>6</c:v>
                </c:pt>
                <c:pt idx="641">
                  <c:v>6</c:v>
                </c:pt>
                <c:pt idx="642">
                  <c:v>6</c:v>
                </c:pt>
                <c:pt idx="643">
                  <c:v>6</c:v>
                </c:pt>
                <c:pt idx="644">
                  <c:v>6</c:v>
                </c:pt>
                <c:pt idx="645">
                  <c:v>6</c:v>
                </c:pt>
                <c:pt idx="646">
                  <c:v>6</c:v>
                </c:pt>
                <c:pt idx="647">
                  <c:v>6</c:v>
                </c:pt>
                <c:pt idx="648">
                  <c:v>6</c:v>
                </c:pt>
                <c:pt idx="649">
                  <c:v>6</c:v>
                </c:pt>
                <c:pt idx="650">
                  <c:v>3</c:v>
                </c:pt>
              </c:numCache>
            </c:numRef>
          </c:xVal>
          <c:yVal>
            <c:numRef>
              <c:f>H3PO42!$D$2:$D$738</c:f>
              <c:numCache>
                <c:formatCode>General</c:formatCode>
                <c:ptCount val="7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4.8200000000000465E-2</c:v>
                </c:pt>
                <c:pt idx="21">
                  <c:v>1.3014000000000001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-9.6399999999999153E-2</c:v>
                </c:pt>
                <c:pt idx="145">
                  <c:v>1.3495999999999988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-0.19280000000000186</c:v>
                </c:pt>
                <c:pt idx="180">
                  <c:v>0.96399999999999864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0.48199999999999932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-0.19279999999999831</c:v>
                </c:pt>
                <c:pt idx="283">
                  <c:v>1.3496000000000024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0.19279999999999831</c:v>
                </c:pt>
                <c:pt idx="346">
                  <c:v>1.8316000000000017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9.6400000000002706E-2</c:v>
                </c:pt>
                <c:pt idx="378">
                  <c:v>0.48199999999999932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0.19279999999999831</c:v>
                </c:pt>
                <c:pt idx="405">
                  <c:v>0.28920000000000101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0.38559999999999661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9.6400000000002706E-2</c:v>
                </c:pt>
                <c:pt idx="478">
                  <c:v>0.48199999999999932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0.19279999999999831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49D-4351-B15F-B95E7547E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4681552"/>
        <c:axId val="764681880"/>
      </c:scatterChart>
      <c:valAx>
        <c:axId val="764681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64681880"/>
        <c:crosses val="autoZero"/>
        <c:crossBetween val="midCat"/>
      </c:valAx>
      <c:valAx>
        <c:axId val="764681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64681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'H3PO4 3'!$B$1</c:f>
              <c:strCache>
                <c:ptCount val="1"/>
                <c:pt idx="0">
                  <c:v>ph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'H3PO4 3'!$A$2:$A$480</c:f>
              <c:numCache>
                <c:formatCode>General</c:formatCode>
                <c:ptCount val="4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1.5</c:v>
                </c:pt>
                <c:pt idx="101">
                  <c:v>1.5</c:v>
                </c:pt>
                <c:pt idx="113">
                  <c:v>1.5</c:v>
                </c:pt>
                <c:pt idx="114">
                  <c:v>1.5</c:v>
                </c:pt>
                <c:pt idx="115">
                  <c:v>1.5</c:v>
                </c:pt>
                <c:pt idx="116">
                  <c:v>1.5</c:v>
                </c:pt>
                <c:pt idx="117">
                  <c:v>1.5</c:v>
                </c:pt>
                <c:pt idx="118">
                  <c:v>1.5</c:v>
                </c:pt>
                <c:pt idx="119">
                  <c:v>1.5</c:v>
                </c:pt>
                <c:pt idx="120">
                  <c:v>1.5</c:v>
                </c:pt>
                <c:pt idx="121">
                  <c:v>1.5</c:v>
                </c:pt>
                <c:pt idx="122">
                  <c:v>1.5</c:v>
                </c:pt>
                <c:pt idx="123">
                  <c:v>1.5</c:v>
                </c:pt>
                <c:pt idx="124">
                  <c:v>1.5</c:v>
                </c:pt>
                <c:pt idx="125">
                  <c:v>1.5</c:v>
                </c:pt>
                <c:pt idx="126">
                  <c:v>1.5</c:v>
                </c:pt>
                <c:pt idx="127">
                  <c:v>1.5</c:v>
                </c:pt>
                <c:pt idx="128">
                  <c:v>1.5</c:v>
                </c:pt>
                <c:pt idx="129">
                  <c:v>1.5</c:v>
                </c:pt>
                <c:pt idx="130">
                  <c:v>1.5</c:v>
                </c:pt>
                <c:pt idx="131">
                  <c:v>1.5</c:v>
                </c:pt>
                <c:pt idx="132">
                  <c:v>1.5</c:v>
                </c:pt>
                <c:pt idx="133">
                  <c:v>1.5</c:v>
                </c:pt>
                <c:pt idx="134">
                  <c:v>1.5</c:v>
                </c:pt>
                <c:pt idx="135">
                  <c:v>1.5</c:v>
                </c:pt>
                <c:pt idx="136">
                  <c:v>1.5</c:v>
                </c:pt>
                <c:pt idx="137">
                  <c:v>1.5</c:v>
                </c:pt>
                <c:pt idx="138">
                  <c:v>1.5</c:v>
                </c:pt>
                <c:pt idx="139">
                  <c:v>1.5</c:v>
                </c:pt>
                <c:pt idx="140">
                  <c:v>1.5</c:v>
                </c:pt>
                <c:pt idx="141">
                  <c:v>1.5</c:v>
                </c:pt>
                <c:pt idx="142">
                  <c:v>1.5</c:v>
                </c:pt>
                <c:pt idx="143">
                  <c:v>1.5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2.5</c:v>
                </c:pt>
                <c:pt idx="214">
                  <c:v>2.5</c:v>
                </c:pt>
                <c:pt idx="215">
                  <c:v>2.5</c:v>
                </c:pt>
                <c:pt idx="216">
                  <c:v>2.5</c:v>
                </c:pt>
                <c:pt idx="217">
                  <c:v>2.5</c:v>
                </c:pt>
                <c:pt idx="218">
                  <c:v>2.5</c:v>
                </c:pt>
                <c:pt idx="219">
                  <c:v>2.5</c:v>
                </c:pt>
                <c:pt idx="220">
                  <c:v>2.5</c:v>
                </c:pt>
                <c:pt idx="221">
                  <c:v>2.5</c:v>
                </c:pt>
                <c:pt idx="222">
                  <c:v>2.5</c:v>
                </c:pt>
                <c:pt idx="223">
                  <c:v>2.5</c:v>
                </c:pt>
                <c:pt idx="224">
                  <c:v>2.5</c:v>
                </c:pt>
                <c:pt idx="225">
                  <c:v>2.5</c:v>
                </c:pt>
                <c:pt idx="226">
                  <c:v>2.5</c:v>
                </c:pt>
                <c:pt idx="227">
                  <c:v>2.5</c:v>
                </c:pt>
                <c:pt idx="228">
                  <c:v>2.5</c:v>
                </c:pt>
                <c:pt idx="229">
                  <c:v>2.5</c:v>
                </c:pt>
                <c:pt idx="230">
                  <c:v>2.5</c:v>
                </c:pt>
                <c:pt idx="231">
                  <c:v>2.5</c:v>
                </c:pt>
                <c:pt idx="232">
                  <c:v>2.5</c:v>
                </c:pt>
                <c:pt idx="233">
                  <c:v>2.5</c:v>
                </c:pt>
                <c:pt idx="234">
                  <c:v>2.5</c:v>
                </c:pt>
                <c:pt idx="235">
                  <c:v>2.5</c:v>
                </c:pt>
                <c:pt idx="236">
                  <c:v>2.5</c:v>
                </c:pt>
                <c:pt idx="237">
                  <c:v>2.5</c:v>
                </c:pt>
                <c:pt idx="238">
                  <c:v>2.5</c:v>
                </c:pt>
                <c:pt idx="239">
                  <c:v>2.5</c:v>
                </c:pt>
                <c:pt idx="240">
                  <c:v>2.5</c:v>
                </c:pt>
                <c:pt idx="241">
                  <c:v>2.5</c:v>
                </c:pt>
                <c:pt idx="242">
                  <c:v>2.5</c:v>
                </c:pt>
                <c:pt idx="243">
                  <c:v>2.5</c:v>
                </c:pt>
                <c:pt idx="244">
                  <c:v>2.5</c:v>
                </c:pt>
                <c:pt idx="245">
                  <c:v>2.5</c:v>
                </c:pt>
                <c:pt idx="246">
                  <c:v>2.5</c:v>
                </c:pt>
                <c:pt idx="247">
                  <c:v>2.5</c:v>
                </c:pt>
                <c:pt idx="248">
                  <c:v>2.5</c:v>
                </c:pt>
                <c:pt idx="249">
                  <c:v>2.5</c:v>
                </c:pt>
                <c:pt idx="250">
                  <c:v>2.5</c:v>
                </c:pt>
                <c:pt idx="251">
                  <c:v>2.5</c:v>
                </c:pt>
                <c:pt idx="252">
                  <c:v>2.5</c:v>
                </c:pt>
                <c:pt idx="253">
                  <c:v>2.5</c:v>
                </c:pt>
                <c:pt idx="254">
                  <c:v>2.5</c:v>
                </c:pt>
                <c:pt idx="255">
                  <c:v>2.5</c:v>
                </c:pt>
                <c:pt idx="256">
                  <c:v>2.5</c:v>
                </c:pt>
                <c:pt idx="257">
                  <c:v>2.5</c:v>
                </c:pt>
                <c:pt idx="258">
                  <c:v>2.5</c:v>
                </c:pt>
                <c:pt idx="259">
                  <c:v>2.5</c:v>
                </c:pt>
                <c:pt idx="260">
                  <c:v>2.5</c:v>
                </c:pt>
                <c:pt idx="261">
                  <c:v>2.5</c:v>
                </c:pt>
                <c:pt idx="262">
                  <c:v>2.5</c:v>
                </c:pt>
                <c:pt idx="263">
                  <c:v>2.5</c:v>
                </c:pt>
                <c:pt idx="264">
                  <c:v>2.5</c:v>
                </c:pt>
                <c:pt idx="265">
                  <c:v>2.5</c:v>
                </c:pt>
                <c:pt idx="266">
                  <c:v>2.5</c:v>
                </c:pt>
                <c:pt idx="267">
                  <c:v>2.5</c:v>
                </c:pt>
                <c:pt idx="268">
                  <c:v>2.5</c:v>
                </c:pt>
                <c:pt idx="269">
                  <c:v>2.5</c:v>
                </c:pt>
                <c:pt idx="270">
                  <c:v>2.5</c:v>
                </c:pt>
                <c:pt idx="271">
                  <c:v>2.5</c:v>
                </c:pt>
                <c:pt idx="272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3.5</c:v>
                </c:pt>
                <c:pt idx="305">
                  <c:v>3.5</c:v>
                </c:pt>
                <c:pt idx="306">
                  <c:v>3.5</c:v>
                </c:pt>
                <c:pt idx="307">
                  <c:v>3.5</c:v>
                </c:pt>
                <c:pt idx="308">
                  <c:v>3.5</c:v>
                </c:pt>
                <c:pt idx="309">
                  <c:v>3.5</c:v>
                </c:pt>
                <c:pt idx="310">
                  <c:v>3.5</c:v>
                </c:pt>
                <c:pt idx="311">
                  <c:v>3.5</c:v>
                </c:pt>
                <c:pt idx="312">
                  <c:v>3.5</c:v>
                </c:pt>
                <c:pt idx="313">
                  <c:v>3.5</c:v>
                </c:pt>
                <c:pt idx="314">
                  <c:v>3.5</c:v>
                </c:pt>
                <c:pt idx="315">
                  <c:v>3.5</c:v>
                </c:pt>
                <c:pt idx="316">
                  <c:v>3.5</c:v>
                </c:pt>
                <c:pt idx="317">
                  <c:v>3.5</c:v>
                </c:pt>
                <c:pt idx="318">
                  <c:v>3.5</c:v>
                </c:pt>
                <c:pt idx="319">
                  <c:v>3.5</c:v>
                </c:pt>
                <c:pt idx="320">
                  <c:v>3.5</c:v>
                </c:pt>
                <c:pt idx="321">
                  <c:v>3.5</c:v>
                </c:pt>
                <c:pt idx="322">
                  <c:v>3.5</c:v>
                </c:pt>
                <c:pt idx="323">
                  <c:v>3.5</c:v>
                </c:pt>
                <c:pt idx="324">
                  <c:v>3.5</c:v>
                </c:pt>
                <c:pt idx="325">
                  <c:v>3.5</c:v>
                </c:pt>
                <c:pt idx="326">
                  <c:v>3.5</c:v>
                </c:pt>
                <c:pt idx="327">
                  <c:v>3.5</c:v>
                </c:pt>
                <c:pt idx="328">
                  <c:v>3.5</c:v>
                </c:pt>
                <c:pt idx="329">
                  <c:v>3.5</c:v>
                </c:pt>
                <c:pt idx="330">
                  <c:v>3.5</c:v>
                </c:pt>
                <c:pt idx="331">
                  <c:v>3.5</c:v>
                </c:pt>
                <c:pt idx="332">
                  <c:v>3.5</c:v>
                </c:pt>
                <c:pt idx="333">
                  <c:v>3.5</c:v>
                </c:pt>
                <c:pt idx="334">
                  <c:v>3.5</c:v>
                </c:pt>
                <c:pt idx="335">
                  <c:v>3.5</c:v>
                </c:pt>
                <c:pt idx="336">
                  <c:v>3.5</c:v>
                </c:pt>
                <c:pt idx="337">
                  <c:v>3.5</c:v>
                </c:pt>
                <c:pt idx="338">
                  <c:v>3.5</c:v>
                </c:pt>
                <c:pt idx="339">
                  <c:v>3.5</c:v>
                </c:pt>
                <c:pt idx="340">
                  <c:v>3.5</c:v>
                </c:pt>
                <c:pt idx="341">
                  <c:v>3.5</c:v>
                </c:pt>
                <c:pt idx="342">
                  <c:v>3.5</c:v>
                </c:pt>
                <c:pt idx="343">
                  <c:v>4</c:v>
                </c:pt>
                <c:pt idx="344">
                  <c:v>4</c:v>
                </c:pt>
                <c:pt idx="345">
                  <c:v>4</c:v>
                </c:pt>
                <c:pt idx="346">
                  <c:v>4</c:v>
                </c:pt>
                <c:pt idx="347">
                  <c:v>4</c:v>
                </c:pt>
                <c:pt idx="348">
                  <c:v>4</c:v>
                </c:pt>
                <c:pt idx="349">
                  <c:v>4</c:v>
                </c:pt>
                <c:pt idx="350">
                  <c:v>4</c:v>
                </c:pt>
                <c:pt idx="351">
                  <c:v>4</c:v>
                </c:pt>
                <c:pt idx="352">
                  <c:v>4</c:v>
                </c:pt>
                <c:pt idx="353">
                  <c:v>4</c:v>
                </c:pt>
                <c:pt idx="354">
                  <c:v>4</c:v>
                </c:pt>
                <c:pt idx="355">
                  <c:v>4</c:v>
                </c:pt>
                <c:pt idx="356">
                  <c:v>4</c:v>
                </c:pt>
                <c:pt idx="357">
                  <c:v>4</c:v>
                </c:pt>
                <c:pt idx="358">
                  <c:v>4</c:v>
                </c:pt>
                <c:pt idx="359">
                  <c:v>4</c:v>
                </c:pt>
                <c:pt idx="360">
                  <c:v>4</c:v>
                </c:pt>
                <c:pt idx="361">
                  <c:v>4</c:v>
                </c:pt>
                <c:pt idx="362">
                  <c:v>4</c:v>
                </c:pt>
                <c:pt idx="363">
                  <c:v>4</c:v>
                </c:pt>
                <c:pt idx="364">
                  <c:v>4</c:v>
                </c:pt>
                <c:pt idx="365">
                  <c:v>4</c:v>
                </c:pt>
                <c:pt idx="366">
                  <c:v>4</c:v>
                </c:pt>
                <c:pt idx="367">
                  <c:v>4</c:v>
                </c:pt>
                <c:pt idx="368">
                  <c:v>4</c:v>
                </c:pt>
                <c:pt idx="369">
                  <c:v>4</c:v>
                </c:pt>
                <c:pt idx="370">
                  <c:v>4</c:v>
                </c:pt>
                <c:pt idx="371">
                  <c:v>4</c:v>
                </c:pt>
                <c:pt idx="372">
                  <c:v>4</c:v>
                </c:pt>
                <c:pt idx="373">
                  <c:v>4.5</c:v>
                </c:pt>
                <c:pt idx="374">
                  <c:v>4.5</c:v>
                </c:pt>
                <c:pt idx="375">
                  <c:v>4.5</c:v>
                </c:pt>
                <c:pt idx="376">
                  <c:v>4.5</c:v>
                </c:pt>
                <c:pt idx="377">
                  <c:v>4.5</c:v>
                </c:pt>
                <c:pt idx="378">
                  <c:v>4.5</c:v>
                </c:pt>
                <c:pt idx="379">
                  <c:v>4.5</c:v>
                </c:pt>
                <c:pt idx="380">
                  <c:v>4.5</c:v>
                </c:pt>
                <c:pt idx="381">
                  <c:v>4.5</c:v>
                </c:pt>
                <c:pt idx="382">
                  <c:v>4.5</c:v>
                </c:pt>
                <c:pt idx="383">
                  <c:v>4.5</c:v>
                </c:pt>
                <c:pt idx="384">
                  <c:v>4.5</c:v>
                </c:pt>
                <c:pt idx="385">
                  <c:v>4.5</c:v>
                </c:pt>
                <c:pt idx="386">
                  <c:v>4.5</c:v>
                </c:pt>
                <c:pt idx="387">
                  <c:v>4.5</c:v>
                </c:pt>
                <c:pt idx="388">
                  <c:v>4.5</c:v>
                </c:pt>
                <c:pt idx="389">
                  <c:v>4.5</c:v>
                </c:pt>
                <c:pt idx="390">
                  <c:v>4.5</c:v>
                </c:pt>
                <c:pt idx="391">
                  <c:v>4.5</c:v>
                </c:pt>
                <c:pt idx="392">
                  <c:v>4.5</c:v>
                </c:pt>
                <c:pt idx="393">
                  <c:v>4.5</c:v>
                </c:pt>
                <c:pt idx="394">
                  <c:v>4.5</c:v>
                </c:pt>
                <c:pt idx="395">
                  <c:v>4.5</c:v>
                </c:pt>
                <c:pt idx="396">
                  <c:v>4.5</c:v>
                </c:pt>
                <c:pt idx="397">
                  <c:v>4.5</c:v>
                </c:pt>
                <c:pt idx="398">
                  <c:v>4.5</c:v>
                </c:pt>
                <c:pt idx="399">
                  <c:v>4.5</c:v>
                </c:pt>
                <c:pt idx="400">
                  <c:v>4.5</c:v>
                </c:pt>
                <c:pt idx="401">
                  <c:v>4.5</c:v>
                </c:pt>
                <c:pt idx="402">
                  <c:v>4.5</c:v>
                </c:pt>
                <c:pt idx="403">
                  <c:v>4.5</c:v>
                </c:pt>
                <c:pt idx="404">
                  <c:v>4.5</c:v>
                </c:pt>
                <c:pt idx="405">
                  <c:v>5</c:v>
                </c:pt>
                <c:pt idx="406">
                  <c:v>5</c:v>
                </c:pt>
                <c:pt idx="407">
                  <c:v>5</c:v>
                </c:pt>
                <c:pt idx="408">
                  <c:v>5</c:v>
                </c:pt>
                <c:pt idx="409">
                  <c:v>5</c:v>
                </c:pt>
                <c:pt idx="410">
                  <c:v>5</c:v>
                </c:pt>
                <c:pt idx="411">
                  <c:v>5</c:v>
                </c:pt>
                <c:pt idx="412">
                  <c:v>5</c:v>
                </c:pt>
                <c:pt idx="413">
                  <c:v>5</c:v>
                </c:pt>
                <c:pt idx="414">
                  <c:v>5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5</c:v>
                </c:pt>
                <c:pt idx="420">
                  <c:v>5</c:v>
                </c:pt>
                <c:pt idx="421">
                  <c:v>5</c:v>
                </c:pt>
                <c:pt idx="422">
                  <c:v>5</c:v>
                </c:pt>
                <c:pt idx="423">
                  <c:v>5</c:v>
                </c:pt>
                <c:pt idx="424">
                  <c:v>5</c:v>
                </c:pt>
                <c:pt idx="425">
                  <c:v>5</c:v>
                </c:pt>
                <c:pt idx="426">
                  <c:v>5</c:v>
                </c:pt>
                <c:pt idx="427">
                  <c:v>5</c:v>
                </c:pt>
                <c:pt idx="428">
                  <c:v>5</c:v>
                </c:pt>
                <c:pt idx="429">
                  <c:v>5</c:v>
                </c:pt>
                <c:pt idx="430">
                  <c:v>5</c:v>
                </c:pt>
                <c:pt idx="431">
                  <c:v>5</c:v>
                </c:pt>
                <c:pt idx="432">
                  <c:v>5</c:v>
                </c:pt>
                <c:pt idx="433">
                  <c:v>5</c:v>
                </c:pt>
                <c:pt idx="434">
                  <c:v>5</c:v>
                </c:pt>
                <c:pt idx="435">
                  <c:v>5</c:v>
                </c:pt>
                <c:pt idx="436">
                  <c:v>5.5</c:v>
                </c:pt>
                <c:pt idx="437">
                  <c:v>5.5</c:v>
                </c:pt>
                <c:pt idx="438">
                  <c:v>5.5</c:v>
                </c:pt>
                <c:pt idx="439">
                  <c:v>5.5</c:v>
                </c:pt>
                <c:pt idx="440">
                  <c:v>5.5</c:v>
                </c:pt>
                <c:pt idx="441">
                  <c:v>5.5</c:v>
                </c:pt>
                <c:pt idx="442">
                  <c:v>5.5</c:v>
                </c:pt>
                <c:pt idx="443">
                  <c:v>5.5</c:v>
                </c:pt>
                <c:pt idx="444">
                  <c:v>5.5</c:v>
                </c:pt>
                <c:pt idx="445">
                  <c:v>5.5</c:v>
                </c:pt>
                <c:pt idx="446">
                  <c:v>5.5</c:v>
                </c:pt>
                <c:pt idx="447">
                  <c:v>5.5</c:v>
                </c:pt>
                <c:pt idx="448">
                  <c:v>5.5</c:v>
                </c:pt>
                <c:pt idx="449">
                  <c:v>5.5</c:v>
                </c:pt>
                <c:pt idx="450">
                  <c:v>5.5</c:v>
                </c:pt>
                <c:pt idx="451">
                  <c:v>5.5</c:v>
                </c:pt>
                <c:pt idx="452">
                  <c:v>5.5</c:v>
                </c:pt>
                <c:pt idx="453">
                  <c:v>5.5</c:v>
                </c:pt>
                <c:pt idx="454">
                  <c:v>5.5</c:v>
                </c:pt>
                <c:pt idx="455">
                  <c:v>5.5</c:v>
                </c:pt>
                <c:pt idx="456">
                  <c:v>5.5</c:v>
                </c:pt>
                <c:pt idx="457">
                  <c:v>5.5</c:v>
                </c:pt>
                <c:pt idx="458">
                  <c:v>5.5</c:v>
                </c:pt>
                <c:pt idx="459">
                  <c:v>5.5</c:v>
                </c:pt>
                <c:pt idx="460">
                  <c:v>5.5</c:v>
                </c:pt>
                <c:pt idx="461">
                  <c:v>5.5</c:v>
                </c:pt>
                <c:pt idx="462">
                  <c:v>5.5</c:v>
                </c:pt>
                <c:pt idx="463">
                  <c:v>5.5</c:v>
                </c:pt>
                <c:pt idx="464">
                  <c:v>6</c:v>
                </c:pt>
                <c:pt idx="465">
                  <c:v>6</c:v>
                </c:pt>
                <c:pt idx="466">
                  <c:v>6</c:v>
                </c:pt>
                <c:pt idx="467">
                  <c:v>6</c:v>
                </c:pt>
                <c:pt idx="468">
                  <c:v>6</c:v>
                </c:pt>
                <c:pt idx="469">
                  <c:v>6</c:v>
                </c:pt>
                <c:pt idx="470">
                  <c:v>6</c:v>
                </c:pt>
                <c:pt idx="471">
                  <c:v>6</c:v>
                </c:pt>
                <c:pt idx="472">
                  <c:v>6</c:v>
                </c:pt>
                <c:pt idx="473">
                  <c:v>6</c:v>
                </c:pt>
                <c:pt idx="474">
                  <c:v>6</c:v>
                </c:pt>
                <c:pt idx="475">
                  <c:v>6</c:v>
                </c:pt>
                <c:pt idx="476">
                  <c:v>6</c:v>
                </c:pt>
                <c:pt idx="477">
                  <c:v>6</c:v>
                </c:pt>
                <c:pt idx="478">
                  <c:v>6</c:v>
                </c:pt>
              </c:numCache>
            </c:numRef>
          </c:xVal>
          <c:yVal>
            <c:numRef>
              <c:f>'H3PO4 3'!$B$2:$B$480</c:f>
              <c:numCache>
                <c:formatCode>General</c:formatCode>
                <c:ptCount val="479"/>
                <c:pt idx="0">
                  <c:v>2.2403999999999997</c:v>
                </c:pt>
                <c:pt idx="1">
                  <c:v>2.2403999999999997</c:v>
                </c:pt>
                <c:pt idx="2">
                  <c:v>2.2403999999999997</c:v>
                </c:pt>
                <c:pt idx="3">
                  <c:v>2.2403999999999997</c:v>
                </c:pt>
                <c:pt idx="4">
                  <c:v>2.2403999999999997</c:v>
                </c:pt>
                <c:pt idx="5">
                  <c:v>2.2403999999999997</c:v>
                </c:pt>
                <c:pt idx="6">
                  <c:v>2.2403999999999997</c:v>
                </c:pt>
                <c:pt idx="7">
                  <c:v>2.2403999999999997</c:v>
                </c:pt>
                <c:pt idx="8">
                  <c:v>2.2403999999999997</c:v>
                </c:pt>
                <c:pt idx="9">
                  <c:v>2.2403999999999997</c:v>
                </c:pt>
                <c:pt idx="10">
                  <c:v>2.2403999999999997</c:v>
                </c:pt>
                <c:pt idx="11">
                  <c:v>2.2403999999999997</c:v>
                </c:pt>
                <c:pt idx="12">
                  <c:v>2.2403999999999997</c:v>
                </c:pt>
                <c:pt idx="13">
                  <c:v>2.2403999999999997</c:v>
                </c:pt>
                <c:pt idx="14">
                  <c:v>2.2403999999999997</c:v>
                </c:pt>
                <c:pt idx="15">
                  <c:v>2.2403999999999997</c:v>
                </c:pt>
                <c:pt idx="16">
                  <c:v>2.2403999999999997</c:v>
                </c:pt>
                <c:pt idx="17">
                  <c:v>2.2403999999999997</c:v>
                </c:pt>
                <c:pt idx="18">
                  <c:v>2.2403999999999997</c:v>
                </c:pt>
                <c:pt idx="19">
                  <c:v>2.2403999999999997</c:v>
                </c:pt>
                <c:pt idx="20">
                  <c:v>2.2403999999999997</c:v>
                </c:pt>
                <c:pt idx="21">
                  <c:v>2.2403999999999997</c:v>
                </c:pt>
                <c:pt idx="22">
                  <c:v>2.2403999999999997</c:v>
                </c:pt>
                <c:pt idx="23">
                  <c:v>2.2403999999999997</c:v>
                </c:pt>
                <c:pt idx="24">
                  <c:v>2.2162999999999999</c:v>
                </c:pt>
                <c:pt idx="25">
                  <c:v>2.2403999999999997</c:v>
                </c:pt>
                <c:pt idx="26">
                  <c:v>2.2403999999999997</c:v>
                </c:pt>
                <c:pt idx="27">
                  <c:v>2.2403999999999997</c:v>
                </c:pt>
                <c:pt idx="28">
                  <c:v>2.2162999999999999</c:v>
                </c:pt>
                <c:pt idx="29">
                  <c:v>2.2403999999999997</c:v>
                </c:pt>
                <c:pt idx="30">
                  <c:v>2.5536999999999996</c:v>
                </c:pt>
                <c:pt idx="31">
                  <c:v>2.5055000000000001</c:v>
                </c:pt>
                <c:pt idx="32">
                  <c:v>2.4813999999999998</c:v>
                </c:pt>
                <c:pt idx="33">
                  <c:v>2.5295999999999998</c:v>
                </c:pt>
                <c:pt idx="34">
                  <c:v>2.6982999999999997</c:v>
                </c:pt>
                <c:pt idx="35">
                  <c:v>2.6741999999999999</c:v>
                </c:pt>
                <c:pt idx="36">
                  <c:v>2.6982999999999997</c:v>
                </c:pt>
                <c:pt idx="37">
                  <c:v>2.6982999999999997</c:v>
                </c:pt>
                <c:pt idx="38">
                  <c:v>2.6982999999999997</c:v>
                </c:pt>
                <c:pt idx="39">
                  <c:v>2.6982999999999997</c:v>
                </c:pt>
                <c:pt idx="40">
                  <c:v>2.6982999999999997</c:v>
                </c:pt>
                <c:pt idx="41">
                  <c:v>2.6982999999999997</c:v>
                </c:pt>
                <c:pt idx="42">
                  <c:v>2.6982999999999997</c:v>
                </c:pt>
                <c:pt idx="43">
                  <c:v>2.6982999999999997</c:v>
                </c:pt>
                <c:pt idx="44">
                  <c:v>2.6982999999999997</c:v>
                </c:pt>
                <c:pt idx="45">
                  <c:v>2.6982999999999997</c:v>
                </c:pt>
                <c:pt idx="46">
                  <c:v>2.6982999999999997</c:v>
                </c:pt>
                <c:pt idx="47">
                  <c:v>2.7223999999999999</c:v>
                </c:pt>
                <c:pt idx="48">
                  <c:v>2.6982999999999997</c:v>
                </c:pt>
                <c:pt idx="49">
                  <c:v>2.6982999999999997</c:v>
                </c:pt>
                <c:pt idx="50">
                  <c:v>2.6982999999999997</c:v>
                </c:pt>
                <c:pt idx="51">
                  <c:v>2.7223999999999999</c:v>
                </c:pt>
                <c:pt idx="52">
                  <c:v>2.7223999999999999</c:v>
                </c:pt>
                <c:pt idx="53">
                  <c:v>2.7223999999999999</c:v>
                </c:pt>
                <c:pt idx="54">
                  <c:v>2.6982999999999997</c:v>
                </c:pt>
                <c:pt idx="55">
                  <c:v>2.6982999999999997</c:v>
                </c:pt>
                <c:pt idx="56">
                  <c:v>2.6982999999999997</c:v>
                </c:pt>
                <c:pt idx="57">
                  <c:v>2.6982999999999997</c:v>
                </c:pt>
                <c:pt idx="58">
                  <c:v>2.7223999999999999</c:v>
                </c:pt>
                <c:pt idx="59">
                  <c:v>2.6982999999999997</c:v>
                </c:pt>
                <c:pt idx="60">
                  <c:v>2.6982999999999997</c:v>
                </c:pt>
                <c:pt idx="61">
                  <c:v>2.6982999999999997</c:v>
                </c:pt>
                <c:pt idx="62">
                  <c:v>2.6982999999999997</c:v>
                </c:pt>
                <c:pt idx="63">
                  <c:v>3.0597999999999996</c:v>
                </c:pt>
                <c:pt idx="64">
                  <c:v>4.5540000000000003</c:v>
                </c:pt>
                <c:pt idx="65">
                  <c:v>5.0359999999999996</c:v>
                </c:pt>
                <c:pt idx="66">
                  <c:v>4.7468000000000004</c:v>
                </c:pt>
                <c:pt idx="67">
                  <c:v>5.0601000000000003</c:v>
                </c:pt>
                <c:pt idx="68">
                  <c:v>4.9154999999999998</c:v>
                </c:pt>
                <c:pt idx="69">
                  <c:v>4.8673000000000002</c:v>
                </c:pt>
                <c:pt idx="70">
                  <c:v>4.9878</c:v>
                </c:pt>
                <c:pt idx="71">
                  <c:v>4.9636999999999993</c:v>
                </c:pt>
                <c:pt idx="72">
                  <c:v>4.9395999999999995</c:v>
                </c:pt>
                <c:pt idx="73">
                  <c:v>4.9395999999999995</c:v>
                </c:pt>
                <c:pt idx="74">
                  <c:v>4.9395999999999995</c:v>
                </c:pt>
                <c:pt idx="75">
                  <c:v>4.9395999999999995</c:v>
                </c:pt>
                <c:pt idx="76">
                  <c:v>4.9395999999999995</c:v>
                </c:pt>
                <c:pt idx="77">
                  <c:v>4.9395999999999995</c:v>
                </c:pt>
                <c:pt idx="78">
                  <c:v>4.9395999999999995</c:v>
                </c:pt>
                <c:pt idx="79">
                  <c:v>4.9395999999999995</c:v>
                </c:pt>
                <c:pt idx="80">
                  <c:v>4.9395999999999995</c:v>
                </c:pt>
                <c:pt idx="81">
                  <c:v>4.9636999999999993</c:v>
                </c:pt>
                <c:pt idx="82">
                  <c:v>4.9154999999999998</c:v>
                </c:pt>
                <c:pt idx="83">
                  <c:v>4.9636999999999993</c:v>
                </c:pt>
                <c:pt idx="84">
                  <c:v>4.9636999999999993</c:v>
                </c:pt>
                <c:pt idx="85">
                  <c:v>4.9636999999999993</c:v>
                </c:pt>
                <c:pt idx="86">
                  <c:v>4.9878</c:v>
                </c:pt>
                <c:pt idx="87">
                  <c:v>4.9636999999999993</c:v>
                </c:pt>
                <c:pt idx="88">
                  <c:v>4.8914</c:v>
                </c:pt>
                <c:pt idx="89">
                  <c:v>4.9395999999999995</c:v>
                </c:pt>
                <c:pt idx="90">
                  <c:v>4.9395999999999995</c:v>
                </c:pt>
                <c:pt idx="91">
                  <c:v>4.9878</c:v>
                </c:pt>
                <c:pt idx="92">
                  <c:v>4.9636999999999993</c:v>
                </c:pt>
                <c:pt idx="93">
                  <c:v>4.9636999999999993</c:v>
                </c:pt>
                <c:pt idx="94">
                  <c:v>4.9878</c:v>
                </c:pt>
                <c:pt idx="95">
                  <c:v>4.9636999999999993</c:v>
                </c:pt>
                <c:pt idx="96">
                  <c:v>4.9636999999999993</c:v>
                </c:pt>
                <c:pt idx="97">
                  <c:v>4.9878</c:v>
                </c:pt>
                <c:pt idx="98">
                  <c:v>4.9636999999999993</c:v>
                </c:pt>
                <c:pt idx="99">
                  <c:v>4.9395999999999995</c:v>
                </c:pt>
                <c:pt idx="100">
                  <c:v>5.1806000000000001</c:v>
                </c:pt>
                <c:pt idx="101">
                  <c:v>6.0240999999999998</c:v>
                </c:pt>
                <c:pt idx="113">
                  <c:v>6.5542999999999996</c:v>
                </c:pt>
                <c:pt idx="114">
                  <c:v>6.5301999999999998</c:v>
                </c:pt>
                <c:pt idx="115">
                  <c:v>6.5061</c:v>
                </c:pt>
                <c:pt idx="116">
                  <c:v>6.4820000000000002</c:v>
                </c:pt>
                <c:pt idx="117">
                  <c:v>6.4578999999999995</c:v>
                </c:pt>
                <c:pt idx="118">
                  <c:v>6.4097</c:v>
                </c:pt>
                <c:pt idx="119">
                  <c:v>6.4337999999999997</c:v>
                </c:pt>
                <c:pt idx="120">
                  <c:v>6.4097</c:v>
                </c:pt>
                <c:pt idx="121">
                  <c:v>6.4097</c:v>
                </c:pt>
                <c:pt idx="122">
                  <c:v>6.3614999999999995</c:v>
                </c:pt>
                <c:pt idx="123">
                  <c:v>6.3856000000000002</c:v>
                </c:pt>
                <c:pt idx="124">
                  <c:v>6.3614999999999995</c:v>
                </c:pt>
                <c:pt idx="125">
                  <c:v>6.3373999999999997</c:v>
                </c:pt>
                <c:pt idx="126">
                  <c:v>6.3373999999999997</c:v>
                </c:pt>
                <c:pt idx="127">
                  <c:v>6.3373999999999997</c:v>
                </c:pt>
                <c:pt idx="128">
                  <c:v>6.3373999999999997</c:v>
                </c:pt>
                <c:pt idx="129">
                  <c:v>6.3132999999999999</c:v>
                </c:pt>
                <c:pt idx="130">
                  <c:v>6.3132999999999999</c:v>
                </c:pt>
                <c:pt idx="131">
                  <c:v>6.3132999999999999</c:v>
                </c:pt>
                <c:pt idx="132">
                  <c:v>6.3132999999999999</c:v>
                </c:pt>
                <c:pt idx="133">
                  <c:v>6.3132999999999999</c:v>
                </c:pt>
                <c:pt idx="134">
                  <c:v>6.3132999999999999</c:v>
                </c:pt>
                <c:pt idx="135">
                  <c:v>6.2168999999999999</c:v>
                </c:pt>
                <c:pt idx="136">
                  <c:v>6.2650999999999994</c:v>
                </c:pt>
                <c:pt idx="137">
                  <c:v>6.3132999999999999</c:v>
                </c:pt>
                <c:pt idx="138">
                  <c:v>6.3132999999999999</c:v>
                </c:pt>
                <c:pt idx="139">
                  <c:v>6.2892000000000001</c:v>
                </c:pt>
                <c:pt idx="140">
                  <c:v>6.2892000000000001</c:v>
                </c:pt>
                <c:pt idx="141">
                  <c:v>6.2650999999999994</c:v>
                </c:pt>
                <c:pt idx="142">
                  <c:v>6.3132999999999999</c:v>
                </c:pt>
                <c:pt idx="143">
                  <c:v>6.3373999999999997</c:v>
                </c:pt>
                <c:pt idx="144">
                  <c:v>6.6265999999999998</c:v>
                </c:pt>
                <c:pt idx="145">
                  <c:v>6.9881000000000002</c:v>
                </c:pt>
                <c:pt idx="146">
                  <c:v>6.9398999999999997</c:v>
                </c:pt>
                <c:pt idx="147">
                  <c:v>6.9398999999999997</c:v>
                </c:pt>
                <c:pt idx="148">
                  <c:v>6.9881000000000002</c:v>
                </c:pt>
                <c:pt idx="149">
                  <c:v>7.0362999999999998</c:v>
                </c:pt>
                <c:pt idx="150">
                  <c:v>7.0362999999999998</c:v>
                </c:pt>
                <c:pt idx="151">
                  <c:v>7.0603999999999996</c:v>
                </c:pt>
                <c:pt idx="152">
                  <c:v>7.0603999999999996</c:v>
                </c:pt>
                <c:pt idx="153">
                  <c:v>7.0362999999999998</c:v>
                </c:pt>
                <c:pt idx="154">
                  <c:v>7.0362999999999998</c:v>
                </c:pt>
                <c:pt idx="155">
                  <c:v>7.0362999999999998</c:v>
                </c:pt>
                <c:pt idx="156">
                  <c:v>7.0362999999999998</c:v>
                </c:pt>
                <c:pt idx="157">
                  <c:v>7.0122</c:v>
                </c:pt>
                <c:pt idx="158">
                  <c:v>6.9881000000000002</c:v>
                </c:pt>
                <c:pt idx="159">
                  <c:v>6.9881000000000002</c:v>
                </c:pt>
                <c:pt idx="160">
                  <c:v>6.9881000000000002</c:v>
                </c:pt>
                <c:pt idx="161">
                  <c:v>7.0122</c:v>
                </c:pt>
                <c:pt idx="162">
                  <c:v>6.9881000000000002</c:v>
                </c:pt>
                <c:pt idx="163">
                  <c:v>6.9639999999999995</c:v>
                </c:pt>
                <c:pt idx="164">
                  <c:v>6.9881000000000002</c:v>
                </c:pt>
                <c:pt idx="165">
                  <c:v>6.9639999999999995</c:v>
                </c:pt>
                <c:pt idx="166">
                  <c:v>6.9639999999999995</c:v>
                </c:pt>
                <c:pt idx="167">
                  <c:v>6.9639999999999995</c:v>
                </c:pt>
                <c:pt idx="168">
                  <c:v>6.9639999999999995</c:v>
                </c:pt>
                <c:pt idx="169">
                  <c:v>6.9398999999999997</c:v>
                </c:pt>
                <c:pt idx="170">
                  <c:v>6.9639999999999995</c:v>
                </c:pt>
                <c:pt idx="171">
                  <c:v>6.9639999999999995</c:v>
                </c:pt>
                <c:pt idx="172">
                  <c:v>6.9398999999999997</c:v>
                </c:pt>
                <c:pt idx="173">
                  <c:v>6.9398999999999997</c:v>
                </c:pt>
                <c:pt idx="174">
                  <c:v>6.9398999999999997</c:v>
                </c:pt>
                <c:pt idx="175">
                  <c:v>6.9398999999999997</c:v>
                </c:pt>
                <c:pt idx="176">
                  <c:v>6.9398999999999997</c:v>
                </c:pt>
                <c:pt idx="177">
                  <c:v>6.9157999999999999</c:v>
                </c:pt>
                <c:pt idx="178">
                  <c:v>6.9398999999999997</c:v>
                </c:pt>
                <c:pt idx="179">
                  <c:v>6.9398999999999997</c:v>
                </c:pt>
                <c:pt idx="180">
                  <c:v>6.9157999999999999</c:v>
                </c:pt>
                <c:pt idx="181">
                  <c:v>6.9157999999999999</c:v>
                </c:pt>
                <c:pt idx="182">
                  <c:v>6.9157999999999999</c:v>
                </c:pt>
                <c:pt idx="183">
                  <c:v>6.9157999999999999</c:v>
                </c:pt>
                <c:pt idx="184">
                  <c:v>6.9157999999999999</c:v>
                </c:pt>
                <c:pt idx="185">
                  <c:v>6.8675999999999995</c:v>
                </c:pt>
                <c:pt idx="186">
                  <c:v>6.9157999999999999</c:v>
                </c:pt>
                <c:pt idx="187">
                  <c:v>6.9398999999999997</c:v>
                </c:pt>
                <c:pt idx="188">
                  <c:v>6.9157999999999999</c:v>
                </c:pt>
                <c:pt idx="189">
                  <c:v>6.9157999999999999</c:v>
                </c:pt>
                <c:pt idx="190">
                  <c:v>6.9157999999999999</c:v>
                </c:pt>
                <c:pt idx="191">
                  <c:v>6.9157999999999999</c:v>
                </c:pt>
                <c:pt idx="192">
                  <c:v>6.9157999999999999</c:v>
                </c:pt>
                <c:pt idx="193">
                  <c:v>6.8675999999999995</c:v>
                </c:pt>
                <c:pt idx="194">
                  <c:v>6.9157999999999999</c:v>
                </c:pt>
                <c:pt idx="195">
                  <c:v>6.8917000000000002</c:v>
                </c:pt>
                <c:pt idx="196">
                  <c:v>6.9157999999999999</c:v>
                </c:pt>
                <c:pt idx="197">
                  <c:v>6.8917000000000002</c:v>
                </c:pt>
                <c:pt idx="198">
                  <c:v>6.9157999999999999</c:v>
                </c:pt>
                <c:pt idx="199">
                  <c:v>6.8917000000000002</c:v>
                </c:pt>
                <c:pt idx="200">
                  <c:v>6.8917000000000002</c:v>
                </c:pt>
                <c:pt idx="201">
                  <c:v>6.8917000000000002</c:v>
                </c:pt>
                <c:pt idx="202">
                  <c:v>6.8917000000000002</c:v>
                </c:pt>
                <c:pt idx="203">
                  <c:v>6.8917000000000002</c:v>
                </c:pt>
                <c:pt idx="204">
                  <c:v>6.8917000000000002</c:v>
                </c:pt>
                <c:pt idx="205">
                  <c:v>6.8917000000000002</c:v>
                </c:pt>
                <c:pt idx="206">
                  <c:v>6.9157999999999999</c:v>
                </c:pt>
                <c:pt idx="207">
                  <c:v>6.9157999999999999</c:v>
                </c:pt>
                <c:pt idx="208">
                  <c:v>6.9157999999999999</c:v>
                </c:pt>
                <c:pt idx="209">
                  <c:v>6.8917000000000002</c:v>
                </c:pt>
                <c:pt idx="210">
                  <c:v>6.8917000000000002</c:v>
                </c:pt>
                <c:pt idx="211">
                  <c:v>6.8917000000000002</c:v>
                </c:pt>
                <c:pt idx="212">
                  <c:v>6.9157999999999999</c:v>
                </c:pt>
                <c:pt idx="213">
                  <c:v>7.1326999999999998</c:v>
                </c:pt>
                <c:pt idx="214">
                  <c:v>7.5906000000000002</c:v>
                </c:pt>
                <c:pt idx="215">
                  <c:v>7.6869999999999994</c:v>
                </c:pt>
                <c:pt idx="216">
                  <c:v>7.7111000000000001</c:v>
                </c:pt>
                <c:pt idx="217">
                  <c:v>7.7351999999999999</c:v>
                </c:pt>
                <c:pt idx="218">
                  <c:v>7.6869999999999994</c:v>
                </c:pt>
                <c:pt idx="219">
                  <c:v>7.7111000000000001</c:v>
                </c:pt>
                <c:pt idx="220">
                  <c:v>7.6869999999999994</c:v>
                </c:pt>
                <c:pt idx="221">
                  <c:v>7.6869999999999994</c:v>
                </c:pt>
                <c:pt idx="222">
                  <c:v>7.6628999999999996</c:v>
                </c:pt>
                <c:pt idx="223">
                  <c:v>7.6869999999999994</c:v>
                </c:pt>
                <c:pt idx="224">
                  <c:v>7.6869999999999994</c:v>
                </c:pt>
                <c:pt idx="225">
                  <c:v>7.6869999999999994</c:v>
                </c:pt>
                <c:pt idx="226">
                  <c:v>7.6628999999999996</c:v>
                </c:pt>
                <c:pt idx="227">
                  <c:v>7.6628999999999996</c:v>
                </c:pt>
                <c:pt idx="228">
                  <c:v>7.6387999999999998</c:v>
                </c:pt>
                <c:pt idx="229">
                  <c:v>7.6628999999999996</c:v>
                </c:pt>
                <c:pt idx="230">
                  <c:v>7.6387999999999998</c:v>
                </c:pt>
                <c:pt idx="231">
                  <c:v>7.6628999999999996</c:v>
                </c:pt>
                <c:pt idx="232">
                  <c:v>7.6387999999999998</c:v>
                </c:pt>
                <c:pt idx="233">
                  <c:v>7.6387999999999998</c:v>
                </c:pt>
                <c:pt idx="234">
                  <c:v>7.6387999999999998</c:v>
                </c:pt>
                <c:pt idx="235">
                  <c:v>7.6387999999999998</c:v>
                </c:pt>
                <c:pt idx="236">
                  <c:v>7.6387999999999998</c:v>
                </c:pt>
                <c:pt idx="237">
                  <c:v>7.6387999999999998</c:v>
                </c:pt>
                <c:pt idx="238">
                  <c:v>7.6147</c:v>
                </c:pt>
                <c:pt idx="239">
                  <c:v>7.6147</c:v>
                </c:pt>
                <c:pt idx="240">
                  <c:v>7.6147</c:v>
                </c:pt>
                <c:pt idx="241">
                  <c:v>7.6147</c:v>
                </c:pt>
                <c:pt idx="242">
                  <c:v>7.6147</c:v>
                </c:pt>
                <c:pt idx="243">
                  <c:v>7.6147</c:v>
                </c:pt>
                <c:pt idx="244">
                  <c:v>7.6147</c:v>
                </c:pt>
                <c:pt idx="245">
                  <c:v>7.6147</c:v>
                </c:pt>
                <c:pt idx="246">
                  <c:v>7.5906000000000002</c:v>
                </c:pt>
                <c:pt idx="247">
                  <c:v>7.6147</c:v>
                </c:pt>
                <c:pt idx="248">
                  <c:v>7.6147</c:v>
                </c:pt>
                <c:pt idx="249">
                  <c:v>7.5906000000000002</c:v>
                </c:pt>
                <c:pt idx="250">
                  <c:v>7.5906000000000002</c:v>
                </c:pt>
                <c:pt idx="251">
                  <c:v>7.5906000000000002</c:v>
                </c:pt>
                <c:pt idx="252">
                  <c:v>7.5906000000000002</c:v>
                </c:pt>
                <c:pt idx="253">
                  <c:v>7.6147</c:v>
                </c:pt>
                <c:pt idx="254">
                  <c:v>7.5906000000000002</c:v>
                </c:pt>
                <c:pt idx="255">
                  <c:v>7.5664999999999996</c:v>
                </c:pt>
                <c:pt idx="256">
                  <c:v>7.5906000000000002</c:v>
                </c:pt>
                <c:pt idx="257">
                  <c:v>7.5906000000000002</c:v>
                </c:pt>
                <c:pt idx="258">
                  <c:v>7.5906000000000002</c:v>
                </c:pt>
                <c:pt idx="259">
                  <c:v>7.5906000000000002</c:v>
                </c:pt>
                <c:pt idx="260">
                  <c:v>7.5664999999999996</c:v>
                </c:pt>
                <c:pt idx="261">
                  <c:v>7.5906000000000002</c:v>
                </c:pt>
                <c:pt idx="262">
                  <c:v>7.5906000000000002</c:v>
                </c:pt>
                <c:pt idx="263">
                  <c:v>7.5664999999999996</c:v>
                </c:pt>
                <c:pt idx="264">
                  <c:v>7.5664999999999996</c:v>
                </c:pt>
                <c:pt idx="265">
                  <c:v>7.5906000000000002</c:v>
                </c:pt>
                <c:pt idx="266">
                  <c:v>7.5906000000000002</c:v>
                </c:pt>
                <c:pt idx="267">
                  <c:v>7.5664999999999996</c:v>
                </c:pt>
                <c:pt idx="268">
                  <c:v>7.5664999999999996</c:v>
                </c:pt>
                <c:pt idx="269">
                  <c:v>7.5664999999999996</c:v>
                </c:pt>
                <c:pt idx="270">
                  <c:v>7.5423999999999998</c:v>
                </c:pt>
                <c:pt idx="271">
                  <c:v>7.5423999999999998</c:v>
                </c:pt>
                <c:pt idx="272">
                  <c:v>8.6268999999999991</c:v>
                </c:pt>
                <c:pt idx="281">
                  <c:v>8.9402000000000008</c:v>
                </c:pt>
                <c:pt idx="282">
                  <c:v>8.9161000000000001</c:v>
                </c:pt>
                <c:pt idx="283">
                  <c:v>8.8919999999999995</c:v>
                </c:pt>
                <c:pt idx="284">
                  <c:v>8.8678999999999988</c:v>
                </c:pt>
                <c:pt idx="285">
                  <c:v>8.8678999999999988</c:v>
                </c:pt>
                <c:pt idx="286">
                  <c:v>8.8678999999999988</c:v>
                </c:pt>
                <c:pt idx="287">
                  <c:v>8.8678999999999988</c:v>
                </c:pt>
                <c:pt idx="288">
                  <c:v>8.8437999999999999</c:v>
                </c:pt>
                <c:pt idx="289">
                  <c:v>8.8678999999999988</c:v>
                </c:pt>
                <c:pt idx="290">
                  <c:v>8.8678999999999988</c:v>
                </c:pt>
                <c:pt idx="291">
                  <c:v>8.8437999999999999</c:v>
                </c:pt>
                <c:pt idx="292">
                  <c:v>8.8196999999999992</c:v>
                </c:pt>
                <c:pt idx="293">
                  <c:v>8.8196999999999992</c:v>
                </c:pt>
                <c:pt idx="294">
                  <c:v>8.7956000000000003</c:v>
                </c:pt>
                <c:pt idx="295">
                  <c:v>8.8196999999999992</c:v>
                </c:pt>
                <c:pt idx="296">
                  <c:v>8.8196999999999992</c:v>
                </c:pt>
                <c:pt idx="297">
                  <c:v>8.7956000000000003</c:v>
                </c:pt>
                <c:pt idx="298">
                  <c:v>8.7714999999999996</c:v>
                </c:pt>
                <c:pt idx="299">
                  <c:v>8.7956000000000003</c:v>
                </c:pt>
                <c:pt idx="300">
                  <c:v>8.7956000000000003</c:v>
                </c:pt>
                <c:pt idx="301">
                  <c:v>8.7956000000000003</c:v>
                </c:pt>
                <c:pt idx="302">
                  <c:v>8.7956000000000003</c:v>
                </c:pt>
                <c:pt idx="303">
                  <c:v>8.8196999999999992</c:v>
                </c:pt>
                <c:pt idx="304">
                  <c:v>9.7355</c:v>
                </c:pt>
                <c:pt idx="305">
                  <c:v>10.506699999999999</c:v>
                </c:pt>
                <c:pt idx="306">
                  <c:v>10.2416</c:v>
                </c:pt>
                <c:pt idx="307">
                  <c:v>10.265699999999999</c:v>
                </c:pt>
                <c:pt idx="308">
                  <c:v>10.4344</c:v>
                </c:pt>
                <c:pt idx="309">
                  <c:v>10.506699999999999</c:v>
                </c:pt>
                <c:pt idx="310">
                  <c:v>10.506699999999999</c:v>
                </c:pt>
                <c:pt idx="311">
                  <c:v>10.506699999999999</c:v>
                </c:pt>
                <c:pt idx="312">
                  <c:v>10.506699999999999</c:v>
                </c:pt>
                <c:pt idx="313">
                  <c:v>10.506699999999999</c:v>
                </c:pt>
                <c:pt idx="314">
                  <c:v>10.506699999999999</c:v>
                </c:pt>
                <c:pt idx="315">
                  <c:v>10.506699999999999</c:v>
                </c:pt>
                <c:pt idx="316">
                  <c:v>10.530799999999999</c:v>
                </c:pt>
                <c:pt idx="317">
                  <c:v>10.530799999999999</c:v>
                </c:pt>
                <c:pt idx="318">
                  <c:v>10.530799999999999</c:v>
                </c:pt>
                <c:pt idx="319">
                  <c:v>10.506699999999999</c:v>
                </c:pt>
                <c:pt idx="320">
                  <c:v>10.530799999999999</c:v>
                </c:pt>
                <c:pt idx="321">
                  <c:v>10.506699999999999</c:v>
                </c:pt>
                <c:pt idx="322">
                  <c:v>10.530799999999999</c:v>
                </c:pt>
                <c:pt idx="323">
                  <c:v>10.530799999999999</c:v>
                </c:pt>
                <c:pt idx="324">
                  <c:v>10.530799999999999</c:v>
                </c:pt>
                <c:pt idx="325">
                  <c:v>10.530799999999999</c:v>
                </c:pt>
                <c:pt idx="326">
                  <c:v>10.506699999999999</c:v>
                </c:pt>
                <c:pt idx="327">
                  <c:v>10.506699999999999</c:v>
                </c:pt>
                <c:pt idx="328">
                  <c:v>10.530799999999999</c:v>
                </c:pt>
                <c:pt idx="329">
                  <c:v>10.506699999999999</c:v>
                </c:pt>
                <c:pt idx="330">
                  <c:v>10.506699999999999</c:v>
                </c:pt>
                <c:pt idx="331">
                  <c:v>10.530799999999999</c:v>
                </c:pt>
                <c:pt idx="332">
                  <c:v>10.530799999999999</c:v>
                </c:pt>
                <c:pt idx="333">
                  <c:v>10.530799999999999</c:v>
                </c:pt>
                <c:pt idx="334">
                  <c:v>10.530799999999999</c:v>
                </c:pt>
                <c:pt idx="335">
                  <c:v>10.506699999999999</c:v>
                </c:pt>
                <c:pt idx="336">
                  <c:v>10.506699999999999</c:v>
                </c:pt>
                <c:pt idx="337">
                  <c:v>10.506699999999999</c:v>
                </c:pt>
                <c:pt idx="338">
                  <c:v>10.506699999999999</c:v>
                </c:pt>
                <c:pt idx="339">
                  <c:v>10.506699999999999</c:v>
                </c:pt>
                <c:pt idx="340">
                  <c:v>10.530799999999999</c:v>
                </c:pt>
                <c:pt idx="341">
                  <c:v>10.530799999999999</c:v>
                </c:pt>
                <c:pt idx="342">
                  <c:v>10.6272</c:v>
                </c:pt>
                <c:pt idx="343">
                  <c:v>11.3261</c:v>
                </c:pt>
                <c:pt idx="344">
                  <c:v>11.277899999999999</c:v>
                </c:pt>
                <c:pt idx="345">
                  <c:v>11.277899999999999</c:v>
                </c:pt>
                <c:pt idx="346">
                  <c:v>11.2538</c:v>
                </c:pt>
                <c:pt idx="347">
                  <c:v>11.2538</c:v>
                </c:pt>
                <c:pt idx="348">
                  <c:v>11.2538</c:v>
                </c:pt>
                <c:pt idx="349">
                  <c:v>11.2538</c:v>
                </c:pt>
                <c:pt idx="350">
                  <c:v>11.277899999999999</c:v>
                </c:pt>
                <c:pt idx="351">
                  <c:v>11.2538</c:v>
                </c:pt>
                <c:pt idx="352">
                  <c:v>11.2538</c:v>
                </c:pt>
                <c:pt idx="353">
                  <c:v>11.277899999999999</c:v>
                </c:pt>
                <c:pt idx="354">
                  <c:v>11.277899999999999</c:v>
                </c:pt>
                <c:pt idx="355">
                  <c:v>11.277899999999999</c:v>
                </c:pt>
                <c:pt idx="356">
                  <c:v>11.277899999999999</c:v>
                </c:pt>
                <c:pt idx="357">
                  <c:v>11.277899999999999</c:v>
                </c:pt>
                <c:pt idx="358">
                  <c:v>11.277899999999999</c:v>
                </c:pt>
                <c:pt idx="359">
                  <c:v>11.277899999999999</c:v>
                </c:pt>
                <c:pt idx="360">
                  <c:v>11.277899999999999</c:v>
                </c:pt>
                <c:pt idx="361">
                  <c:v>11.277899999999999</c:v>
                </c:pt>
                <c:pt idx="362">
                  <c:v>11.277899999999999</c:v>
                </c:pt>
                <c:pt idx="363">
                  <c:v>11.277899999999999</c:v>
                </c:pt>
                <c:pt idx="364">
                  <c:v>11.277899999999999</c:v>
                </c:pt>
                <c:pt idx="365">
                  <c:v>11.277899999999999</c:v>
                </c:pt>
                <c:pt idx="366">
                  <c:v>11.277899999999999</c:v>
                </c:pt>
                <c:pt idx="367">
                  <c:v>11.277899999999999</c:v>
                </c:pt>
                <c:pt idx="368">
                  <c:v>11.277899999999999</c:v>
                </c:pt>
                <c:pt idx="369">
                  <c:v>11.277899999999999</c:v>
                </c:pt>
                <c:pt idx="370">
                  <c:v>11.277899999999999</c:v>
                </c:pt>
                <c:pt idx="371">
                  <c:v>11.277899999999999</c:v>
                </c:pt>
                <c:pt idx="372">
                  <c:v>11.350200000000001</c:v>
                </c:pt>
                <c:pt idx="373">
                  <c:v>11.735800000000001</c:v>
                </c:pt>
                <c:pt idx="374">
                  <c:v>11.7117</c:v>
                </c:pt>
                <c:pt idx="375">
                  <c:v>11.6394</c:v>
                </c:pt>
                <c:pt idx="376">
                  <c:v>11.6394</c:v>
                </c:pt>
                <c:pt idx="377">
                  <c:v>11.6394</c:v>
                </c:pt>
                <c:pt idx="378">
                  <c:v>11.6153</c:v>
                </c:pt>
                <c:pt idx="379">
                  <c:v>11.6153</c:v>
                </c:pt>
                <c:pt idx="380">
                  <c:v>11.6153</c:v>
                </c:pt>
                <c:pt idx="381">
                  <c:v>11.6153</c:v>
                </c:pt>
                <c:pt idx="382">
                  <c:v>11.6153</c:v>
                </c:pt>
                <c:pt idx="383">
                  <c:v>11.6153</c:v>
                </c:pt>
                <c:pt idx="384">
                  <c:v>11.6153</c:v>
                </c:pt>
                <c:pt idx="385">
                  <c:v>11.6153</c:v>
                </c:pt>
                <c:pt idx="386">
                  <c:v>11.6153</c:v>
                </c:pt>
                <c:pt idx="387">
                  <c:v>11.6153</c:v>
                </c:pt>
                <c:pt idx="388">
                  <c:v>11.6153</c:v>
                </c:pt>
                <c:pt idx="389">
                  <c:v>11.6153</c:v>
                </c:pt>
                <c:pt idx="390">
                  <c:v>11.6153</c:v>
                </c:pt>
                <c:pt idx="391">
                  <c:v>11.6153</c:v>
                </c:pt>
                <c:pt idx="392">
                  <c:v>11.6153</c:v>
                </c:pt>
                <c:pt idx="393">
                  <c:v>11.6153</c:v>
                </c:pt>
                <c:pt idx="394">
                  <c:v>11.6153</c:v>
                </c:pt>
                <c:pt idx="395">
                  <c:v>11.6153</c:v>
                </c:pt>
                <c:pt idx="396">
                  <c:v>11.6153</c:v>
                </c:pt>
                <c:pt idx="397">
                  <c:v>11.6153</c:v>
                </c:pt>
                <c:pt idx="398">
                  <c:v>11.6394</c:v>
                </c:pt>
                <c:pt idx="399">
                  <c:v>11.6153</c:v>
                </c:pt>
                <c:pt idx="400">
                  <c:v>11.6153</c:v>
                </c:pt>
                <c:pt idx="401">
                  <c:v>11.6153</c:v>
                </c:pt>
                <c:pt idx="402">
                  <c:v>11.6153</c:v>
                </c:pt>
                <c:pt idx="403">
                  <c:v>11.6153</c:v>
                </c:pt>
                <c:pt idx="404">
                  <c:v>11.6394</c:v>
                </c:pt>
                <c:pt idx="405">
                  <c:v>11.7117</c:v>
                </c:pt>
                <c:pt idx="406">
                  <c:v>11.7599</c:v>
                </c:pt>
                <c:pt idx="407">
                  <c:v>11.7599</c:v>
                </c:pt>
                <c:pt idx="408">
                  <c:v>11.856300000000001</c:v>
                </c:pt>
                <c:pt idx="409">
                  <c:v>11.856300000000001</c:v>
                </c:pt>
                <c:pt idx="410">
                  <c:v>11.904499999999999</c:v>
                </c:pt>
                <c:pt idx="411">
                  <c:v>11.8804</c:v>
                </c:pt>
                <c:pt idx="412">
                  <c:v>11.904499999999999</c:v>
                </c:pt>
                <c:pt idx="413">
                  <c:v>11.904499999999999</c:v>
                </c:pt>
                <c:pt idx="414">
                  <c:v>11.904499999999999</c:v>
                </c:pt>
                <c:pt idx="415">
                  <c:v>11.904499999999999</c:v>
                </c:pt>
                <c:pt idx="416">
                  <c:v>11.904499999999999</c:v>
                </c:pt>
                <c:pt idx="417">
                  <c:v>11.904499999999999</c:v>
                </c:pt>
                <c:pt idx="418">
                  <c:v>11.904499999999999</c:v>
                </c:pt>
                <c:pt idx="419">
                  <c:v>11.904499999999999</c:v>
                </c:pt>
                <c:pt idx="420">
                  <c:v>11.904499999999999</c:v>
                </c:pt>
                <c:pt idx="421">
                  <c:v>11.904499999999999</c:v>
                </c:pt>
                <c:pt idx="422">
                  <c:v>11.904499999999999</c:v>
                </c:pt>
                <c:pt idx="423">
                  <c:v>11.904499999999999</c:v>
                </c:pt>
                <c:pt idx="424">
                  <c:v>11.904499999999999</c:v>
                </c:pt>
                <c:pt idx="425">
                  <c:v>11.904499999999999</c:v>
                </c:pt>
                <c:pt idx="426">
                  <c:v>11.904499999999999</c:v>
                </c:pt>
                <c:pt idx="427">
                  <c:v>11.904499999999999</c:v>
                </c:pt>
                <c:pt idx="428">
                  <c:v>11.904499999999999</c:v>
                </c:pt>
                <c:pt idx="429">
                  <c:v>11.904499999999999</c:v>
                </c:pt>
                <c:pt idx="430">
                  <c:v>11.904499999999999</c:v>
                </c:pt>
                <c:pt idx="431">
                  <c:v>11.904499999999999</c:v>
                </c:pt>
                <c:pt idx="432">
                  <c:v>11.904499999999999</c:v>
                </c:pt>
                <c:pt idx="433">
                  <c:v>11.904499999999999</c:v>
                </c:pt>
                <c:pt idx="434">
                  <c:v>11.904499999999999</c:v>
                </c:pt>
                <c:pt idx="435">
                  <c:v>11.928599999999999</c:v>
                </c:pt>
                <c:pt idx="436">
                  <c:v>12.1455</c:v>
                </c:pt>
                <c:pt idx="437">
                  <c:v>12.169599999999999</c:v>
                </c:pt>
                <c:pt idx="438">
                  <c:v>12.097300000000001</c:v>
                </c:pt>
                <c:pt idx="439">
                  <c:v>12.097300000000001</c:v>
                </c:pt>
                <c:pt idx="440">
                  <c:v>12.097300000000001</c:v>
                </c:pt>
                <c:pt idx="441">
                  <c:v>12.0732</c:v>
                </c:pt>
                <c:pt idx="442">
                  <c:v>12.097300000000001</c:v>
                </c:pt>
                <c:pt idx="443">
                  <c:v>12.097300000000001</c:v>
                </c:pt>
                <c:pt idx="444">
                  <c:v>12.097300000000001</c:v>
                </c:pt>
                <c:pt idx="445">
                  <c:v>12.097300000000001</c:v>
                </c:pt>
                <c:pt idx="446">
                  <c:v>12.097300000000001</c:v>
                </c:pt>
                <c:pt idx="447">
                  <c:v>12.097300000000001</c:v>
                </c:pt>
                <c:pt idx="448">
                  <c:v>12.097300000000001</c:v>
                </c:pt>
                <c:pt idx="449">
                  <c:v>12.097300000000001</c:v>
                </c:pt>
                <c:pt idx="450">
                  <c:v>12.097300000000001</c:v>
                </c:pt>
                <c:pt idx="451">
                  <c:v>12.097300000000001</c:v>
                </c:pt>
                <c:pt idx="452">
                  <c:v>12.097300000000001</c:v>
                </c:pt>
                <c:pt idx="453">
                  <c:v>12.097300000000001</c:v>
                </c:pt>
                <c:pt idx="454">
                  <c:v>12.097300000000001</c:v>
                </c:pt>
                <c:pt idx="455">
                  <c:v>12.097300000000001</c:v>
                </c:pt>
                <c:pt idx="456">
                  <c:v>12.097300000000001</c:v>
                </c:pt>
                <c:pt idx="457">
                  <c:v>12.097300000000001</c:v>
                </c:pt>
                <c:pt idx="458">
                  <c:v>12.097300000000001</c:v>
                </c:pt>
                <c:pt idx="459">
                  <c:v>12.097300000000001</c:v>
                </c:pt>
                <c:pt idx="460">
                  <c:v>12.097300000000001</c:v>
                </c:pt>
                <c:pt idx="461">
                  <c:v>12.097300000000001</c:v>
                </c:pt>
                <c:pt idx="462">
                  <c:v>12.097300000000001</c:v>
                </c:pt>
                <c:pt idx="463">
                  <c:v>12.1214</c:v>
                </c:pt>
                <c:pt idx="464">
                  <c:v>12.1937</c:v>
                </c:pt>
                <c:pt idx="465">
                  <c:v>12.241900000000001</c:v>
                </c:pt>
                <c:pt idx="466">
                  <c:v>12.241900000000001</c:v>
                </c:pt>
                <c:pt idx="467">
                  <c:v>12.241900000000001</c:v>
                </c:pt>
                <c:pt idx="468">
                  <c:v>12.241900000000001</c:v>
                </c:pt>
                <c:pt idx="469">
                  <c:v>12.241900000000001</c:v>
                </c:pt>
                <c:pt idx="470">
                  <c:v>12.241900000000001</c:v>
                </c:pt>
                <c:pt idx="471">
                  <c:v>12.241900000000001</c:v>
                </c:pt>
                <c:pt idx="472">
                  <c:v>12.241900000000001</c:v>
                </c:pt>
                <c:pt idx="473">
                  <c:v>12.241900000000001</c:v>
                </c:pt>
                <c:pt idx="474">
                  <c:v>12.241900000000001</c:v>
                </c:pt>
                <c:pt idx="475">
                  <c:v>12.266</c:v>
                </c:pt>
                <c:pt idx="476">
                  <c:v>12.266</c:v>
                </c:pt>
                <c:pt idx="477">
                  <c:v>12.266</c:v>
                </c:pt>
                <c:pt idx="478">
                  <c:v>12.266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E7-4B9B-A885-4D535C17E0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7346280"/>
        <c:axId val="687346936"/>
      </c:scatterChart>
      <c:valAx>
        <c:axId val="687346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87346936"/>
        <c:crosses val="autoZero"/>
        <c:crossBetween val="midCat"/>
      </c:valAx>
      <c:valAx>
        <c:axId val="687346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87346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'H3PO4 3'!$D$1</c:f>
              <c:strCache>
                <c:ptCount val="1"/>
                <c:pt idx="0">
                  <c:v>p.d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'H3PO4 3'!$C$2:$C$480</c:f>
              <c:numCache>
                <c:formatCode>General</c:formatCode>
                <c:ptCount val="4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0.25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0.75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1.25</c:v>
                </c:pt>
                <c:pt idx="100">
                  <c:v>1.5</c:v>
                </c:pt>
                <c:pt idx="101">
                  <c:v>0.75</c:v>
                </c:pt>
                <c:pt idx="113">
                  <c:v>0.75</c:v>
                </c:pt>
                <c:pt idx="114">
                  <c:v>1.5</c:v>
                </c:pt>
                <c:pt idx="115">
                  <c:v>1.5</c:v>
                </c:pt>
                <c:pt idx="116">
                  <c:v>1.5</c:v>
                </c:pt>
                <c:pt idx="117">
                  <c:v>1.5</c:v>
                </c:pt>
                <c:pt idx="118">
                  <c:v>1.5</c:v>
                </c:pt>
                <c:pt idx="119">
                  <c:v>1.5</c:v>
                </c:pt>
                <c:pt idx="120">
                  <c:v>1.5</c:v>
                </c:pt>
                <c:pt idx="121">
                  <c:v>1.5</c:v>
                </c:pt>
                <c:pt idx="122">
                  <c:v>1.5</c:v>
                </c:pt>
                <c:pt idx="123">
                  <c:v>1.5</c:v>
                </c:pt>
                <c:pt idx="124">
                  <c:v>1.5</c:v>
                </c:pt>
                <c:pt idx="125">
                  <c:v>1.5</c:v>
                </c:pt>
                <c:pt idx="126">
                  <c:v>1.5</c:v>
                </c:pt>
                <c:pt idx="127">
                  <c:v>1.5</c:v>
                </c:pt>
                <c:pt idx="128">
                  <c:v>1.5</c:v>
                </c:pt>
                <c:pt idx="129">
                  <c:v>1.5</c:v>
                </c:pt>
                <c:pt idx="130">
                  <c:v>1.5</c:v>
                </c:pt>
                <c:pt idx="131">
                  <c:v>1.5</c:v>
                </c:pt>
                <c:pt idx="132">
                  <c:v>1.5</c:v>
                </c:pt>
                <c:pt idx="133">
                  <c:v>1.5</c:v>
                </c:pt>
                <c:pt idx="134">
                  <c:v>1.5</c:v>
                </c:pt>
                <c:pt idx="135">
                  <c:v>1.5</c:v>
                </c:pt>
                <c:pt idx="136">
                  <c:v>1.5</c:v>
                </c:pt>
                <c:pt idx="137">
                  <c:v>1.5</c:v>
                </c:pt>
                <c:pt idx="138">
                  <c:v>1.5</c:v>
                </c:pt>
                <c:pt idx="139">
                  <c:v>1.5</c:v>
                </c:pt>
                <c:pt idx="140">
                  <c:v>1.5</c:v>
                </c:pt>
                <c:pt idx="141">
                  <c:v>1.5</c:v>
                </c:pt>
                <c:pt idx="142">
                  <c:v>1.5</c:v>
                </c:pt>
                <c:pt idx="143">
                  <c:v>1.5</c:v>
                </c:pt>
                <c:pt idx="144">
                  <c:v>1.75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2.25</c:v>
                </c:pt>
                <c:pt idx="214">
                  <c:v>2.5</c:v>
                </c:pt>
                <c:pt idx="215">
                  <c:v>2.5</c:v>
                </c:pt>
                <c:pt idx="216">
                  <c:v>2.5</c:v>
                </c:pt>
                <c:pt idx="217">
                  <c:v>2.5</c:v>
                </c:pt>
                <c:pt idx="218">
                  <c:v>2.5</c:v>
                </c:pt>
                <c:pt idx="219">
                  <c:v>2.5</c:v>
                </c:pt>
                <c:pt idx="220">
                  <c:v>2.5</c:v>
                </c:pt>
                <c:pt idx="221">
                  <c:v>2.5</c:v>
                </c:pt>
                <c:pt idx="222">
                  <c:v>2.5</c:v>
                </c:pt>
                <c:pt idx="223">
                  <c:v>2.5</c:v>
                </c:pt>
                <c:pt idx="224">
                  <c:v>2.5</c:v>
                </c:pt>
                <c:pt idx="225">
                  <c:v>2.5</c:v>
                </c:pt>
                <c:pt idx="226">
                  <c:v>2.5</c:v>
                </c:pt>
                <c:pt idx="227">
                  <c:v>2.5</c:v>
                </c:pt>
                <c:pt idx="228">
                  <c:v>2.5</c:v>
                </c:pt>
                <c:pt idx="229">
                  <c:v>2.5</c:v>
                </c:pt>
                <c:pt idx="230">
                  <c:v>2.5</c:v>
                </c:pt>
                <c:pt idx="231">
                  <c:v>2.5</c:v>
                </c:pt>
                <c:pt idx="232">
                  <c:v>2.5</c:v>
                </c:pt>
                <c:pt idx="233">
                  <c:v>2.5</c:v>
                </c:pt>
                <c:pt idx="234">
                  <c:v>2.5</c:v>
                </c:pt>
                <c:pt idx="235">
                  <c:v>2.5</c:v>
                </c:pt>
                <c:pt idx="236">
                  <c:v>2.5</c:v>
                </c:pt>
                <c:pt idx="237">
                  <c:v>2.5</c:v>
                </c:pt>
                <c:pt idx="238">
                  <c:v>2.5</c:v>
                </c:pt>
                <c:pt idx="239">
                  <c:v>2.5</c:v>
                </c:pt>
                <c:pt idx="240">
                  <c:v>2.5</c:v>
                </c:pt>
                <c:pt idx="241">
                  <c:v>2.5</c:v>
                </c:pt>
                <c:pt idx="242">
                  <c:v>2.5</c:v>
                </c:pt>
                <c:pt idx="243">
                  <c:v>2.5</c:v>
                </c:pt>
                <c:pt idx="244">
                  <c:v>2.5</c:v>
                </c:pt>
                <c:pt idx="245">
                  <c:v>2.5</c:v>
                </c:pt>
                <c:pt idx="246">
                  <c:v>2.5</c:v>
                </c:pt>
                <c:pt idx="247">
                  <c:v>2.5</c:v>
                </c:pt>
                <c:pt idx="248">
                  <c:v>2.5</c:v>
                </c:pt>
                <c:pt idx="249">
                  <c:v>2.5</c:v>
                </c:pt>
                <c:pt idx="250">
                  <c:v>2.5</c:v>
                </c:pt>
                <c:pt idx="251">
                  <c:v>2.5</c:v>
                </c:pt>
                <c:pt idx="252">
                  <c:v>2.5</c:v>
                </c:pt>
                <c:pt idx="253">
                  <c:v>2.5</c:v>
                </c:pt>
                <c:pt idx="254">
                  <c:v>2.5</c:v>
                </c:pt>
                <c:pt idx="255">
                  <c:v>2.5</c:v>
                </c:pt>
                <c:pt idx="256">
                  <c:v>2.5</c:v>
                </c:pt>
                <c:pt idx="257">
                  <c:v>2.5</c:v>
                </c:pt>
                <c:pt idx="258">
                  <c:v>2.5</c:v>
                </c:pt>
                <c:pt idx="259">
                  <c:v>2.5</c:v>
                </c:pt>
                <c:pt idx="260">
                  <c:v>2.5</c:v>
                </c:pt>
                <c:pt idx="261">
                  <c:v>2.5</c:v>
                </c:pt>
                <c:pt idx="262">
                  <c:v>2.5</c:v>
                </c:pt>
                <c:pt idx="263">
                  <c:v>2.5</c:v>
                </c:pt>
                <c:pt idx="264">
                  <c:v>2.5</c:v>
                </c:pt>
                <c:pt idx="265">
                  <c:v>2.5</c:v>
                </c:pt>
                <c:pt idx="266">
                  <c:v>2.5</c:v>
                </c:pt>
                <c:pt idx="267">
                  <c:v>2.5</c:v>
                </c:pt>
                <c:pt idx="268">
                  <c:v>2.5</c:v>
                </c:pt>
                <c:pt idx="269">
                  <c:v>2.5</c:v>
                </c:pt>
                <c:pt idx="270">
                  <c:v>2.5</c:v>
                </c:pt>
                <c:pt idx="271">
                  <c:v>2.5</c:v>
                </c:pt>
                <c:pt idx="272">
                  <c:v>2.75</c:v>
                </c:pt>
                <c:pt idx="281">
                  <c:v>1.5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3.25</c:v>
                </c:pt>
                <c:pt idx="305">
                  <c:v>3.5</c:v>
                </c:pt>
                <c:pt idx="306">
                  <c:v>3.5</c:v>
                </c:pt>
                <c:pt idx="307">
                  <c:v>3.5</c:v>
                </c:pt>
                <c:pt idx="308">
                  <c:v>3.5</c:v>
                </c:pt>
                <c:pt idx="309">
                  <c:v>3.5</c:v>
                </c:pt>
                <c:pt idx="310">
                  <c:v>3.5</c:v>
                </c:pt>
                <c:pt idx="311">
                  <c:v>3.5</c:v>
                </c:pt>
                <c:pt idx="312">
                  <c:v>3.5</c:v>
                </c:pt>
                <c:pt idx="313">
                  <c:v>3.5</c:v>
                </c:pt>
                <c:pt idx="314">
                  <c:v>3.5</c:v>
                </c:pt>
                <c:pt idx="315">
                  <c:v>3.5</c:v>
                </c:pt>
                <c:pt idx="316">
                  <c:v>3.5</c:v>
                </c:pt>
                <c:pt idx="317">
                  <c:v>3.5</c:v>
                </c:pt>
                <c:pt idx="318">
                  <c:v>3.5</c:v>
                </c:pt>
                <c:pt idx="319">
                  <c:v>3.5</c:v>
                </c:pt>
                <c:pt idx="320">
                  <c:v>3.5</c:v>
                </c:pt>
                <c:pt idx="321">
                  <c:v>3.5</c:v>
                </c:pt>
                <c:pt idx="322">
                  <c:v>3.5</c:v>
                </c:pt>
                <c:pt idx="323">
                  <c:v>3.5</c:v>
                </c:pt>
                <c:pt idx="324">
                  <c:v>3.5</c:v>
                </c:pt>
                <c:pt idx="325">
                  <c:v>3.5</c:v>
                </c:pt>
                <c:pt idx="326">
                  <c:v>3.5</c:v>
                </c:pt>
                <c:pt idx="327">
                  <c:v>3.5</c:v>
                </c:pt>
                <c:pt idx="328">
                  <c:v>3.5</c:v>
                </c:pt>
                <c:pt idx="329">
                  <c:v>3.5</c:v>
                </c:pt>
                <c:pt idx="330">
                  <c:v>3.5</c:v>
                </c:pt>
                <c:pt idx="331">
                  <c:v>3.5</c:v>
                </c:pt>
                <c:pt idx="332">
                  <c:v>3.5</c:v>
                </c:pt>
                <c:pt idx="333">
                  <c:v>3.5</c:v>
                </c:pt>
                <c:pt idx="334">
                  <c:v>3.5</c:v>
                </c:pt>
                <c:pt idx="335">
                  <c:v>3.5</c:v>
                </c:pt>
                <c:pt idx="336">
                  <c:v>3.5</c:v>
                </c:pt>
                <c:pt idx="337">
                  <c:v>3.5</c:v>
                </c:pt>
                <c:pt idx="338">
                  <c:v>3.5</c:v>
                </c:pt>
                <c:pt idx="339">
                  <c:v>3.5</c:v>
                </c:pt>
                <c:pt idx="340">
                  <c:v>3.5</c:v>
                </c:pt>
                <c:pt idx="341">
                  <c:v>3.5</c:v>
                </c:pt>
                <c:pt idx="342">
                  <c:v>3.5</c:v>
                </c:pt>
                <c:pt idx="343">
                  <c:v>3.75</c:v>
                </c:pt>
                <c:pt idx="344">
                  <c:v>4</c:v>
                </c:pt>
                <c:pt idx="345">
                  <c:v>4</c:v>
                </c:pt>
                <c:pt idx="346">
                  <c:v>4</c:v>
                </c:pt>
                <c:pt idx="347">
                  <c:v>4</c:v>
                </c:pt>
                <c:pt idx="348">
                  <c:v>4</c:v>
                </c:pt>
                <c:pt idx="349">
                  <c:v>4</c:v>
                </c:pt>
                <c:pt idx="350">
                  <c:v>4</c:v>
                </c:pt>
                <c:pt idx="351">
                  <c:v>4</c:v>
                </c:pt>
                <c:pt idx="352">
                  <c:v>4</c:v>
                </c:pt>
                <c:pt idx="353">
                  <c:v>4</c:v>
                </c:pt>
                <c:pt idx="354">
                  <c:v>4</c:v>
                </c:pt>
                <c:pt idx="355">
                  <c:v>4</c:v>
                </c:pt>
                <c:pt idx="356">
                  <c:v>4</c:v>
                </c:pt>
                <c:pt idx="357">
                  <c:v>4</c:v>
                </c:pt>
                <c:pt idx="358">
                  <c:v>4</c:v>
                </c:pt>
                <c:pt idx="359">
                  <c:v>4</c:v>
                </c:pt>
                <c:pt idx="360">
                  <c:v>4</c:v>
                </c:pt>
                <c:pt idx="361">
                  <c:v>4</c:v>
                </c:pt>
                <c:pt idx="362">
                  <c:v>4</c:v>
                </c:pt>
                <c:pt idx="363">
                  <c:v>4</c:v>
                </c:pt>
                <c:pt idx="364">
                  <c:v>4</c:v>
                </c:pt>
                <c:pt idx="365">
                  <c:v>4</c:v>
                </c:pt>
                <c:pt idx="366">
                  <c:v>4</c:v>
                </c:pt>
                <c:pt idx="367">
                  <c:v>4</c:v>
                </c:pt>
                <c:pt idx="368">
                  <c:v>4</c:v>
                </c:pt>
                <c:pt idx="369">
                  <c:v>4</c:v>
                </c:pt>
                <c:pt idx="370">
                  <c:v>4</c:v>
                </c:pt>
                <c:pt idx="371">
                  <c:v>4</c:v>
                </c:pt>
                <c:pt idx="372">
                  <c:v>4</c:v>
                </c:pt>
                <c:pt idx="373">
                  <c:v>4.25</c:v>
                </c:pt>
                <c:pt idx="374">
                  <c:v>4.5</c:v>
                </c:pt>
                <c:pt idx="375">
                  <c:v>4.5</c:v>
                </c:pt>
                <c:pt idx="376">
                  <c:v>4.5</c:v>
                </c:pt>
                <c:pt idx="377">
                  <c:v>4.5</c:v>
                </c:pt>
                <c:pt idx="378">
                  <c:v>4.5</c:v>
                </c:pt>
                <c:pt idx="379">
                  <c:v>4.5</c:v>
                </c:pt>
                <c:pt idx="380">
                  <c:v>4.5</c:v>
                </c:pt>
                <c:pt idx="381">
                  <c:v>4.5</c:v>
                </c:pt>
                <c:pt idx="382">
                  <c:v>4.5</c:v>
                </c:pt>
                <c:pt idx="383">
                  <c:v>4.5</c:v>
                </c:pt>
                <c:pt idx="384">
                  <c:v>4.5</c:v>
                </c:pt>
                <c:pt idx="385">
                  <c:v>4.5</c:v>
                </c:pt>
                <c:pt idx="386">
                  <c:v>4.5</c:v>
                </c:pt>
                <c:pt idx="387">
                  <c:v>4.5</c:v>
                </c:pt>
                <c:pt idx="388">
                  <c:v>4.5</c:v>
                </c:pt>
                <c:pt idx="389">
                  <c:v>4.5</c:v>
                </c:pt>
                <c:pt idx="390">
                  <c:v>4.5</c:v>
                </c:pt>
                <c:pt idx="391">
                  <c:v>4.5</c:v>
                </c:pt>
                <c:pt idx="392">
                  <c:v>4.5</c:v>
                </c:pt>
                <c:pt idx="393">
                  <c:v>4.5</c:v>
                </c:pt>
                <c:pt idx="394">
                  <c:v>4.5</c:v>
                </c:pt>
                <c:pt idx="395">
                  <c:v>4.5</c:v>
                </c:pt>
                <c:pt idx="396">
                  <c:v>4.5</c:v>
                </c:pt>
                <c:pt idx="397">
                  <c:v>4.5</c:v>
                </c:pt>
                <c:pt idx="398">
                  <c:v>4.5</c:v>
                </c:pt>
                <c:pt idx="399">
                  <c:v>4.5</c:v>
                </c:pt>
                <c:pt idx="400">
                  <c:v>4.5</c:v>
                </c:pt>
                <c:pt idx="401">
                  <c:v>4.5</c:v>
                </c:pt>
                <c:pt idx="402">
                  <c:v>4.5</c:v>
                </c:pt>
                <c:pt idx="403">
                  <c:v>4.5</c:v>
                </c:pt>
                <c:pt idx="404">
                  <c:v>4.5</c:v>
                </c:pt>
                <c:pt idx="405">
                  <c:v>4.75</c:v>
                </c:pt>
                <c:pt idx="406">
                  <c:v>5</c:v>
                </c:pt>
                <c:pt idx="407">
                  <c:v>5</c:v>
                </c:pt>
                <c:pt idx="408">
                  <c:v>5</c:v>
                </c:pt>
                <c:pt idx="409">
                  <c:v>5</c:v>
                </c:pt>
                <c:pt idx="410">
                  <c:v>5</c:v>
                </c:pt>
                <c:pt idx="411">
                  <c:v>5</c:v>
                </c:pt>
                <c:pt idx="412">
                  <c:v>5</c:v>
                </c:pt>
                <c:pt idx="413">
                  <c:v>5</c:v>
                </c:pt>
                <c:pt idx="414">
                  <c:v>5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5</c:v>
                </c:pt>
                <c:pt idx="420">
                  <c:v>5</c:v>
                </c:pt>
                <c:pt idx="421">
                  <c:v>5</c:v>
                </c:pt>
                <c:pt idx="422">
                  <c:v>5</c:v>
                </c:pt>
                <c:pt idx="423">
                  <c:v>5</c:v>
                </c:pt>
                <c:pt idx="424">
                  <c:v>5</c:v>
                </c:pt>
                <c:pt idx="425">
                  <c:v>5</c:v>
                </c:pt>
                <c:pt idx="426">
                  <c:v>5</c:v>
                </c:pt>
                <c:pt idx="427">
                  <c:v>5</c:v>
                </c:pt>
                <c:pt idx="428">
                  <c:v>5</c:v>
                </c:pt>
                <c:pt idx="429">
                  <c:v>5</c:v>
                </c:pt>
                <c:pt idx="430">
                  <c:v>5</c:v>
                </c:pt>
                <c:pt idx="431">
                  <c:v>5</c:v>
                </c:pt>
                <c:pt idx="432">
                  <c:v>5</c:v>
                </c:pt>
                <c:pt idx="433">
                  <c:v>5</c:v>
                </c:pt>
                <c:pt idx="434">
                  <c:v>5</c:v>
                </c:pt>
                <c:pt idx="435">
                  <c:v>5</c:v>
                </c:pt>
                <c:pt idx="436">
                  <c:v>5.25</c:v>
                </c:pt>
                <c:pt idx="437">
                  <c:v>5.5</c:v>
                </c:pt>
                <c:pt idx="438">
                  <c:v>5.5</c:v>
                </c:pt>
                <c:pt idx="439">
                  <c:v>5.5</c:v>
                </c:pt>
                <c:pt idx="440">
                  <c:v>5.5</c:v>
                </c:pt>
                <c:pt idx="441">
                  <c:v>5.5</c:v>
                </c:pt>
                <c:pt idx="442">
                  <c:v>5.5</c:v>
                </c:pt>
                <c:pt idx="443">
                  <c:v>5.5</c:v>
                </c:pt>
                <c:pt idx="444">
                  <c:v>5.5</c:v>
                </c:pt>
                <c:pt idx="445">
                  <c:v>5.5</c:v>
                </c:pt>
                <c:pt idx="446">
                  <c:v>5.5</c:v>
                </c:pt>
                <c:pt idx="447">
                  <c:v>5.5</c:v>
                </c:pt>
                <c:pt idx="448">
                  <c:v>5.5</c:v>
                </c:pt>
                <c:pt idx="449">
                  <c:v>5.5</c:v>
                </c:pt>
                <c:pt idx="450">
                  <c:v>5.5</c:v>
                </c:pt>
                <c:pt idx="451">
                  <c:v>5.5</c:v>
                </c:pt>
                <c:pt idx="452">
                  <c:v>5.5</c:v>
                </c:pt>
                <c:pt idx="453">
                  <c:v>5.5</c:v>
                </c:pt>
                <c:pt idx="454">
                  <c:v>5.5</c:v>
                </c:pt>
                <c:pt idx="455">
                  <c:v>5.5</c:v>
                </c:pt>
                <c:pt idx="456">
                  <c:v>5.5</c:v>
                </c:pt>
                <c:pt idx="457">
                  <c:v>5.5</c:v>
                </c:pt>
                <c:pt idx="458">
                  <c:v>5.5</c:v>
                </c:pt>
                <c:pt idx="459">
                  <c:v>5.5</c:v>
                </c:pt>
                <c:pt idx="460">
                  <c:v>5.5</c:v>
                </c:pt>
                <c:pt idx="461">
                  <c:v>5.5</c:v>
                </c:pt>
                <c:pt idx="462">
                  <c:v>5.5</c:v>
                </c:pt>
                <c:pt idx="463">
                  <c:v>5.5</c:v>
                </c:pt>
                <c:pt idx="464">
                  <c:v>5.75</c:v>
                </c:pt>
                <c:pt idx="465">
                  <c:v>6</c:v>
                </c:pt>
                <c:pt idx="466">
                  <c:v>6</c:v>
                </c:pt>
                <c:pt idx="467">
                  <c:v>6</c:v>
                </c:pt>
                <c:pt idx="468">
                  <c:v>6</c:v>
                </c:pt>
                <c:pt idx="469">
                  <c:v>6</c:v>
                </c:pt>
                <c:pt idx="470">
                  <c:v>6</c:v>
                </c:pt>
                <c:pt idx="471">
                  <c:v>6</c:v>
                </c:pt>
                <c:pt idx="472">
                  <c:v>6</c:v>
                </c:pt>
                <c:pt idx="473">
                  <c:v>6</c:v>
                </c:pt>
                <c:pt idx="474">
                  <c:v>6</c:v>
                </c:pt>
                <c:pt idx="475">
                  <c:v>6</c:v>
                </c:pt>
                <c:pt idx="476">
                  <c:v>6</c:v>
                </c:pt>
                <c:pt idx="477">
                  <c:v>6</c:v>
                </c:pt>
                <c:pt idx="478">
                  <c:v>6</c:v>
                </c:pt>
              </c:numCache>
            </c:numRef>
          </c:xVal>
          <c:yVal>
            <c:numRef>
              <c:f>'H3PO4 3'!$D$2:$D$480</c:f>
              <c:numCache>
                <c:formatCode>General</c:formatCode>
                <c:ptCount val="4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9.6399999999999153E-2</c:v>
                </c:pt>
                <c:pt idx="29">
                  <c:v>1.2531999999999996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1.4459999999999997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-9.6399999999999153E-2</c:v>
                </c:pt>
                <c:pt idx="99">
                  <c:v>0.96400000000000219</c:v>
                </c:pt>
                <c:pt idx="100">
                  <c:v>-1.1246666666666663</c:v>
                </c:pt>
                <c:pt idx="101">
                  <c:v>8.0321333333333325</c:v>
                </c:pt>
                <c:pt idx="113">
                  <c:v>-3.2133333333333049E-2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1.1568000000000005</c:v>
                </c:pt>
                <c:pt idx="144">
                  <c:v>1.4460000000000015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0.86759999999999948</c:v>
                </c:pt>
                <c:pt idx="213">
                  <c:v>1.8316000000000017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4.3379999999999974</c:v>
                </c:pt>
                <c:pt idx="272">
                  <c:v>3.1370545454545451</c:v>
                </c:pt>
                <c:pt idx="281">
                  <c:v>-1.6066666666667118E-2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3.6632000000000033</c:v>
                </c:pt>
                <c:pt idx="304">
                  <c:v>3.0847999999999942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2.7956000000000003</c:v>
                </c:pt>
                <c:pt idx="343">
                  <c:v>-0.19280000000000541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1.5424000000000007</c:v>
                </c:pt>
                <c:pt idx="373">
                  <c:v>-9.6400000000002706E-2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0.28920000000000101</c:v>
                </c:pt>
                <c:pt idx="405">
                  <c:v>0.19279999999999831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0.86760000000000304</c:v>
                </c:pt>
                <c:pt idx="436">
                  <c:v>9.63999999999956E-2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0.28920000000000101</c:v>
                </c:pt>
                <c:pt idx="464">
                  <c:v>0.19280000000000541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2.0443333333333333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CFB-4028-B1E6-792BE28DA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3746792"/>
        <c:axId val="793742528"/>
      </c:scatterChart>
      <c:valAx>
        <c:axId val="793746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93742528"/>
        <c:crosses val="autoZero"/>
        <c:crossBetween val="midCat"/>
      </c:valAx>
      <c:valAx>
        <c:axId val="79374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93746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'H3PO4 3'!$F$1</c:f>
              <c:strCache>
                <c:ptCount val="1"/>
                <c:pt idx="0">
                  <c:v>s.d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'H3PO4 3'!$E$2:$E$480</c:f>
              <c:numCache>
                <c:formatCode>General</c:formatCode>
                <c:ptCount val="4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0.125</c:v>
                </c:pt>
                <c:pt idx="30">
                  <c:v>0.375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0.625</c:v>
                </c:pt>
                <c:pt idx="63">
                  <c:v>0.875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1.125</c:v>
                </c:pt>
                <c:pt idx="100">
                  <c:v>1.375</c:v>
                </c:pt>
                <c:pt idx="101">
                  <c:v>1.125</c:v>
                </c:pt>
                <c:pt idx="113">
                  <c:v>0.375</c:v>
                </c:pt>
                <c:pt idx="114">
                  <c:v>1.125</c:v>
                </c:pt>
                <c:pt idx="115">
                  <c:v>1.5</c:v>
                </c:pt>
                <c:pt idx="116">
                  <c:v>1.5</c:v>
                </c:pt>
                <c:pt idx="117">
                  <c:v>1.5</c:v>
                </c:pt>
                <c:pt idx="118">
                  <c:v>1.5</c:v>
                </c:pt>
                <c:pt idx="119">
                  <c:v>1.5</c:v>
                </c:pt>
                <c:pt idx="120">
                  <c:v>1.5</c:v>
                </c:pt>
                <c:pt idx="121">
                  <c:v>1.5</c:v>
                </c:pt>
                <c:pt idx="122">
                  <c:v>1.5</c:v>
                </c:pt>
                <c:pt idx="123">
                  <c:v>1.5</c:v>
                </c:pt>
                <c:pt idx="124">
                  <c:v>1.5</c:v>
                </c:pt>
                <c:pt idx="125">
                  <c:v>1.5</c:v>
                </c:pt>
                <c:pt idx="126">
                  <c:v>1.5</c:v>
                </c:pt>
                <c:pt idx="127">
                  <c:v>1.5</c:v>
                </c:pt>
                <c:pt idx="128">
                  <c:v>1.5</c:v>
                </c:pt>
                <c:pt idx="129">
                  <c:v>1.5</c:v>
                </c:pt>
                <c:pt idx="130">
                  <c:v>1.5</c:v>
                </c:pt>
                <c:pt idx="131">
                  <c:v>1.5</c:v>
                </c:pt>
                <c:pt idx="132">
                  <c:v>1.5</c:v>
                </c:pt>
                <c:pt idx="133">
                  <c:v>1.5</c:v>
                </c:pt>
                <c:pt idx="134">
                  <c:v>1.5</c:v>
                </c:pt>
                <c:pt idx="135">
                  <c:v>1.5</c:v>
                </c:pt>
                <c:pt idx="136">
                  <c:v>1.5</c:v>
                </c:pt>
                <c:pt idx="137">
                  <c:v>1.5</c:v>
                </c:pt>
                <c:pt idx="138">
                  <c:v>1.5</c:v>
                </c:pt>
                <c:pt idx="139">
                  <c:v>1.5</c:v>
                </c:pt>
                <c:pt idx="140">
                  <c:v>1.5</c:v>
                </c:pt>
                <c:pt idx="141">
                  <c:v>1.5</c:v>
                </c:pt>
                <c:pt idx="142">
                  <c:v>1.5</c:v>
                </c:pt>
                <c:pt idx="143">
                  <c:v>1.5</c:v>
                </c:pt>
                <c:pt idx="144">
                  <c:v>1.625</c:v>
                </c:pt>
                <c:pt idx="145">
                  <c:v>1.875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2.125</c:v>
                </c:pt>
                <c:pt idx="214">
                  <c:v>2.375</c:v>
                </c:pt>
                <c:pt idx="215">
                  <c:v>2.5</c:v>
                </c:pt>
                <c:pt idx="216">
                  <c:v>2.5</c:v>
                </c:pt>
                <c:pt idx="217">
                  <c:v>2.5</c:v>
                </c:pt>
                <c:pt idx="218">
                  <c:v>2.5</c:v>
                </c:pt>
                <c:pt idx="219">
                  <c:v>2.5</c:v>
                </c:pt>
                <c:pt idx="220">
                  <c:v>2.5</c:v>
                </c:pt>
                <c:pt idx="221">
                  <c:v>2.5</c:v>
                </c:pt>
                <c:pt idx="222">
                  <c:v>2.5</c:v>
                </c:pt>
                <c:pt idx="223">
                  <c:v>2.5</c:v>
                </c:pt>
                <c:pt idx="224">
                  <c:v>2.5</c:v>
                </c:pt>
                <c:pt idx="225">
                  <c:v>2.5</c:v>
                </c:pt>
                <c:pt idx="226">
                  <c:v>2.5</c:v>
                </c:pt>
                <c:pt idx="227">
                  <c:v>2.5</c:v>
                </c:pt>
                <c:pt idx="228">
                  <c:v>2.5</c:v>
                </c:pt>
                <c:pt idx="229">
                  <c:v>2.5</c:v>
                </c:pt>
                <c:pt idx="230">
                  <c:v>2.5</c:v>
                </c:pt>
                <c:pt idx="231">
                  <c:v>2.5</c:v>
                </c:pt>
                <c:pt idx="232">
                  <c:v>2.5</c:v>
                </c:pt>
                <c:pt idx="233">
                  <c:v>2.5</c:v>
                </c:pt>
                <c:pt idx="234">
                  <c:v>2.5</c:v>
                </c:pt>
                <c:pt idx="235">
                  <c:v>2.5</c:v>
                </c:pt>
                <c:pt idx="236">
                  <c:v>2.5</c:v>
                </c:pt>
                <c:pt idx="237">
                  <c:v>2.5</c:v>
                </c:pt>
                <c:pt idx="238">
                  <c:v>2.5</c:v>
                </c:pt>
                <c:pt idx="239">
                  <c:v>2.5</c:v>
                </c:pt>
                <c:pt idx="240">
                  <c:v>2.5</c:v>
                </c:pt>
                <c:pt idx="241">
                  <c:v>2.5</c:v>
                </c:pt>
                <c:pt idx="242">
                  <c:v>2.5</c:v>
                </c:pt>
                <c:pt idx="243">
                  <c:v>2.5</c:v>
                </c:pt>
                <c:pt idx="244">
                  <c:v>2.5</c:v>
                </c:pt>
                <c:pt idx="245">
                  <c:v>2.5</c:v>
                </c:pt>
                <c:pt idx="246">
                  <c:v>2.5</c:v>
                </c:pt>
                <c:pt idx="247">
                  <c:v>2.5</c:v>
                </c:pt>
                <c:pt idx="248">
                  <c:v>2.5</c:v>
                </c:pt>
                <c:pt idx="249">
                  <c:v>2.5</c:v>
                </c:pt>
                <c:pt idx="250">
                  <c:v>2.5</c:v>
                </c:pt>
                <c:pt idx="251">
                  <c:v>2.5</c:v>
                </c:pt>
                <c:pt idx="252">
                  <c:v>2.5</c:v>
                </c:pt>
                <c:pt idx="253">
                  <c:v>2.5</c:v>
                </c:pt>
                <c:pt idx="254">
                  <c:v>2.5</c:v>
                </c:pt>
                <c:pt idx="255">
                  <c:v>2.5</c:v>
                </c:pt>
                <c:pt idx="256">
                  <c:v>2.5</c:v>
                </c:pt>
                <c:pt idx="257">
                  <c:v>2.5</c:v>
                </c:pt>
                <c:pt idx="258">
                  <c:v>2.5</c:v>
                </c:pt>
                <c:pt idx="259">
                  <c:v>2.5</c:v>
                </c:pt>
                <c:pt idx="260">
                  <c:v>2.5</c:v>
                </c:pt>
                <c:pt idx="261">
                  <c:v>2.5</c:v>
                </c:pt>
                <c:pt idx="262">
                  <c:v>2.5</c:v>
                </c:pt>
                <c:pt idx="263">
                  <c:v>2.5</c:v>
                </c:pt>
                <c:pt idx="264">
                  <c:v>2.5</c:v>
                </c:pt>
                <c:pt idx="265">
                  <c:v>2.5</c:v>
                </c:pt>
                <c:pt idx="266">
                  <c:v>2.5</c:v>
                </c:pt>
                <c:pt idx="267">
                  <c:v>2.5</c:v>
                </c:pt>
                <c:pt idx="268">
                  <c:v>2.5</c:v>
                </c:pt>
                <c:pt idx="269">
                  <c:v>2.5</c:v>
                </c:pt>
                <c:pt idx="270">
                  <c:v>2.5</c:v>
                </c:pt>
                <c:pt idx="271">
                  <c:v>2.5</c:v>
                </c:pt>
                <c:pt idx="272">
                  <c:v>2.625</c:v>
                </c:pt>
                <c:pt idx="281">
                  <c:v>0.75</c:v>
                </c:pt>
                <c:pt idx="282">
                  <c:v>2.25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3.125</c:v>
                </c:pt>
                <c:pt idx="305">
                  <c:v>3.375</c:v>
                </c:pt>
                <c:pt idx="306">
                  <c:v>3.5</c:v>
                </c:pt>
                <c:pt idx="307">
                  <c:v>3.5</c:v>
                </c:pt>
                <c:pt idx="308">
                  <c:v>3.5</c:v>
                </c:pt>
                <c:pt idx="309">
                  <c:v>3.5</c:v>
                </c:pt>
                <c:pt idx="310">
                  <c:v>3.5</c:v>
                </c:pt>
                <c:pt idx="311">
                  <c:v>3.5</c:v>
                </c:pt>
                <c:pt idx="312">
                  <c:v>3.5</c:v>
                </c:pt>
                <c:pt idx="313">
                  <c:v>3.5</c:v>
                </c:pt>
                <c:pt idx="314">
                  <c:v>3.5</c:v>
                </c:pt>
                <c:pt idx="315">
                  <c:v>3.5</c:v>
                </c:pt>
                <c:pt idx="316">
                  <c:v>3.5</c:v>
                </c:pt>
                <c:pt idx="317">
                  <c:v>3.5</c:v>
                </c:pt>
                <c:pt idx="318">
                  <c:v>3.5</c:v>
                </c:pt>
                <c:pt idx="319">
                  <c:v>3.5</c:v>
                </c:pt>
                <c:pt idx="320">
                  <c:v>3.5</c:v>
                </c:pt>
                <c:pt idx="321">
                  <c:v>3.5</c:v>
                </c:pt>
                <c:pt idx="322">
                  <c:v>3.5</c:v>
                </c:pt>
                <c:pt idx="323">
                  <c:v>3.5</c:v>
                </c:pt>
                <c:pt idx="324">
                  <c:v>3.5</c:v>
                </c:pt>
                <c:pt idx="325">
                  <c:v>3.5</c:v>
                </c:pt>
                <c:pt idx="326">
                  <c:v>3.5</c:v>
                </c:pt>
                <c:pt idx="327">
                  <c:v>3.5</c:v>
                </c:pt>
                <c:pt idx="328">
                  <c:v>3.5</c:v>
                </c:pt>
                <c:pt idx="329">
                  <c:v>3.5</c:v>
                </c:pt>
                <c:pt idx="330">
                  <c:v>3.5</c:v>
                </c:pt>
                <c:pt idx="331">
                  <c:v>3.5</c:v>
                </c:pt>
                <c:pt idx="332">
                  <c:v>3.5</c:v>
                </c:pt>
                <c:pt idx="333">
                  <c:v>3.5</c:v>
                </c:pt>
                <c:pt idx="334">
                  <c:v>3.5</c:v>
                </c:pt>
                <c:pt idx="335">
                  <c:v>3.5</c:v>
                </c:pt>
                <c:pt idx="336">
                  <c:v>3.5</c:v>
                </c:pt>
                <c:pt idx="337">
                  <c:v>3.5</c:v>
                </c:pt>
                <c:pt idx="338">
                  <c:v>3.5</c:v>
                </c:pt>
                <c:pt idx="339">
                  <c:v>3.5</c:v>
                </c:pt>
                <c:pt idx="340">
                  <c:v>3.5</c:v>
                </c:pt>
                <c:pt idx="341">
                  <c:v>3.5</c:v>
                </c:pt>
                <c:pt idx="342">
                  <c:v>3.5</c:v>
                </c:pt>
                <c:pt idx="343">
                  <c:v>3.625</c:v>
                </c:pt>
                <c:pt idx="344">
                  <c:v>3.875</c:v>
                </c:pt>
                <c:pt idx="345">
                  <c:v>4</c:v>
                </c:pt>
                <c:pt idx="346">
                  <c:v>4</c:v>
                </c:pt>
                <c:pt idx="347">
                  <c:v>4</c:v>
                </c:pt>
                <c:pt idx="348">
                  <c:v>4</c:v>
                </c:pt>
                <c:pt idx="349">
                  <c:v>4</c:v>
                </c:pt>
                <c:pt idx="350">
                  <c:v>4</c:v>
                </c:pt>
                <c:pt idx="351">
                  <c:v>4</c:v>
                </c:pt>
                <c:pt idx="352">
                  <c:v>4</c:v>
                </c:pt>
                <c:pt idx="353">
                  <c:v>4</c:v>
                </c:pt>
                <c:pt idx="354">
                  <c:v>4</c:v>
                </c:pt>
                <c:pt idx="355">
                  <c:v>4</c:v>
                </c:pt>
                <c:pt idx="356">
                  <c:v>4</c:v>
                </c:pt>
                <c:pt idx="357">
                  <c:v>4</c:v>
                </c:pt>
                <c:pt idx="358">
                  <c:v>4</c:v>
                </c:pt>
                <c:pt idx="359">
                  <c:v>4</c:v>
                </c:pt>
                <c:pt idx="360">
                  <c:v>4</c:v>
                </c:pt>
                <c:pt idx="361">
                  <c:v>4</c:v>
                </c:pt>
                <c:pt idx="362">
                  <c:v>4</c:v>
                </c:pt>
                <c:pt idx="363">
                  <c:v>4</c:v>
                </c:pt>
                <c:pt idx="364">
                  <c:v>4</c:v>
                </c:pt>
                <c:pt idx="365">
                  <c:v>4</c:v>
                </c:pt>
                <c:pt idx="366">
                  <c:v>4</c:v>
                </c:pt>
                <c:pt idx="367">
                  <c:v>4</c:v>
                </c:pt>
                <c:pt idx="368">
                  <c:v>4</c:v>
                </c:pt>
                <c:pt idx="369">
                  <c:v>4</c:v>
                </c:pt>
                <c:pt idx="370">
                  <c:v>4</c:v>
                </c:pt>
                <c:pt idx="371">
                  <c:v>4</c:v>
                </c:pt>
                <c:pt idx="372">
                  <c:v>4</c:v>
                </c:pt>
                <c:pt idx="373">
                  <c:v>4.125</c:v>
                </c:pt>
                <c:pt idx="374">
                  <c:v>4.375</c:v>
                </c:pt>
                <c:pt idx="375">
                  <c:v>4.5</c:v>
                </c:pt>
                <c:pt idx="376">
                  <c:v>4.5</c:v>
                </c:pt>
                <c:pt idx="377">
                  <c:v>4.5</c:v>
                </c:pt>
                <c:pt idx="378">
                  <c:v>4.5</c:v>
                </c:pt>
                <c:pt idx="379">
                  <c:v>4.5</c:v>
                </c:pt>
                <c:pt idx="380">
                  <c:v>4.5</c:v>
                </c:pt>
                <c:pt idx="381">
                  <c:v>4.5</c:v>
                </c:pt>
                <c:pt idx="382">
                  <c:v>4.5</c:v>
                </c:pt>
                <c:pt idx="383">
                  <c:v>4.5</c:v>
                </c:pt>
                <c:pt idx="384">
                  <c:v>4.5</c:v>
                </c:pt>
                <c:pt idx="385">
                  <c:v>4.5</c:v>
                </c:pt>
                <c:pt idx="386">
                  <c:v>4.5</c:v>
                </c:pt>
                <c:pt idx="387">
                  <c:v>4.5</c:v>
                </c:pt>
                <c:pt idx="388">
                  <c:v>4.5</c:v>
                </c:pt>
                <c:pt idx="389">
                  <c:v>4.5</c:v>
                </c:pt>
                <c:pt idx="390">
                  <c:v>4.5</c:v>
                </c:pt>
                <c:pt idx="391">
                  <c:v>4.5</c:v>
                </c:pt>
                <c:pt idx="392">
                  <c:v>4.5</c:v>
                </c:pt>
                <c:pt idx="393">
                  <c:v>4.5</c:v>
                </c:pt>
                <c:pt idx="394">
                  <c:v>4.5</c:v>
                </c:pt>
                <c:pt idx="395">
                  <c:v>4.5</c:v>
                </c:pt>
                <c:pt idx="396">
                  <c:v>4.5</c:v>
                </c:pt>
                <c:pt idx="397">
                  <c:v>4.5</c:v>
                </c:pt>
                <c:pt idx="398">
                  <c:v>4.5</c:v>
                </c:pt>
                <c:pt idx="399">
                  <c:v>4.5</c:v>
                </c:pt>
                <c:pt idx="400">
                  <c:v>4.5</c:v>
                </c:pt>
                <c:pt idx="401">
                  <c:v>4.5</c:v>
                </c:pt>
                <c:pt idx="402">
                  <c:v>4.5</c:v>
                </c:pt>
                <c:pt idx="403">
                  <c:v>4.5</c:v>
                </c:pt>
                <c:pt idx="404">
                  <c:v>4.5</c:v>
                </c:pt>
                <c:pt idx="405">
                  <c:v>4.625</c:v>
                </c:pt>
                <c:pt idx="406">
                  <c:v>4.875</c:v>
                </c:pt>
                <c:pt idx="407">
                  <c:v>5</c:v>
                </c:pt>
                <c:pt idx="408">
                  <c:v>5</c:v>
                </c:pt>
                <c:pt idx="409">
                  <c:v>5</c:v>
                </c:pt>
                <c:pt idx="410">
                  <c:v>5</c:v>
                </c:pt>
                <c:pt idx="411">
                  <c:v>5</c:v>
                </c:pt>
                <c:pt idx="412">
                  <c:v>5</c:v>
                </c:pt>
                <c:pt idx="413">
                  <c:v>5</c:v>
                </c:pt>
                <c:pt idx="414">
                  <c:v>5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5</c:v>
                </c:pt>
                <c:pt idx="420">
                  <c:v>5</c:v>
                </c:pt>
                <c:pt idx="421">
                  <c:v>5</c:v>
                </c:pt>
                <c:pt idx="422">
                  <c:v>5</c:v>
                </c:pt>
                <c:pt idx="423">
                  <c:v>5</c:v>
                </c:pt>
                <c:pt idx="424">
                  <c:v>5</c:v>
                </c:pt>
                <c:pt idx="425">
                  <c:v>5</c:v>
                </c:pt>
                <c:pt idx="426">
                  <c:v>5</c:v>
                </c:pt>
                <c:pt idx="427">
                  <c:v>5</c:v>
                </c:pt>
                <c:pt idx="428">
                  <c:v>5</c:v>
                </c:pt>
                <c:pt idx="429">
                  <c:v>5</c:v>
                </c:pt>
                <c:pt idx="430">
                  <c:v>5</c:v>
                </c:pt>
                <c:pt idx="431">
                  <c:v>5</c:v>
                </c:pt>
                <c:pt idx="432">
                  <c:v>5</c:v>
                </c:pt>
                <c:pt idx="433">
                  <c:v>5</c:v>
                </c:pt>
                <c:pt idx="434">
                  <c:v>5</c:v>
                </c:pt>
                <c:pt idx="435">
                  <c:v>5</c:v>
                </c:pt>
                <c:pt idx="436">
                  <c:v>5.125</c:v>
                </c:pt>
                <c:pt idx="437">
                  <c:v>5.375</c:v>
                </c:pt>
                <c:pt idx="438">
                  <c:v>5.5</c:v>
                </c:pt>
                <c:pt idx="439">
                  <c:v>5.5</c:v>
                </c:pt>
                <c:pt idx="440">
                  <c:v>5.5</c:v>
                </c:pt>
                <c:pt idx="441">
                  <c:v>5.5</c:v>
                </c:pt>
                <c:pt idx="442">
                  <c:v>5.5</c:v>
                </c:pt>
                <c:pt idx="443">
                  <c:v>5.5</c:v>
                </c:pt>
                <c:pt idx="444">
                  <c:v>5.5</c:v>
                </c:pt>
                <c:pt idx="445">
                  <c:v>5.5</c:v>
                </c:pt>
                <c:pt idx="446">
                  <c:v>5.5</c:v>
                </c:pt>
                <c:pt idx="447">
                  <c:v>5.5</c:v>
                </c:pt>
                <c:pt idx="448">
                  <c:v>5.5</c:v>
                </c:pt>
                <c:pt idx="449">
                  <c:v>5.5</c:v>
                </c:pt>
                <c:pt idx="450">
                  <c:v>5.5</c:v>
                </c:pt>
                <c:pt idx="451">
                  <c:v>5.5</c:v>
                </c:pt>
                <c:pt idx="452">
                  <c:v>5.5</c:v>
                </c:pt>
                <c:pt idx="453">
                  <c:v>5.5</c:v>
                </c:pt>
                <c:pt idx="454">
                  <c:v>5.5</c:v>
                </c:pt>
                <c:pt idx="455">
                  <c:v>5.5</c:v>
                </c:pt>
                <c:pt idx="456">
                  <c:v>5.5</c:v>
                </c:pt>
                <c:pt idx="457">
                  <c:v>5.5</c:v>
                </c:pt>
                <c:pt idx="458">
                  <c:v>5.5</c:v>
                </c:pt>
                <c:pt idx="459">
                  <c:v>5.5</c:v>
                </c:pt>
                <c:pt idx="460">
                  <c:v>5.5</c:v>
                </c:pt>
                <c:pt idx="461">
                  <c:v>5.5</c:v>
                </c:pt>
                <c:pt idx="462">
                  <c:v>5.5</c:v>
                </c:pt>
                <c:pt idx="463">
                  <c:v>5.5</c:v>
                </c:pt>
                <c:pt idx="464">
                  <c:v>5.625</c:v>
                </c:pt>
                <c:pt idx="465">
                  <c:v>5.875</c:v>
                </c:pt>
                <c:pt idx="466">
                  <c:v>6</c:v>
                </c:pt>
                <c:pt idx="467">
                  <c:v>6</c:v>
                </c:pt>
                <c:pt idx="468">
                  <c:v>6</c:v>
                </c:pt>
                <c:pt idx="469">
                  <c:v>6</c:v>
                </c:pt>
                <c:pt idx="470">
                  <c:v>6</c:v>
                </c:pt>
                <c:pt idx="471">
                  <c:v>6</c:v>
                </c:pt>
                <c:pt idx="472">
                  <c:v>6</c:v>
                </c:pt>
                <c:pt idx="473">
                  <c:v>6</c:v>
                </c:pt>
                <c:pt idx="474">
                  <c:v>6</c:v>
                </c:pt>
                <c:pt idx="475">
                  <c:v>6</c:v>
                </c:pt>
                <c:pt idx="476">
                  <c:v>6</c:v>
                </c:pt>
                <c:pt idx="477">
                  <c:v>6</c:v>
                </c:pt>
                <c:pt idx="478">
                  <c:v>6</c:v>
                </c:pt>
              </c:numCache>
            </c:numRef>
          </c:xVal>
          <c:yVal>
            <c:numRef>
              <c:f>'H3PO4 3'!$F$2:$F$480</c:f>
              <c:numCache>
                <c:formatCode>General</c:formatCode>
                <c:ptCount val="4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9.254400000000004</c:v>
                </c:pt>
                <c:pt idx="29">
                  <c:v>-5.0127999999999986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11.567999999999998</c:v>
                </c:pt>
                <c:pt idx="62">
                  <c:v>-5.7839999999999989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8.4832000000000107</c:v>
                </c:pt>
                <c:pt idx="99">
                  <c:v>-8.3546666666666738</c:v>
                </c:pt>
                <c:pt idx="100">
                  <c:v>-36.627199999999995</c:v>
                </c:pt>
                <c:pt idx="101">
                  <c:v>7.1396740740740734</c:v>
                </c:pt>
                <c:pt idx="113">
                  <c:v>4.2844444444444067E-2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2.3136000000000081</c:v>
                </c:pt>
                <c:pt idx="144">
                  <c:v>-5.784000000000006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7.7120000000000175</c:v>
                </c:pt>
                <c:pt idx="213">
                  <c:v>-7.3264000000000067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-9.6075636363636185</c:v>
                </c:pt>
                <c:pt idx="272">
                  <c:v>1.1950683982683981</c:v>
                </c:pt>
                <c:pt idx="281">
                  <c:v>1.0711111111111412E-2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-4.627200000000073</c:v>
                </c:pt>
                <c:pt idx="304">
                  <c:v>-12.339199999999977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-23.907200000000046</c:v>
                </c:pt>
                <c:pt idx="343">
                  <c:v>0.77120000000002165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-13.110400000000027</c:v>
                </c:pt>
                <c:pt idx="373">
                  <c:v>0.38560000000001082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-0.77120000000002165</c:v>
                </c:pt>
                <c:pt idx="405">
                  <c:v>-0.77119999999999322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-6.1696000000000595</c:v>
                </c:pt>
                <c:pt idx="436">
                  <c:v>-0.3855999999999824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-0.7711999999999648</c:v>
                </c:pt>
                <c:pt idx="464">
                  <c:v>-0.77120000000002165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0.3407222222222222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D99-4A87-B6BE-FBDEAD370E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891864"/>
        <c:axId val="563892192"/>
      </c:scatterChart>
      <c:valAx>
        <c:axId val="563891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63892192"/>
        <c:crosses val="autoZero"/>
        <c:crossBetween val="midCat"/>
      </c:valAx>
      <c:valAx>
        <c:axId val="56389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63891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409575</xdr:colOff>
      <xdr:row>7</xdr:row>
      <xdr:rowOff>33337</xdr:rowOff>
    </xdr:from>
    <xdr:to>
      <xdr:col>21</xdr:col>
      <xdr:colOff>409575</xdr:colOff>
      <xdr:row>21</xdr:row>
      <xdr:rowOff>109537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19E9317-FFF3-AC8A-29F5-3AE747466B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600075</xdr:colOff>
      <xdr:row>19</xdr:row>
      <xdr:rowOff>42862</xdr:rowOff>
    </xdr:from>
    <xdr:to>
      <xdr:col>18</xdr:col>
      <xdr:colOff>600075</xdr:colOff>
      <xdr:row>33</xdr:row>
      <xdr:rowOff>119062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41F9E5B-937E-993D-0A77-6ECF70A348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42862</xdr:colOff>
      <xdr:row>13</xdr:row>
      <xdr:rowOff>52386</xdr:rowOff>
    </xdr:from>
    <xdr:to>
      <xdr:col>27</xdr:col>
      <xdr:colOff>533400</xdr:colOff>
      <xdr:row>29</xdr:row>
      <xdr:rowOff>76199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EB3AE1D-BE29-E815-2FB2-B2C42D8E11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252412</xdr:colOff>
      <xdr:row>4</xdr:row>
      <xdr:rowOff>71437</xdr:rowOff>
    </xdr:from>
    <xdr:to>
      <xdr:col>6</xdr:col>
      <xdr:colOff>252412</xdr:colOff>
      <xdr:row>18</xdr:row>
      <xdr:rowOff>147637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1A25B88-3464-7E2A-B259-201382E260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671512</xdr:colOff>
      <xdr:row>14</xdr:row>
      <xdr:rowOff>14287</xdr:rowOff>
    </xdr:from>
    <xdr:to>
      <xdr:col>22</xdr:col>
      <xdr:colOff>528637</xdr:colOff>
      <xdr:row>28</xdr:row>
      <xdr:rowOff>90487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F37FFDDD-3AF4-9FB9-C3AD-AF2107244E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309562</xdr:colOff>
      <xdr:row>6</xdr:row>
      <xdr:rowOff>138112</xdr:rowOff>
    </xdr:from>
    <xdr:to>
      <xdr:col>18</xdr:col>
      <xdr:colOff>309562</xdr:colOff>
      <xdr:row>26</xdr:row>
      <xdr:rowOff>23812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CB22CBA-C92D-29D3-7875-50DFB9E6F9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700087</xdr:colOff>
      <xdr:row>21</xdr:row>
      <xdr:rowOff>23812</xdr:rowOff>
    </xdr:from>
    <xdr:to>
      <xdr:col>15</xdr:col>
      <xdr:colOff>728662</xdr:colOff>
      <xdr:row>35</xdr:row>
      <xdr:rowOff>100012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DE5A7F2-90F9-E6E5-81CF-F316C49EB7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642937</xdr:colOff>
      <xdr:row>19</xdr:row>
      <xdr:rowOff>119062</xdr:rowOff>
    </xdr:from>
    <xdr:to>
      <xdr:col>13</xdr:col>
      <xdr:colOff>614362</xdr:colOff>
      <xdr:row>34</xdr:row>
      <xdr:rowOff>4762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7244BC9-B8FF-71FD-47A3-9BC9860238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671512</xdr:colOff>
      <xdr:row>8</xdr:row>
      <xdr:rowOff>52387</xdr:rowOff>
    </xdr:from>
    <xdr:to>
      <xdr:col>13</xdr:col>
      <xdr:colOff>642937</xdr:colOff>
      <xdr:row>22</xdr:row>
      <xdr:rowOff>128587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48683002-88C7-9B47-461C-45BB8D1A69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685800</xdr:colOff>
      <xdr:row>3</xdr:row>
      <xdr:rowOff>38100</xdr:rowOff>
    </xdr:from>
    <xdr:to>
      <xdr:col>19</xdr:col>
      <xdr:colOff>576262</xdr:colOff>
      <xdr:row>10</xdr:row>
      <xdr:rowOff>4762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3E8743D-83B6-8E2E-3896-E559F7DEB4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195262</xdr:colOff>
      <xdr:row>11</xdr:row>
      <xdr:rowOff>66675</xdr:rowOff>
    </xdr:from>
    <xdr:to>
      <xdr:col>20</xdr:col>
      <xdr:colOff>604837</xdr:colOff>
      <xdr:row>25</xdr:row>
      <xdr:rowOff>33337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60DB1D4D-516D-EEEA-C028-25A015454A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80962</xdr:colOff>
      <xdr:row>24</xdr:row>
      <xdr:rowOff>71437</xdr:rowOff>
    </xdr:from>
    <xdr:to>
      <xdr:col>19</xdr:col>
      <xdr:colOff>80962</xdr:colOff>
      <xdr:row>38</xdr:row>
      <xdr:rowOff>147637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8FF95E57-8CDF-FA5B-5B94-D225062B5A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647700</xdr:colOff>
      <xdr:row>5</xdr:row>
      <xdr:rowOff>14287</xdr:rowOff>
    </xdr:from>
    <xdr:to>
      <xdr:col>9</xdr:col>
      <xdr:colOff>647700</xdr:colOff>
      <xdr:row>19</xdr:row>
      <xdr:rowOff>90487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42F2B029-E747-73C5-41BD-B4057EA898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166687</xdr:colOff>
      <xdr:row>2</xdr:row>
      <xdr:rowOff>138112</xdr:rowOff>
    </xdr:from>
    <xdr:to>
      <xdr:col>18</xdr:col>
      <xdr:colOff>166687</xdr:colOff>
      <xdr:row>17</xdr:row>
      <xdr:rowOff>23812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281B80E4-0183-C9F8-B386-27E2F7BDFD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76200</xdr:colOff>
      <xdr:row>6</xdr:row>
      <xdr:rowOff>71437</xdr:rowOff>
    </xdr:from>
    <xdr:to>
      <xdr:col>20</xdr:col>
      <xdr:colOff>76200</xdr:colOff>
      <xdr:row>20</xdr:row>
      <xdr:rowOff>147637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B124279-2539-7FCD-E3B9-6C2166DE28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52387</xdr:colOff>
      <xdr:row>4</xdr:row>
      <xdr:rowOff>147637</xdr:rowOff>
    </xdr:from>
    <xdr:to>
      <xdr:col>13</xdr:col>
      <xdr:colOff>14287</xdr:colOff>
      <xdr:row>19</xdr:row>
      <xdr:rowOff>33337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9CB6AC11-77F6-2DD4-F719-FD4DD079DF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433387</xdr:colOff>
      <xdr:row>19</xdr:row>
      <xdr:rowOff>147637</xdr:rowOff>
    </xdr:from>
    <xdr:to>
      <xdr:col>13</xdr:col>
      <xdr:colOff>395287</xdr:colOff>
      <xdr:row>34</xdr:row>
      <xdr:rowOff>33337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B56CB679-D231-529C-4D3E-BCE6ABE969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138112</xdr:colOff>
      <xdr:row>3</xdr:row>
      <xdr:rowOff>4762</xdr:rowOff>
    </xdr:from>
    <xdr:to>
      <xdr:col>17</xdr:col>
      <xdr:colOff>138112</xdr:colOff>
      <xdr:row>17</xdr:row>
      <xdr:rowOff>80962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675F10B-1DF9-B3D7-92BA-2FA96C0921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395287</xdr:colOff>
      <xdr:row>1</xdr:row>
      <xdr:rowOff>80962</xdr:rowOff>
    </xdr:from>
    <xdr:to>
      <xdr:col>12</xdr:col>
      <xdr:colOff>357187</xdr:colOff>
      <xdr:row>15</xdr:row>
      <xdr:rowOff>157162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B66782A-B981-E3C5-DCC7-99BFC80EAB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623887</xdr:colOff>
      <xdr:row>10</xdr:row>
      <xdr:rowOff>61912</xdr:rowOff>
    </xdr:from>
    <xdr:to>
      <xdr:col>13</xdr:col>
      <xdr:colOff>623887</xdr:colOff>
      <xdr:row>24</xdr:row>
      <xdr:rowOff>138112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23A40F7-0AD5-1200-A2BA-96899ADF34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iteramos.com/pregunta/24439/ggplot2-anadiendo-la-ecuacion-de-la-linea-de-regresion-y-el-r2-en-el-grafic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B5D61-388E-43BF-B65D-C6D089B75D28}">
  <dimension ref="B1:AA690"/>
  <sheetViews>
    <sheetView topLeftCell="E1" workbookViewId="0">
      <selection activeCell="L16" sqref="L16"/>
    </sheetView>
  </sheetViews>
  <sheetFormatPr baseColWidth="10" defaultRowHeight="15"/>
  <cols>
    <col min="9" max="9" width="12.7109375" bestFit="1" customWidth="1"/>
    <col min="10" max="10" width="11.85546875" bestFit="1" customWidth="1"/>
    <col min="13" max="13" width="12.7109375" bestFit="1" customWidth="1"/>
    <col min="15" max="15" width="12" bestFit="1" customWidth="1"/>
    <col min="18" max="18" width="14.140625" customWidth="1"/>
  </cols>
  <sheetData>
    <row r="1" spans="2:27">
      <c r="B1" t="s">
        <v>1</v>
      </c>
      <c r="C1" s="1" t="s">
        <v>0</v>
      </c>
      <c r="D1" s="1" t="s">
        <v>15</v>
      </c>
      <c r="E1" t="s">
        <v>12</v>
      </c>
      <c r="F1" t="s">
        <v>14</v>
      </c>
      <c r="G1" t="s">
        <v>13</v>
      </c>
      <c r="I1" s="6" t="s">
        <v>5</v>
      </c>
      <c r="J1" s="6" t="s">
        <v>3</v>
      </c>
      <c r="K1" s="6" t="s">
        <v>25</v>
      </c>
      <c r="L1" s="6" t="s">
        <v>22</v>
      </c>
      <c r="M1" s="6" t="s">
        <v>26</v>
      </c>
      <c r="N1" s="6" t="s">
        <v>23</v>
      </c>
      <c r="O1" s="6" t="s">
        <v>24</v>
      </c>
    </row>
    <row r="2" spans="2:27">
      <c r="B2">
        <v>0</v>
      </c>
      <c r="C2" s="2">
        <v>3.2850000000000001</v>
      </c>
      <c r="E2">
        <f>IF((B3-B2)=0,0,(C3-C2)/(B3-B2))</f>
        <v>0</v>
      </c>
      <c r="G2">
        <f>IF((F3-F2)=0,0,(E3-E2)/(F3-F2))</f>
        <v>0</v>
      </c>
      <c r="I2">
        <v>0</v>
      </c>
      <c r="J2" s="5">
        <f>AVERAGE(C2:C10)</f>
        <v>3.2838888888888893</v>
      </c>
      <c r="K2">
        <f t="shared" ref="K2:K17" si="0">(I2+I3)/2</f>
        <v>0.5</v>
      </c>
      <c r="L2">
        <f t="shared" ref="L2:L17" si="1">(J3-J2)/(K3-K2)</f>
        <v>0.4147896825396824</v>
      </c>
      <c r="M2">
        <f t="shared" ref="M2:M17" si="2">(K2+K3)/2</f>
        <v>1</v>
      </c>
      <c r="N2">
        <f t="shared" ref="N2:N17" si="3">(L3-L2)/(M3-M2)</f>
        <v>-5.8468253968255279E-2</v>
      </c>
      <c r="O2">
        <f>(I2+11)*10^-J2</f>
        <v>5.7214195585671675E-3</v>
      </c>
      <c r="Q2" t="s">
        <v>28</v>
      </c>
      <c r="R2" t="s">
        <v>29</v>
      </c>
      <c r="S2" t="s">
        <v>24</v>
      </c>
      <c r="T2" t="s">
        <v>31</v>
      </c>
    </row>
    <row r="3" spans="2:27">
      <c r="B3">
        <v>0</v>
      </c>
      <c r="C3" s="2">
        <v>3.2850000000000001</v>
      </c>
      <c r="D3" s="2">
        <f>(B3+B2)/2</f>
        <v>0</v>
      </c>
      <c r="E3">
        <f t="shared" ref="E3:E9" si="4">IF((B4-B3)=0,0,(C4-C3)/(B4-B3))</f>
        <v>0</v>
      </c>
      <c r="G3">
        <f>IF((F4-F3)=0,0,(E4-E3)/(F4-F3))</f>
        <v>0</v>
      </c>
      <c r="I3" s="6">
        <v>1</v>
      </c>
      <c r="J3" s="7">
        <f>AVERAGE(C11:C38)</f>
        <v>3.6986785714285717</v>
      </c>
      <c r="K3" s="6">
        <f t="shared" si="0"/>
        <v>1.5</v>
      </c>
      <c r="L3" s="6">
        <f t="shared" si="1"/>
        <v>0.35632142857142712</v>
      </c>
      <c r="M3" s="6">
        <f t="shared" si="2"/>
        <v>2</v>
      </c>
      <c r="N3" s="6">
        <f t="shared" si="3"/>
        <v>-9.3552197802194481E-2</v>
      </c>
      <c r="O3" s="6">
        <f t="shared" ref="O3:O18" si="5">(I3+11)*10^-J3</f>
        <v>2.4016110582530197E-3</v>
      </c>
      <c r="P3" s="6" t="s">
        <v>30</v>
      </c>
      <c r="Q3" s="15">
        <v>10.6</v>
      </c>
      <c r="R3" s="15">
        <v>10.5</v>
      </c>
      <c r="S3" s="15">
        <v>10.56</v>
      </c>
      <c r="T3" s="15">
        <f>AVERAGE(Q3:S3)</f>
        <v>10.553333333333335</v>
      </c>
    </row>
    <row r="4" spans="2:27">
      <c r="B4">
        <v>0</v>
      </c>
      <c r="C4" s="2">
        <v>3.2850000000000001</v>
      </c>
      <c r="D4" s="2">
        <f t="shared" ref="D4:D67" si="6">(B4+B3)/2</f>
        <v>0</v>
      </c>
      <c r="E4">
        <f t="shared" si="4"/>
        <v>0</v>
      </c>
      <c r="F4">
        <f>(D4+D3)/2</f>
        <v>0</v>
      </c>
      <c r="G4">
        <f t="shared" ref="G4:G66" si="7">IF((F5-F4)=0,0,(E5-E4)/(F5-F4))</f>
        <v>0</v>
      </c>
      <c r="I4">
        <v>2</v>
      </c>
      <c r="J4" s="5">
        <f>AVERAGE(C39:C70)</f>
        <v>4.0549999999999988</v>
      </c>
      <c r="K4">
        <f t="shared" si="0"/>
        <v>2.5</v>
      </c>
      <c r="L4">
        <f t="shared" si="1"/>
        <v>0.26276923076923264</v>
      </c>
      <c r="M4">
        <f t="shared" si="2"/>
        <v>3</v>
      </c>
      <c r="N4">
        <f t="shared" si="3"/>
        <v>3.4615384615355183E-3</v>
      </c>
      <c r="O4">
        <f>(I4+11)*10^-J4</f>
        <v>1.1453635349104199E-3</v>
      </c>
    </row>
    <row r="5" spans="2:27">
      <c r="B5">
        <v>0</v>
      </c>
      <c r="C5" s="2">
        <v>3.28</v>
      </c>
      <c r="D5" s="2">
        <f t="shared" si="6"/>
        <v>0</v>
      </c>
      <c r="E5">
        <f t="shared" si="4"/>
        <v>0</v>
      </c>
      <c r="F5">
        <f t="shared" ref="F5:F68" si="8">(D5+D4)/2</f>
        <v>0</v>
      </c>
      <c r="G5">
        <f t="shared" si="7"/>
        <v>0</v>
      </c>
      <c r="I5" s="6">
        <v>3</v>
      </c>
      <c r="J5" s="7">
        <f>AVERAGE(C71:C96)</f>
        <v>4.3177692307692315</v>
      </c>
      <c r="K5" s="6">
        <f t="shared" si="0"/>
        <v>3.5</v>
      </c>
      <c r="L5" s="6">
        <f t="shared" si="1"/>
        <v>0.26623076923076816</v>
      </c>
      <c r="M5" s="6">
        <f t="shared" si="2"/>
        <v>4</v>
      </c>
      <c r="N5" s="6">
        <f t="shared" si="3"/>
        <v>-2.4630769230769012E-2</v>
      </c>
      <c r="O5" s="6">
        <f t="shared" si="5"/>
        <v>6.7353288509463128E-4</v>
      </c>
    </row>
    <row r="6" spans="2:27">
      <c r="B6">
        <v>0</v>
      </c>
      <c r="C6" s="2">
        <v>3.282</v>
      </c>
      <c r="D6" s="2">
        <f t="shared" si="6"/>
        <v>0</v>
      </c>
      <c r="E6">
        <f t="shared" si="4"/>
        <v>0</v>
      </c>
      <c r="F6">
        <f t="shared" si="8"/>
        <v>0</v>
      </c>
      <c r="G6">
        <f t="shared" si="7"/>
        <v>0</v>
      </c>
      <c r="I6">
        <v>4</v>
      </c>
      <c r="J6" s="5">
        <f>AVERAGE(C97:C135)</f>
        <v>4.5839999999999996</v>
      </c>
      <c r="K6">
        <f t="shared" si="0"/>
        <v>4.5</v>
      </c>
      <c r="L6">
        <f t="shared" si="1"/>
        <v>0.24159999999999915</v>
      </c>
      <c r="M6">
        <f t="shared" si="2"/>
        <v>5</v>
      </c>
      <c r="N6">
        <f t="shared" si="3"/>
        <v>-1.4348148148145334E-2</v>
      </c>
      <c r="O6">
        <f t="shared" si="5"/>
        <v>3.9092303249983436E-4</v>
      </c>
    </row>
    <row r="7" spans="2:27">
      <c r="B7">
        <v>0</v>
      </c>
      <c r="C7" s="2">
        <v>3.2850000000000001</v>
      </c>
      <c r="D7" s="2">
        <f t="shared" si="6"/>
        <v>0</v>
      </c>
      <c r="E7">
        <f t="shared" si="4"/>
        <v>0</v>
      </c>
      <c r="F7">
        <f t="shared" si="8"/>
        <v>0</v>
      </c>
      <c r="G7">
        <f t="shared" si="7"/>
        <v>0</v>
      </c>
      <c r="I7" s="6">
        <v>5</v>
      </c>
      <c r="J7" s="7">
        <f>AVERAGE(C136:C165)</f>
        <v>4.8255999999999988</v>
      </c>
      <c r="K7" s="6">
        <f t="shared" si="0"/>
        <v>5.5</v>
      </c>
      <c r="L7" s="6">
        <f t="shared" si="1"/>
        <v>0.22725185185185381</v>
      </c>
      <c r="M7" s="6">
        <f t="shared" si="2"/>
        <v>6</v>
      </c>
      <c r="N7" s="6">
        <f t="shared" si="3"/>
        <v>3.6515343915338505E-2</v>
      </c>
      <c r="O7" s="6">
        <f>(I7+11)*10^-J7</f>
        <v>2.3906719318507249E-4</v>
      </c>
    </row>
    <row r="8" spans="2:27">
      <c r="B8">
        <v>0</v>
      </c>
      <c r="C8" s="2">
        <v>3.2850000000000001</v>
      </c>
      <c r="D8" s="2">
        <f t="shared" si="6"/>
        <v>0</v>
      </c>
      <c r="E8">
        <f t="shared" si="4"/>
        <v>0</v>
      </c>
      <c r="F8">
        <f t="shared" si="8"/>
        <v>0</v>
      </c>
      <c r="G8">
        <f t="shared" si="7"/>
        <v>0</v>
      </c>
      <c r="I8">
        <v>6</v>
      </c>
      <c r="J8" s="5">
        <f>AVERAGE(C166:C192)</f>
        <v>5.0528518518518526</v>
      </c>
      <c r="K8">
        <f t="shared" si="0"/>
        <v>6.5</v>
      </c>
      <c r="L8">
        <f t="shared" si="1"/>
        <v>0.26376719576719232</v>
      </c>
      <c r="M8">
        <f t="shared" si="2"/>
        <v>7</v>
      </c>
      <c r="N8">
        <f t="shared" si="3"/>
        <v>5.6387950162149814E-2</v>
      </c>
      <c r="O8">
        <f>(I8+11)*10^-J8</f>
        <v>1.5052099119459555E-4</v>
      </c>
    </row>
    <row r="9" spans="2:27">
      <c r="B9">
        <v>0</v>
      </c>
      <c r="C9" s="2">
        <v>3.2829999999999999</v>
      </c>
      <c r="D9" s="2">
        <f t="shared" si="6"/>
        <v>0</v>
      </c>
      <c r="E9">
        <f t="shared" si="4"/>
        <v>0</v>
      </c>
      <c r="F9">
        <f t="shared" si="8"/>
        <v>0</v>
      </c>
      <c r="G9">
        <f t="shared" si="7"/>
        <v>0</v>
      </c>
      <c r="I9" s="6">
        <v>7</v>
      </c>
      <c r="J9" s="7">
        <f>AVERAGE(C193:C234)</f>
        <v>5.3166190476190449</v>
      </c>
      <c r="K9" s="6">
        <f t="shared" si="0"/>
        <v>7.5</v>
      </c>
      <c r="L9" s="6">
        <f t="shared" si="1"/>
        <v>0.32015514592934213</v>
      </c>
      <c r="M9" s="6">
        <f t="shared" si="2"/>
        <v>8</v>
      </c>
      <c r="N9" s="6">
        <f t="shared" si="3"/>
        <v>0.24184296686416154</v>
      </c>
      <c r="O9" s="6">
        <f t="shared" si="5"/>
        <v>8.6826732441239453E-5</v>
      </c>
    </row>
    <row r="10" spans="2:27">
      <c r="B10">
        <v>0</v>
      </c>
      <c r="C10" s="2">
        <v>3.2850000000000001</v>
      </c>
      <c r="D10" s="2">
        <f t="shared" si="6"/>
        <v>0</v>
      </c>
      <c r="E10">
        <f>IF((D11-D10)=0,0,(C11-C10)/(D11-D10))</f>
        <v>0.1819999999999995</v>
      </c>
      <c r="F10">
        <f t="shared" si="8"/>
        <v>0</v>
      </c>
      <c r="G10">
        <f t="shared" si="7"/>
        <v>-0.39999999999999858</v>
      </c>
      <c r="I10">
        <v>8</v>
      </c>
      <c r="J10" s="5">
        <f>AVERAGE(C235:C265)</f>
        <v>5.636774193548387</v>
      </c>
      <c r="K10">
        <f t="shared" si="0"/>
        <v>8.5</v>
      </c>
      <c r="L10">
        <f t="shared" si="1"/>
        <v>0.53176774193548348</v>
      </c>
      <c r="M10">
        <f t="shared" si="2"/>
        <v>8.875</v>
      </c>
      <c r="N10">
        <f t="shared" si="3"/>
        <v>0.39511827956989498</v>
      </c>
      <c r="O10">
        <f>(I10+11)*10^-J10</f>
        <v>4.3850990480711909E-5</v>
      </c>
    </row>
    <row r="11" spans="2:27">
      <c r="B11">
        <v>1</v>
      </c>
      <c r="C11" s="2">
        <v>3.3759999999999999</v>
      </c>
      <c r="D11" s="2">
        <f t="shared" si="6"/>
        <v>0.5</v>
      </c>
      <c r="E11">
        <f t="shared" ref="E11:E74" si="9">IF((D12-D11)=0,0,(C12-C11)/(D12-D11))</f>
        <v>8.1999999999999851E-2</v>
      </c>
      <c r="F11">
        <f t="shared" si="8"/>
        <v>0.25</v>
      </c>
      <c r="G11">
        <f t="shared" si="7"/>
        <v>-0.1639999999999997</v>
      </c>
      <c r="I11" s="6">
        <v>9</v>
      </c>
      <c r="J11" s="7">
        <f>AVERAGE(C266:C295)</f>
        <v>6.0355999999999996</v>
      </c>
      <c r="K11" s="6">
        <f t="shared" si="0"/>
        <v>9.25</v>
      </c>
      <c r="L11" s="6">
        <f t="shared" si="1"/>
        <v>0.77871666666666783</v>
      </c>
      <c r="M11" s="6">
        <f t="shared" si="2"/>
        <v>9.5</v>
      </c>
      <c r="N11" s="6">
        <f t="shared" si="3"/>
        <v>1.6587976637463435</v>
      </c>
      <c r="O11" s="6">
        <f>(I11+11)*10^-J11</f>
        <v>1.8425954553371117E-5</v>
      </c>
      <c r="AA11">
        <f>10.6+10.4</f>
        <v>21</v>
      </c>
    </row>
    <row r="12" spans="2:27">
      <c r="B12">
        <v>1</v>
      </c>
      <c r="C12" s="2">
        <v>3.4169999999999998</v>
      </c>
      <c r="D12" s="2">
        <f t="shared" si="6"/>
        <v>1</v>
      </c>
      <c r="E12">
        <f t="shared" si="9"/>
        <v>0</v>
      </c>
      <c r="F12">
        <f t="shared" si="8"/>
        <v>0.75</v>
      </c>
      <c r="G12">
        <f t="shared" si="7"/>
        <v>0</v>
      </c>
      <c r="I12">
        <v>9.5</v>
      </c>
      <c r="J12" s="5">
        <f>AVERAGE(C296:C319)</f>
        <v>6.4249583333333335</v>
      </c>
      <c r="K12">
        <f t="shared" si="0"/>
        <v>9.75</v>
      </c>
      <c r="L12">
        <f t="shared" si="1"/>
        <v>1.483705673758865</v>
      </c>
      <c r="M12">
        <f t="shared" si="2"/>
        <v>9.9250000000000007</v>
      </c>
      <c r="N12">
        <f t="shared" si="3"/>
        <v>1.883181357649433</v>
      </c>
      <c r="O12">
        <f>(I12+11)*10^-J12</f>
        <v>7.7054060171609169E-6</v>
      </c>
      <c r="AA12">
        <f>AA11/2</f>
        <v>10.5</v>
      </c>
    </row>
    <row r="13" spans="2:27">
      <c r="B13">
        <v>1</v>
      </c>
      <c r="C13" s="2">
        <v>3.536</v>
      </c>
      <c r="D13" s="2">
        <f t="shared" si="6"/>
        <v>1</v>
      </c>
      <c r="E13">
        <f t="shared" si="9"/>
        <v>0</v>
      </c>
      <c r="F13">
        <f t="shared" si="8"/>
        <v>1</v>
      </c>
      <c r="G13">
        <f t="shared" si="7"/>
        <v>0</v>
      </c>
      <c r="I13" s="6">
        <v>10</v>
      </c>
      <c r="J13" s="7">
        <f>AVERAGE(C320:C366)</f>
        <v>6.9442553191489358</v>
      </c>
      <c r="K13" s="6">
        <f t="shared" si="0"/>
        <v>10.1</v>
      </c>
      <c r="L13" s="6">
        <f t="shared" si="1"/>
        <v>2.0015805471124564</v>
      </c>
      <c r="M13" s="6">
        <f t="shared" si="2"/>
        <v>10.199999999999999</v>
      </c>
      <c r="N13" s="6">
        <f t="shared" si="3"/>
        <v>6.0144186930091506</v>
      </c>
      <c r="O13" s="6">
        <f t="shared" si="5"/>
        <v>2.3876132238986317E-6</v>
      </c>
    </row>
    <row r="14" spans="2:27">
      <c r="B14">
        <v>1</v>
      </c>
      <c r="C14" s="2">
        <v>3.5979999999999999</v>
      </c>
      <c r="D14" s="2">
        <f t="shared" si="6"/>
        <v>1</v>
      </c>
      <c r="E14">
        <f t="shared" si="9"/>
        <v>0</v>
      </c>
      <c r="F14">
        <f t="shared" si="8"/>
        <v>1</v>
      </c>
      <c r="G14">
        <f t="shared" si="7"/>
        <v>0</v>
      </c>
      <c r="I14">
        <v>10.199999999999999</v>
      </c>
      <c r="J14" s="5">
        <f>AVERAGE(C367:C394)</f>
        <v>7.3445714285714292</v>
      </c>
      <c r="K14">
        <f t="shared" si="0"/>
        <v>10.3</v>
      </c>
      <c r="L14">
        <f t="shared" si="1"/>
        <v>3.2044642857142929</v>
      </c>
      <c r="M14">
        <f t="shared" si="2"/>
        <v>10.4</v>
      </c>
      <c r="N14">
        <f t="shared" si="3"/>
        <v>36.946243842364801</v>
      </c>
      <c r="O14">
        <f>(I14+11)*10^-J14</f>
        <v>9.5888037977020147E-7</v>
      </c>
    </row>
    <row r="15" spans="2:27">
      <c r="B15">
        <v>1</v>
      </c>
      <c r="C15" s="2">
        <v>3.6960000000000002</v>
      </c>
      <c r="D15" s="2">
        <f t="shared" si="6"/>
        <v>1</v>
      </c>
      <c r="E15">
        <f t="shared" si="9"/>
        <v>0</v>
      </c>
      <c r="F15">
        <f t="shared" si="8"/>
        <v>1</v>
      </c>
      <c r="G15">
        <f t="shared" si="7"/>
        <v>0</v>
      </c>
      <c r="I15" s="6">
        <v>10.4</v>
      </c>
      <c r="J15" s="7">
        <f>AVERAGE(C395:C422)</f>
        <v>7.9854642857142855</v>
      </c>
      <c r="K15" s="6">
        <f t="shared" si="0"/>
        <v>10.5</v>
      </c>
      <c r="L15" s="6">
        <f t="shared" si="1"/>
        <v>10.593713054187226</v>
      </c>
      <c r="M15" s="6">
        <f t="shared" si="2"/>
        <v>10.6</v>
      </c>
      <c r="N15" s="6">
        <f t="shared" si="3"/>
        <v>-28.632071018062543</v>
      </c>
      <c r="O15" s="6">
        <f>(I15+11)*10^-J15</f>
        <v>2.2128373216998328E-7</v>
      </c>
    </row>
    <row r="16" spans="2:27">
      <c r="B16">
        <v>1</v>
      </c>
      <c r="C16" s="2">
        <v>3.7010000000000001</v>
      </c>
      <c r="D16" s="2">
        <f t="shared" si="6"/>
        <v>1</v>
      </c>
      <c r="E16">
        <f t="shared" si="9"/>
        <v>0</v>
      </c>
      <c r="F16">
        <f t="shared" si="8"/>
        <v>1</v>
      </c>
      <c r="G16">
        <f t="shared" si="7"/>
        <v>0</v>
      </c>
      <c r="I16">
        <v>10.6</v>
      </c>
      <c r="J16" s="5">
        <f>AVERAGE(C423:C451)</f>
        <v>10.104206896551723</v>
      </c>
      <c r="K16">
        <f t="shared" si="0"/>
        <v>10.7</v>
      </c>
      <c r="L16">
        <f t="shared" si="1"/>
        <v>4.867298850574687</v>
      </c>
      <c r="M16">
        <f t="shared" si="2"/>
        <v>10.8</v>
      </c>
      <c r="N16">
        <f t="shared" si="3"/>
        <v>0.9165716356268806</v>
      </c>
      <c r="O16">
        <f>(I16+11)*10^-J16</f>
        <v>1.6992092148603625E-9</v>
      </c>
    </row>
    <row r="17" spans="2:15">
      <c r="B17">
        <v>1</v>
      </c>
      <c r="C17" s="2">
        <v>3.7090000000000001</v>
      </c>
      <c r="D17" s="2">
        <f t="shared" si="6"/>
        <v>1</v>
      </c>
      <c r="E17">
        <f t="shared" si="9"/>
        <v>0</v>
      </c>
      <c r="F17">
        <f t="shared" si="8"/>
        <v>1</v>
      </c>
      <c r="G17">
        <f t="shared" si="7"/>
        <v>0</v>
      </c>
      <c r="I17" s="6">
        <v>10.8</v>
      </c>
      <c r="J17" s="7">
        <f>AVERAGE(C452:C511)</f>
        <v>11.077666666666666</v>
      </c>
      <c r="K17" s="6">
        <f t="shared" si="0"/>
        <v>10.9</v>
      </c>
      <c r="L17" s="6">
        <f t="shared" si="1"/>
        <v>-3.6359400029124807E-2</v>
      </c>
      <c r="M17" s="6">
        <f t="shared" si="2"/>
        <v>5.45</v>
      </c>
      <c r="N17" s="6">
        <f t="shared" si="3"/>
        <v>-6.6714495466284043E-3</v>
      </c>
      <c r="O17" s="6">
        <f>(I17+11)*10^-J17</f>
        <v>1.8230132572966392E-10</v>
      </c>
    </row>
    <row r="18" spans="2:15">
      <c r="B18">
        <v>1</v>
      </c>
      <c r="C18" s="2">
        <v>3.7170000000000001</v>
      </c>
      <c r="D18" s="2">
        <f t="shared" si="6"/>
        <v>1</v>
      </c>
      <c r="E18">
        <f t="shared" si="9"/>
        <v>0</v>
      </c>
      <c r="F18">
        <f t="shared" si="8"/>
        <v>1</v>
      </c>
      <c r="G18">
        <f t="shared" si="7"/>
        <v>0</v>
      </c>
      <c r="I18">
        <v>11</v>
      </c>
      <c r="J18" s="5">
        <f>AVERAGE(C512:C574)</f>
        <v>11.473984126984126</v>
      </c>
      <c r="O18">
        <f t="shared" si="5"/>
        <v>7.3864974772842155E-11</v>
      </c>
    </row>
    <row r="19" spans="2:15">
      <c r="B19">
        <v>1</v>
      </c>
      <c r="C19" s="2">
        <v>3.7290000000000001</v>
      </c>
      <c r="D19" s="2">
        <f t="shared" si="6"/>
        <v>1</v>
      </c>
      <c r="E19">
        <f t="shared" si="9"/>
        <v>0</v>
      </c>
      <c r="F19">
        <f t="shared" si="8"/>
        <v>1</v>
      </c>
      <c r="G19">
        <f t="shared" si="7"/>
        <v>0</v>
      </c>
      <c r="L19" s="9" t="s">
        <v>27</v>
      </c>
    </row>
    <row r="20" spans="2:15">
      <c r="B20">
        <v>1</v>
      </c>
      <c r="C20" s="2">
        <v>3.7349999999999999</v>
      </c>
      <c r="D20" s="2">
        <f t="shared" si="6"/>
        <v>1</v>
      </c>
      <c r="E20">
        <f t="shared" si="9"/>
        <v>0</v>
      </c>
      <c r="F20">
        <f t="shared" si="8"/>
        <v>1</v>
      </c>
      <c r="G20">
        <f t="shared" si="7"/>
        <v>0</v>
      </c>
      <c r="I20">
        <v>10.199999999999999</v>
      </c>
      <c r="J20" s="8">
        <v>9.5888037977020104E-7</v>
      </c>
      <c r="L20" s="10"/>
    </row>
    <row r="21" spans="2:15">
      <c r="B21">
        <v>1</v>
      </c>
      <c r="C21" s="2">
        <v>3.74</v>
      </c>
      <c r="D21" s="2">
        <f t="shared" si="6"/>
        <v>1</v>
      </c>
      <c r="E21">
        <f t="shared" si="9"/>
        <v>0</v>
      </c>
      <c r="F21">
        <f t="shared" si="8"/>
        <v>1</v>
      </c>
      <c r="G21">
        <f t="shared" si="7"/>
        <v>0</v>
      </c>
      <c r="I21" s="6">
        <v>10.4</v>
      </c>
      <c r="J21" s="8">
        <v>2.2128373216998299E-7</v>
      </c>
      <c r="L21" s="9"/>
    </row>
    <row r="22" spans="2:15">
      <c r="B22">
        <v>1</v>
      </c>
      <c r="C22" s="2">
        <v>3.7410000000000001</v>
      </c>
      <c r="D22" s="2">
        <f t="shared" si="6"/>
        <v>1</v>
      </c>
      <c r="E22">
        <f t="shared" si="9"/>
        <v>0</v>
      </c>
      <c r="F22">
        <f t="shared" si="8"/>
        <v>1</v>
      </c>
      <c r="G22">
        <f t="shared" si="7"/>
        <v>0</v>
      </c>
      <c r="I22">
        <v>10.6</v>
      </c>
      <c r="J22" s="8">
        <v>1.69920921486036E-9</v>
      </c>
      <c r="L22" s="10"/>
    </row>
    <row r="23" spans="2:15">
      <c r="B23">
        <v>1</v>
      </c>
      <c r="C23" s="2">
        <v>3.7410000000000001</v>
      </c>
      <c r="D23" s="2">
        <f t="shared" si="6"/>
        <v>1</v>
      </c>
      <c r="E23">
        <f t="shared" si="9"/>
        <v>0</v>
      </c>
      <c r="F23">
        <f t="shared" si="8"/>
        <v>1</v>
      </c>
      <c r="G23">
        <f t="shared" si="7"/>
        <v>0</v>
      </c>
      <c r="I23" s="6"/>
      <c r="L23" s="10"/>
    </row>
    <row r="24" spans="2:15">
      <c r="B24">
        <v>1</v>
      </c>
      <c r="C24" s="2">
        <v>3.7410000000000001</v>
      </c>
      <c r="D24" s="2">
        <f t="shared" si="6"/>
        <v>1</v>
      </c>
      <c r="E24">
        <f t="shared" si="9"/>
        <v>0</v>
      </c>
      <c r="F24">
        <f t="shared" si="8"/>
        <v>1</v>
      </c>
      <c r="G24">
        <f t="shared" si="7"/>
        <v>0</v>
      </c>
    </row>
    <row r="25" spans="2:15">
      <c r="B25">
        <v>1</v>
      </c>
      <c r="C25" s="2">
        <v>3.7410000000000001</v>
      </c>
      <c r="D25" s="2">
        <f t="shared" si="6"/>
        <v>1</v>
      </c>
      <c r="E25">
        <f t="shared" si="9"/>
        <v>0</v>
      </c>
      <c r="F25">
        <f t="shared" si="8"/>
        <v>1</v>
      </c>
      <c r="G25">
        <f t="shared" si="7"/>
        <v>0</v>
      </c>
      <c r="I25" cm="1">
        <f t="array" ref="I25:J29">LINEST(J20:J22,I20:I22,1,TRUE)</f>
        <v>-2.3929529263883518E-6</v>
      </c>
      <c r="J25">
        <v>2.5280664874823873E-5</v>
      </c>
      <c r="K25" s="4">
        <f>J25/I25</f>
        <v>-10.564631086571186</v>
      </c>
    </row>
    <row r="26" spans="2:15">
      <c r="B26">
        <v>1</v>
      </c>
      <c r="C26" s="2">
        <v>3.7410000000000001</v>
      </c>
      <c r="D26" s="2">
        <f t="shared" si="6"/>
        <v>1</v>
      </c>
      <c r="E26">
        <f t="shared" si="9"/>
        <v>0</v>
      </c>
      <c r="F26">
        <f t="shared" si="8"/>
        <v>1</v>
      </c>
      <c r="G26">
        <f t="shared" si="7"/>
        <v>0</v>
      </c>
      <c r="I26">
        <v>7.4768609901833268E-7</v>
      </c>
      <c r="J26">
        <v>7.7768939426361864E-6</v>
      </c>
    </row>
    <row r="27" spans="2:15">
      <c r="B27">
        <v>1</v>
      </c>
      <c r="C27" s="2">
        <v>3.742</v>
      </c>
      <c r="D27" s="2">
        <f t="shared" si="6"/>
        <v>1</v>
      </c>
      <c r="E27">
        <f t="shared" si="9"/>
        <v>0</v>
      </c>
      <c r="F27">
        <f t="shared" si="8"/>
        <v>1</v>
      </c>
      <c r="G27">
        <f t="shared" si="7"/>
        <v>0</v>
      </c>
      <c r="I27">
        <v>0.91105623922902668</v>
      </c>
      <c r="J27">
        <v>2.1147756432591196E-7</v>
      </c>
    </row>
    <row r="28" spans="2:15">
      <c r="B28">
        <v>1</v>
      </c>
      <c r="C28" s="2">
        <v>3.7440000000000002</v>
      </c>
      <c r="D28" s="2">
        <f t="shared" si="6"/>
        <v>1</v>
      </c>
      <c r="E28">
        <f t="shared" si="9"/>
        <v>0</v>
      </c>
      <c r="F28">
        <f t="shared" si="8"/>
        <v>1</v>
      </c>
      <c r="G28">
        <f t="shared" si="7"/>
        <v>0</v>
      </c>
      <c r="I28">
        <v>10.243059561816382</v>
      </c>
      <c r="J28">
        <v>1</v>
      </c>
    </row>
    <row r="29" spans="2:15">
      <c r="B29">
        <v>1</v>
      </c>
      <c r="C29" s="2">
        <v>3.7450000000000001</v>
      </c>
      <c r="D29" s="2">
        <f t="shared" si="6"/>
        <v>1</v>
      </c>
      <c r="E29">
        <f t="shared" si="9"/>
        <v>0</v>
      </c>
      <c r="F29">
        <f t="shared" si="8"/>
        <v>1</v>
      </c>
      <c r="G29">
        <f t="shared" si="7"/>
        <v>0</v>
      </c>
      <c r="I29">
        <v>4.5809789663284675E-13</v>
      </c>
      <c r="J29">
        <v>4.4722760213220229E-14</v>
      </c>
    </row>
    <row r="30" spans="2:15">
      <c r="B30">
        <v>1</v>
      </c>
      <c r="C30" s="2">
        <v>3.7429999999999999</v>
      </c>
      <c r="D30" s="2">
        <f t="shared" si="6"/>
        <v>1</v>
      </c>
      <c r="E30">
        <f t="shared" si="9"/>
        <v>0</v>
      </c>
      <c r="F30">
        <f t="shared" si="8"/>
        <v>1</v>
      </c>
      <c r="G30">
        <f t="shared" si="7"/>
        <v>0</v>
      </c>
    </row>
    <row r="31" spans="2:15">
      <c r="B31">
        <v>1</v>
      </c>
      <c r="C31" s="2">
        <v>3.7410000000000001</v>
      </c>
      <c r="D31" s="2">
        <f t="shared" si="6"/>
        <v>1</v>
      </c>
      <c r="E31">
        <f t="shared" si="9"/>
        <v>0</v>
      </c>
      <c r="F31">
        <f t="shared" si="8"/>
        <v>1</v>
      </c>
      <c r="G31">
        <f t="shared" si="7"/>
        <v>0</v>
      </c>
    </row>
    <row r="32" spans="2:15">
      <c r="B32">
        <v>1</v>
      </c>
      <c r="C32" s="2">
        <v>3.7410000000000001</v>
      </c>
      <c r="D32" s="2">
        <f t="shared" si="6"/>
        <v>1</v>
      </c>
      <c r="E32">
        <f t="shared" si="9"/>
        <v>0</v>
      </c>
      <c r="F32">
        <f t="shared" si="8"/>
        <v>1</v>
      </c>
      <c r="G32">
        <f t="shared" si="7"/>
        <v>0</v>
      </c>
    </row>
    <row r="33" spans="2:7">
      <c r="B33">
        <v>1</v>
      </c>
      <c r="C33" s="2">
        <v>3.7410000000000001</v>
      </c>
      <c r="D33" s="2">
        <f t="shared" si="6"/>
        <v>1</v>
      </c>
      <c r="E33">
        <f t="shared" si="9"/>
        <v>0</v>
      </c>
      <c r="F33">
        <f t="shared" si="8"/>
        <v>1</v>
      </c>
      <c r="G33">
        <f t="shared" si="7"/>
        <v>0</v>
      </c>
    </row>
    <row r="34" spans="2:7">
      <c r="B34">
        <v>1</v>
      </c>
      <c r="C34" s="2">
        <v>3.7410000000000001</v>
      </c>
      <c r="D34" s="2">
        <f t="shared" si="6"/>
        <v>1</v>
      </c>
      <c r="E34">
        <f t="shared" si="9"/>
        <v>0</v>
      </c>
      <c r="F34">
        <f t="shared" si="8"/>
        <v>1</v>
      </c>
      <c r="G34">
        <f t="shared" si="7"/>
        <v>0</v>
      </c>
    </row>
    <row r="35" spans="2:7">
      <c r="B35">
        <v>1</v>
      </c>
      <c r="C35" s="2">
        <v>3.7410000000000001</v>
      </c>
      <c r="D35" s="2">
        <f t="shared" si="6"/>
        <v>1</v>
      </c>
      <c r="E35">
        <f t="shared" si="9"/>
        <v>0</v>
      </c>
      <c r="F35">
        <f t="shared" si="8"/>
        <v>1</v>
      </c>
      <c r="G35">
        <f t="shared" si="7"/>
        <v>0</v>
      </c>
    </row>
    <row r="36" spans="2:7">
      <c r="B36">
        <v>1</v>
      </c>
      <c r="C36" s="2">
        <v>3.7410000000000001</v>
      </c>
      <c r="D36" s="2">
        <f t="shared" si="6"/>
        <v>1</v>
      </c>
      <c r="E36">
        <f t="shared" si="9"/>
        <v>0</v>
      </c>
      <c r="F36">
        <f t="shared" si="8"/>
        <v>1</v>
      </c>
      <c r="G36">
        <f t="shared" si="7"/>
        <v>0</v>
      </c>
    </row>
    <row r="37" spans="2:7">
      <c r="B37">
        <v>1</v>
      </c>
      <c r="C37" s="2">
        <v>3.7389999999999999</v>
      </c>
      <c r="D37" s="2">
        <f t="shared" si="6"/>
        <v>1</v>
      </c>
      <c r="E37">
        <f t="shared" si="9"/>
        <v>0</v>
      </c>
      <c r="F37">
        <f t="shared" si="8"/>
        <v>1</v>
      </c>
      <c r="G37">
        <f t="shared" si="7"/>
        <v>0</v>
      </c>
    </row>
    <row r="38" spans="2:7">
      <c r="B38">
        <v>1</v>
      </c>
      <c r="C38" s="2">
        <v>3.7450000000000001</v>
      </c>
      <c r="D38" s="2">
        <f t="shared" si="6"/>
        <v>1</v>
      </c>
      <c r="E38">
        <f t="shared" si="9"/>
        <v>0.1899999999999995</v>
      </c>
      <c r="F38">
        <f t="shared" si="8"/>
        <v>1</v>
      </c>
      <c r="G38">
        <f t="shared" si="7"/>
        <v>-0.91999999999999815</v>
      </c>
    </row>
    <row r="39" spans="2:7">
      <c r="B39">
        <v>2</v>
      </c>
      <c r="C39" s="2">
        <v>3.84</v>
      </c>
      <c r="D39" s="2">
        <f t="shared" si="6"/>
        <v>1.5</v>
      </c>
      <c r="E39">
        <f t="shared" si="9"/>
        <v>-4.0000000000000036E-2</v>
      </c>
      <c r="F39">
        <f t="shared" si="8"/>
        <v>1.25</v>
      </c>
      <c r="G39">
        <f t="shared" si="7"/>
        <v>8.0000000000000071E-2</v>
      </c>
    </row>
    <row r="40" spans="2:7">
      <c r="B40">
        <v>2</v>
      </c>
      <c r="C40" s="2">
        <v>3.82</v>
      </c>
      <c r="D40" s="2">
        <f t="shared" si="6"/>
        <v>2</v>
      </c>
      <c r="E40">
        <f t="shared" si="9"/>
        <v>0</v>
      </c>
      <c r="F40">
        <f t="shared" si="8"/>
        <v>1.75</v>
      </c>
      <c r="G40">
        <f t="shared" si="7"/>
        <v>0</v>
      </c>
    </row>
    <row r="41" spans="2:7">
      <c r="B41">
        <v>2</v>
      </c>
      <c r="C41" s="2">
        <v>3.899</v>
      </c>
      <c r="D41" s="2">
        <f t="shared" si="6"/>
        <v>2</v>
      </c>
      <c r="E41">
        <f t="shared" si="9"/>
        <v>0</v>
      </c>
      <c r="F41">
        <f t="shared" si="8"/>
        <v>2</v>
      </c>
      <c r="G41">
        <f t="shared" si="7"/>
        <v>0</v>
      </c>
    </row>
    <row r="42" spans="2:7">
      <c r="B42">
        <v>2</v>
      </c>
      <c r="C42" s="2">
        <v>3.9809999999999999</v>
      </c>
      <c r="D42" s="2">
        <f t="shared" si="6"/>
        <v>2</v>
      </c>
      <c r="E42">
        <f t="shared" si="9"/>
        <v>0</v>
      </c>
      <c r="F42">
        <f t="shared" si="8"/>
        <v>2</v>
      </c>
      <c r="G42">
        <f t="shared" si="7"/>
        <v>0</v>
      </c>
    </row>
    <row r="43" spans="2:7">
      <c r="B43">
        <v>2</v>
      </c>
      <c r="C43" s="2">
        <v>4.0119999999999996</v>
      </c>
      <c r="D43" s="2">
        <f t="shared" si="6"/>
        <v>2</v>
      </c>
      <c r="E43">
        <f t="shared" si="9"/>
        <v>0</v>
      </c>
      <c r="F43">
        <f t="shared" si="8"/>
        <v>2</v>
      </c>
      <c r="G43">
        <f t="shared" si="7"/>
        <v>0</v>
      </c>
    </row>
    <row r="44" spans="2:7">
      <c r="B44">
        <v>2</v>
      </c>
      <c r="C44" s="2">
        <v>4.0359999999999996</v>
      </c>
      <c r="D44" s="2">
        <f t="shared" si="6"/>
        <v>2</v>
      </c>
      <c r="E44">
        <f t="shared" si="9"/>
        <v>0</v>
      </c>
      <c r="F44">
        <f t="shared" si="8"/>
        <v>2</v>
      </c>
      <c r="G44">
        <f t="shared" si="7"/>
        <v>0</v>
      </c>
    </row>
    <row r="45" spans="2:7">
      <c r="B45">
        <v>2</v>
      </c>
      <c r="C45" s="2">
        <v>4.07</v>
      </c>
      <c r="D45" s="2">
        <f t="shared" si="6"/>
        <v>2</v>
      </c>
      <c r="E45">
        <f t="shared" si="9"/>
        <v>0</v>
      </c>
      <c r="F45">
        <f t="shared" si="8"/>
        <v>2</v>
      </c>
      <c r="G45">
        <f t="shared" si="7"/>
        <v>0</v>
      </c>
    </row>
    <row r="46" spans="2:7">
      <c r="B46">
        <v>2</v>
      </c>
      <c r="C46" s="2">
        <v>4.0750000000000002</v>
      </c>
      <c r="D46" s="2">
        <f t="shared" si="6"/>
        <v>2</v>
      </c>
      <c r="E46">
        <f t="shared" si="9"/>
        <v>0</v>
      </c>
      <c r="F46">
        <f t="shared" si="8"/>
        <v>2</v>
      </c>
      <c r="G46">
        <f t="shared" si="7"/>
        <v>0</v>
      </c>
    </row>
    <row r="47" spans="2:7">
      <c r="B47">
        <v>2</v>
      </c>
      <c r="C47" s="2">
        <v>4.0810000000000004</v>
      </c>
      <c r="D47" s="2">
        <f t="shared" si="6"/>
        <v>2</v>
      </c>
      <c r="E47">
        <f t="shared" si="9"/>
        <v>0</v>
      </c>
      <c r="F47">
        <f t="shared" si="8"/>
        <v>2</v>
      </c>
      <c r="G47">
        <f t="shared" si="7"/>
        <v>0</v>
      </c>
    </row>
    <row r="48" spans="2:7">
      <c r="B48">
        <v>2</v>
      </c>
      <c r="C48" s="2">
        <v>4.0819999999999999</v>
      </c>
      <c r="D48" s="2">
        <f t="shared" si="6"/>
        <v>2</v>
      </c>
      <c r="E48">
        <f t="shared" si="9"/>
        <v>0</v>
      </c>
      <c r="F48">
        <f t="shared" si="8"/>
        <v>2</v>
      </c>
      <c r="G48">
        <f t="shared" si="7"/>
        <v>0</v>
      </c>
    </row>
    <row r="49" spans="2:7">
      <c r="B49">
        <v>2</v>
      </c>
      <c r="C49" s="2">
        <v>4.085</v>
      </c>
      <c r="D49" s="2">
        <f t="shared" si="6"/>
        <v>2</v>
      </c>
      <c r="E49">
        <f t="shared" si="9"/>
        <v>0</v>
      </c>
      <c r="F49">
        <f t="shared" si="8"/>
        <v>2</v>
      </c>
      <c r="G49">
        <f t="shared" si="7"/>
        <v>0</v>
      </c>
    </row>
    <row r="50" spans="2:7">
      <c r="B50">
        <v>2</v>
      </c>
      <c r="C50" s="2">
        <v>4.0860000000000003</v>
      </c>
      <c r="D50" s="2">
        <f t="shared" si="6"/>
        <v>2</v>
      </c>
      <c r="E50">
        <f t="shared" si="9"/>
        <v>0</v>
      </c>
      <c r="F50">
        <f t="shared" si="8"/>
        <v>2</v>
      </c>
      <c r="G50">
        <f t="shared" si="7"/>
        <v>0</v>
      </c>
    </row>
    <row r="51" spans="2:7">
      <c r="B51">
        <v>2</v>
      </c>
      <c r="C51" s="2">
        <v>4.0860000000000003</v>
      </c>
      <c r="D51" s="2">
        <f t="shared" si="6"/>
        <v>2</v>
      </c>
      <c r="E51">
        <f t="shared" si="9"/>
        <v>0</v>
      </c>
      <c r="F51">
        <f t="shared" si="8"/>
        <v>2</v>
      </c>
      <c r="G51">
        <f t="shared" si="7"/>
        <v>0</v>
      </c>
    </row>
    <row r="52" spans="2:7">
      <c r="B52">
        <v>2</v>
      </c>
      <c r="C52" s="2">
        <v>4.085</v>
      </c>
      <c r="D52" s="2">
        <f t="shared" si="6"/>
        <v>2</v>
      </c>
      <c r="E52">
        <f t="shared" si="9"/>
        <v>0</v>
      </c>
      <c r="F52">
        <f t="shared" si="8"/>
        <v>2</v>
      </c>
      <c r="G52">
        <f t="shared" si="7"/>
        <v>0</v>
      </c>
    </row>
    <row r="53" spans="2:7">
      <c r="B53">
        <v>2</v>
      </c>
      <c r="C53" s="2">
        <v>4.085</v>
      </c>
      <c r="D53" s="2">
        <f t="shared" si="6"/>
        <v>2</v>
      </c>
      <c r="E53">
        <f t="shared" si="9"/>
        <v>0</v>
      </c>
      <c r="F53">
        <f t="shared" si="8"/>
        <v>2</v>
      </c>
      <c r="G53">
        <f t="shared" si="7"/>
        <v>0</v>
      </c>
    </row>
    <row r="54" spans="2:7">
      <c r="B54">
        <v>2</v>
      </c>
      <c r="C54" s="2">
        <v>4.0860000000000003</v>
      </c>
      <c r="D54" s="2">
        <f t="shared" si="6"/>
        <v>2</v>
      </c>
      <c r="E54">
        <f t="shared" si="9"/>
        <v>0</v>
      </c>
      <c r="F54">
        <f t="shared" si="8"/>
        <v>2</v>
      </c>
      <c r="G54">
        <f t="shared" si="7"/>
        <v>0</v>
      </c>
    </row>
    <row r="55" spans="2:7">
      <c r="B55">
        <v>2</v>
      </c>
      <c r="C55" s="2">
        <v>4.0860000000000003</v>
      </c>
      <c r="D55" s="2">
        <f t="shared" si="6"/>
        <v>2</v>
      </c>
      <c r="E55">
        <f t="shared" si="9"/>
        <v>0</v>
      </c>
      <c r="F55">
        <f t="shared" si="8"/>
        <v>2</v>
      </c>
      <c r="G55">
        <f t="shared" si="7"/>
        <v>0</v>
      </c>
    </row>
    <row r="56" spans="2:7">
      <c r="B56">
        <v>2</v>
      </c>
      <c r="C56" s="2">
        <v>4.085</v>
      </c>
      <c r="D56" s="2">
        <f t="shared" si="6"/>
        <v>2</v>
      </c>
      <c r="E56">
        <f t="shared" si="9"/>
        <v>0</v>
      </c>
      <c r="F56">
        <f t="shared" si="8"/>
        <v>2</v>
      </c>
      <c r="G56">
        <f t="shared" si="7"/>
        <v>0</v>
      </c>
    </row>
    <row r="57" spans="2:7">
      <c r="B57">
        <v>2</v>
      </c>
      <c r="C57" s="2">
        <v>4.0860000000000003</v>
      </c>
      <c r="D57" s="2">
        <f t="shared" si="6"/>
        <v>2</v>
      </c>
      <c r="E57">
        <f t="shared" si="9"/>
        <v>0</v>
      </c>
      <c r="F57">
        <f t="shared" si="8"/>
        <v>2</v>
      </c>
      <c r="G57">
        <f t="shared" si="7"/>
        <v>0</v>
      </c>
    </row>
    <row r="58" spans="2:7">
      <c r="B58">
        <v>2</v>
      </c>
      <c r="C58" s="2">
        <v>4.0860000000000003</v>
      </c>
      <c r="D58" s="2">
        <f t="shared" si="6"/>
        <v>2</v>
      </c>
      <c r="E58">
        <f t="shared" si="9"/>
        <v>0</v>
      </c>
      <c r="F58">
        <f t="shared" si="8"/>
        <v>2</v>
      </c>
      <c r="G58">
        <f t="shared" si="7"/>
        <v>0</v>
      </c>
    </row>
    <row r="59" spans="2:7">
      <c r="B59">
        <v>2</v>
      </c>
      <c r="C59" s="2">
        <v>4.0860000000000003</v>
      </c>
      <c r="D59" s="2">
        <f t="shared" si="6"/>
        <v>2</v>
      </c>
      <c r="E59">
        <f t="shared" si="9"/>
        <v>0</v>
      </c>
      <c r="F59">
        <f t="shared" si="8"/>
        <v>2</v>
      </c>
      <c r="G59">
        <f t="shared" si="7"/>
        <v>0</v>
      </c>
    </row>
    <row r="60" spans="2:7">
      <c r="B60">
        <v>2</v>
      </c>
      <c r="C60" s="2">
        <v>4.0860000000000003</v>
      </c>
      <c r="D60" s="2">
        <f t="shared" si="6"/>
        <v>2</v>
      </c>
      <c r="E60">
        <f t="shared" si="9"/>
        <v>0</v>
      </c>
      <c r="F60">
        <f t="shared" si="8"/>
        <v>2</v>
      </c>
      <c r="G60">
        <f t="shared" si="7"/>
        <v>0</v>
      </c>
    </row>
    <row r="61" spans="2:7">
      <c r="B61">
        <v>2</v>
      </c>
      <c r="C61" s="2">
        <v>4.0830000000000002</v>
      </c>
      <c r="D61" s="2">
        <f t="shared" si="6"/>
        <v>2</v>
      </c>
      <c r="E61">
        <f t="shared" si="9"/>
        <v>0</v>
      </c>
      <c r="F61">
        <f t="shared" si="8"/>
        <v>2</v>
      </c>
      <c r="G61">
        <f t="shared" si="7"/>
        <v>0</v>
      </c>
    </row>
    <row r="62" spans="2:7">
      <c r="B62">
        <v>2</v>
      </c>
      <c r="C62" s="2">
        <v>4.085</v>
      </c>
      <c r="D62" s="2">
        <f t="shared" si="6"/>
        <v>2</v>
      </c>
      <c r="E62">
        <f t="shared" si="9"/>
        <v>0</v>
      </c>
      <c r="F62">
        <f t="shared" si="8"/>
        <v>2</v>
      </c>
      <c r="G62">
        <f t="shared" si="7"/>
        <v>0</v>
      </c>
    </row>
    <row r="63" spans="2:7">
      <c r="B63">
        <v>2</v>
      </c>
      <c r="C63" s="2">
        <v>4.0860000000000003</v>
      </c>
      <c r="D63" s="2">
        <f t="shared" si="6"/>
        <v>2</v>
      </c>
      <c r="E63">
        <f t="shared" si="9"/>
        <v>0</v>
      </c>
      <c r="F63">
        <f t="shared" si="8"/>
        <v>2</v>
      </c>
      <c r="G63">
        <f t="shared" si="7"/>
        <v>0</v>
      </c>
    </row>
    <row r="64" spans="2:7">
      <c r="B64">
        <v>2</v>
      </c>
      <c r="C64" s="2">
        <v>4.0860000000000003</v>
      </c>
      <c r="D64" s="2">
        <f t="shared" si="6"/>
        <v>2</v>
      </c>
      <c r="E64">
        <f t="shared" si="9"/>
        <v>0</v>
      </c>
      <c r="F64">
        <f t="shared" si="8"/>
        <v>2</v>
      </c>
      <c r="G64">
        <f t="shared" si="7"/>
        <v>0</v>
      </c>
    </row>
    <row r="65" spans="2:7">
      <c r="B65">
        <v>2</v>
      </c>
      <c r="C65" s="2">
        <v>4.085</v>
      </c>
      <c r="D65" s="2">
        <f t="shared" si="6"/>
        <v>2</v>
      </c>
      <c r="E65">
        <f t="shared" si="9"/>
        <v>0</v>
      </c>
      <c r="F65">
        <f t="shared" si="8"/>
        <v>2</v>
      </c>
      <c r="G65">
        <f t="shared" si="7"/>
        <v>0</v>
      </c>
    </row>
    <row r="66" spans="2:7">
      <c r="B66">
        <v>2</v>
      </c>
      <c r="C66" s="2">
        <v>4.085</v>
      </c>
      <c r="D66" s="2">
        <f t="shared" si="6"/>
        <v>2</v>
      </c>
      <c r="E66">
        <f t="shared" si="9"/>
        <v>0</v>
      </c>
      <c r="F66">
        <f t="shared" si="8"/>
        <v>2</v>
      </c>
      <c r="G66">
        <f t="shared" si="7"/>
        <v>0</v>
      </c>
    </row>
    <row r="67" spans="2:7">
      <c r="B67">
        <v>2</v>
      </c>
      <c r="C67" s="2">
        <v>4.0839999999999996</v>
      </c>
      <c r="D67" s="2">
        <f t="shared" si="6"/>
        <v>2</v>
      </c>
      <c r="E67">
        <f t="shared" si="9"/>
        <v>0</v>
      </c>
      <c r="F67">
        <f t="shared" si="8"/>
        <v>2</v>
      </c>
      <c r="G67">
        <f t="shared" ref="G67:G130" si="10">IF((F68-F67)=0,0,(E68-E67)/(F68-F67))</f>
        <v>0</v>
      </c>
    </row>
    <row r="68" spans="2:7">
      <c r="B68">
        <v>2</v>
      </c>
      <c r="C68" s="2">
        <v>4.085</v>
      </c>
      <c r="D68" s="2">
        <f t="shared" ref="D68:D131" si="11">(B68+B67)/2</f>
        <v>2</v>
      </c>
      <c r="E68">
        <f t="shared" si="9"/>
        <v>0</v>
      </c>
      <c r="F68">
        <f t="shared" si="8"/>
        <v>2</v>
      </c>
      <c r="G68">
        <f t="shared" si="10"/>
        <v>0</v>
      </c>
    </row>
    <row r="69" spans="2:7">
      <c r="B69">
        <v>2</v>
      </c>
      <c r="C69" s="2">
        <v>4.0720000000000001</v>
      </c>
      <c r="D69" s="2">
        <f t="shared" si="11"/>
        <v>2</v>
      </c>
      <c r="E69">
        <f t="shared" si="9"/>
        <v>0</v>
      </c>
      <c r="F69">
        <f t="shared" ref="F69:F132" si="12">(D69+D68)/2</f>
        <v>2</v>
      </c>
      <c r="G69">
        <f t="shared" si="10"/>
        <v>0</v>
      </c>
    </row>
    <row r="70" spans="2:7">
      <c r="B70">
        <v>2</v>
      </c>
      <c r="C70" s="2">
        <v>4.085</v>
      </c>
      <c r="D70" s="2">
        <f t="shared" si="11"/>
        <v>2</v>
      </c>
      <c r="E70">
        <f t="shared" si="9"/>
        <v>2.2000000000000242E-2</v>
      </c>
      <c r="F70">
        <f t="shared" si="12"/>
        <v>2</v>
      </c>
      <c r="G70">
        <f t="shared" si="10"/>
        <v>-8.0000000000026716E-3</v>
      </c>
    </row>
    <row r="71" spans="2:7">
      <c r="B71">
        <v>3</v>
      </c>
      <c r="C71" s="2">
        <v>4.0960000000000001</v>
      </c>
      <c r="D71" s="2">
        <f t="shared" si="11"/>
        <v>2.5</v>
      </c>
      <c r="E71">
        <f t="shared" si="9"/>
        <v>1.9999999999999574E-2</v>
      </c>
      <c r="F71">
        <f t="shared" si="12"/>
        <v>2.25</v>
      </c>
      <c r="G71">
        <f t="shared" si="10"/>
        <v>-3.9999999999999147E-2</v>
      </c>
    </row>
    <row r="72" spans="2:7">
      <c r="B72">
        <v>3</v>
      </c>
      <c r="C72" s="2">
        <v>4.1059999999999999</v>
      </c>
      <c r="D72" s="2">
        <f t="shared" si="11"/>
        <v>3</v>
      </c>
      <c r="E72">
        <f t="shared" si="9"/>
        <v>0</v>
      </c>
      <c r="F72">
        <f t="shared" si="12"/>
        <v>2.75</v>
      </c>
      <c r="G72">
        <f t="shared" si="10"/>
        <v>0</v>
      </c>
    </row>
    <row r="73" spans="2:7">
      <c r="B73">
        <v>3</v>
      </c>
      <c r="C73" s="2">
        <v>4.1849999999999996</v>
      </c>
      <c r="D73" s="2">
        <f t="shared" si="11"/>
        <v>3</v>
      </c>
      <c r="E73">
        <f t="shared" si="9"/>
        <v>0</v>
      </c>
      <c r="F73">
        <f t="shared" si="12"/>
        <v>3</v>
      </c>
      <c r="G73">
        <f t="shared" si="10"/>
        <v>0</v>
      </c>
    </row>
    <row r="74" spans="2:7">
      <c r="B74">
        <v>3</v>
      </c>
      <c r="C74" s="2">
        <v>4.2050000000000001</v>
      </c>
      <c r="D74" s="2">
        <f t="shared" si="11"/>
        <v>3</v>
      </c>
      <c r="E74">
        <f t="shared" si="9"/>
        <v>0</v>
      </c>
      <c r="F74">
        <f t="shared" si="12"/>
        <v>3</v>
      </c>
      <c r="G74">
        <f t="shared" si="10"/>
        <v>0</v>
      </c>
    </row>
    <row r="75" spans="2:7">
      <c r="B75">
        <v>3</v>
      </c>
      <c r="C75" s="2">
        <v>4.282</v>
      </c>
      <c r="D75" s="2">
        <f t="shared" si="11"/>
        <v>3</v>
      </c>
      <c r="E75">
        <f t="shared" ref="E75:E138" si="13">IF((D76-D75)=0,0,(C76-C75)/(D76-D75))</f>
        <v>0</v>
      </c>
      <c r="F75">
        <f t="shared" si="12"/>
        <v>3</v>
      </c>
      <c r="G75">
        <f t="shared" si="10"/>
        <v>0</v>
      </c>
    </row>
    <row r="76" spans="2:7">
      <c r="B76">
        <v>3</v>
      </c>
      <c r="C76" s="2">
        <v>4.3179999999999996</v>
      </c>
      <c r="D76" s="2">
        <f t="shared" si="11"/>
        <v>3</v>
      </c>
      <c r="E76">
        <f t="shared" si="13"/>
        <v>0</v>
      </c>
      <c r="F76">
        <f t="shared" si="12"/>
        <v>3</v>
      </c>
      <c r="G76">
        <f t="shared" si="10"/>
        <v>0</v>
      </c>
    </row>
    <row r="77" spans="2:7">
      <c r="B77">
        <v>3</v>
      </c>
      <c r="C77" s="2">
        <v>4.3330000000000002</v>
      </c>
      <c r="D77" s="2">
        <f t="shared" si="11"/>
        <v>3</v>
      </c>
      <c r="E77">
        <f t="shared" si="13"/>
        <v>0</v>
      </c>
      <c r="F77">
        <f t="shared" si="12"/>
        <v>3</v>
      </c>
      <c r="G77">
        <f t="shared" si="10"/>
        <v>0</v>
      </c>
    </row>
    <row r="78" spans="2:7">
      <c r="B78">
        <v>3</v>
      </c>
      <c r="C78" s="2">
        <v>4.3390000000000004</v>
      </c>
      <c r="D78" s="2">
        <f t="shared" si="11"/>
        <v>3</v>
      </c>
      <c r="E78">
        <f t="shared" si="13"/>
        <v>0</v>
      </c>
      <c r="F78">
        <f t="shared" si="12"/>
        <v>3</v>
      </c>
      <c r="G78">
        <f t="shared" si="10"/>
        <v>0</v>
      </c>
    </row>
    <row r="79" spans="2:7">
      <c r="B79">
        <v>3</v>
      </c>
      <c r="C79" s="2">
        <v>4.3449999999999998</v>
      </c>
      <c r="D79" s="2">
        <f t="shared" si="11"/>
        <v>3</v>
      </c>
      <c r="E79">
        <f t="shared" si="13"/>
        <v>0</v>
      </c>
      <c r="F79">
        <f t="shared" si="12"/>
        <v>3</v>
      </c>
      <c r="G79">
        <f t="shared" si="10"/>
        <v>0</v>
      </c>
    </row>
    <row r="80" spans="2:7">
      <c r="B80">
        <v>3</v>
      </c>
      <c r="C80" s="2">
        <v>4.3499999999999996</v>
      </c>
      <c r="D80" s="2">
        <f t="shared" si="11"/>
        <v>3</v>
      </c>
      <c r="E80">
        <f t="shared" si="13"/>
        <v>0</v>
      </c>
      <c r="F80">
        <f t="shared" si="12"/>
        <v>3</v>
      </c>
      <c r="G80">
        <f t="shared" si="10"/>
        <v>0</v>
      </c>
    </row>
    <row r="81" spans="2:7">
      <c r="B81">
        <v>3</v>
      </c>
      <c r="C81" s="2">
        <v>4.3529999999999998</v>
      </c>
      <c r="D81" s="2">
        <f t="shared" si="11"/>
        <v>3</v>
      </c>
      <c r="E81">
        <f t="shared" si="13"/>
        <v>0</v>
      </c>
      <c r="F81">
        <f t="shared" si="12"/>
        <v>3</v>
      </c>
      <c r="G81">
        <f t="shared" si="10"/>
        <v>0</v>
      </c>
    </row>
    <row r="82" spans="2:7">
      <c r="B82">
        <v>3</v>
      </c>
      <c r="C82" s="2">
        <v>4.3550000000000004</v>
      </c>
      <c r="D82" s="2">
        <f t="shared" si="11"/>
        <v>3</v>
      </c>
      <c r="E82">
        <f t="shared" si="13"/>
        <v>0</v>
      </c>
      <c r="F82">
        <f t="shared" si="12"/>
        <v>3</v>
      </c>
      <c r="G82">
        <f t="shared" si="10"/>
        <v>0</v>
      </c>
    </row>
    <row r="83" spans="2:7">
      <c r="B83">
        <v>3</v>
      </c>
      <c r="C83" s="2">
        <v>4.3529999999999998</v>
      </c>
      <c r="D83" s="2">
        <f t="shared" si="11"/>
        <v>3</v>
      </c>
      <c r="E83">
        <f t="shared" si="13"/>
        <v>0</v>
      </c>
      <c r="F83">
        <f t="shared" si="12"/>
        <v>3</v>
      </c>
      <c r="G83">
        <f t="shared" si="10"/>
        <v>0</v>
      </c>
    </row>
    <row r="84" spans="2:7">
      <c r="B84">
        <v>3</v>
      </c>
      <c r="C84" s="2">
        <v>4.3559999999999999</v>
      </c>
      <c r="D84" s="2">
        <f t="shared" si="11"/>
        <v>3</v>
      </c>
      <c r="E84">
        <f t="shared" si="13"/>
        <v>0</v>
      </c>
      <c r="F84">
        <f t="shared" si="12"/>
        <v>3</v>
      </c>
      <c r="G84">
        <f t="shared" si="10"/>
        <v>0</v>
      </c>
    </row>
    <row r="85" spans="2:7">
      <c r="B85">
        <v>3</v>
      </c>
      <c r="C85" s="2">
        <v>4.3570000000000002</v>
      </c>
      <c r="D85" s="2">
        <f t="shared" si="11"/>
        <v>3</v>
      </c>
      <c r="E85">
        <f t="shared" si="13"/>
        <v>0</v>
      </c>
      <c r="F85">
        <f t="shared" si="12"/>
        <v>3</v>
      </c>
      <c r="G85">
        <f t="shared" si="10"/>
        <v>0</v>
      </c>
    </row>
    <row r="86" spans="2:7">
      <c r="B86">
        <v>3</v>
      </c>
      <c r="C86" s="2">
        <v>4.3579999999999997</v>
      </c>
      <c r="D86" s="2">
        <f t="shared" si="11"/>
        <v>3</v>
      </c>
      <c r="E86">
        <f t="shared" si="13"/>
        <v>0</v>
      </c>
      <c r="F86">
        <f t="shared" si="12"/>
        <v>3</v>
      </c>
      <c r="G86">
        <f t="shared" si="10"/>
        <v>0</v>
      </c>
    </row>
    <row r="87" spans="2:7">
      <c r="B87">
        <v>3</v>
      </c>
      <c r="C87" s="2">
        <v>4.3579999999999997</v>
      </c>
      <c r="D87" s="2">
        <f t="shared" si="11"/>
        <v>3</v>
      </c>
      <c r="E87">
        <f t="shared" si="13"/>
        <v>0</v>
      </c>
      <c r="F87">
        <f t="shared" si="12"/>
        <v>3</v>
      </c>
      <c r="G87">
        <f t="shared" si="10"/>
        <v>0</v>
      </c>
    </row>
    <row r="88" spans="2:7">
      <c r="B88">
        <v>3</v>
      </c>
      <c r="C88" s="2">
        <v>4.3570000000000002</v>
      </c>
      <c r="D88" s="2">
        <f t="shared" si="11"/>
        <v>3</v>
      </c>
      <c r="E88">
        <f t="shared" si="13"/>
        <v>0</v>
      </c>
      <c r="F88">
        <f t="shared" si="12"/>
        <v>3</v>
      </c>
      <c r="G88">
        <f t="shared" si="10"/>
        <v>0</v>
      </c>
    </row>
    <row r="89" spans="2:7">
      <c r="B89">
        <v>3</v>
      </c>
      <c r="C89" s="2">
        <v>4.3570000000000002</v>
      </c>
      <c r="D89" s="2">
        <f t="shared" si="11"/>
        <v>3</v>
      </c>
      <c r="E89">
        <f t="shared" si="13"/>
        <v>0</v>
      </c>
      <c r="F89">
        <f t="shared" si="12"/>
        <v>3</v>
      </c>
      <c r="G89">
        <f t="shared" si="10"/>
        <v>0</v>
      </c>
    </row>
    <row r="90" spans="2:7">
      <c r="B90">
        <v>3</v>
      </c>
      <c r="C90" s="2">
        <v>4.3579999999999997</v>
      </c>
      <c r="D90" s="2">
        <f t="shared" si="11"/>
        <v>3</v>
      </c>
      <c r="E90">
        <f t="shared" si="13"/>
        <v>0</v>
      </c>
      <c r="F90">
        <f t="shared" si="12"/>
        <v>3</v>
      </c>
      <c r="G90">
        <f t="shared" si="10"/>
        <v>0</v>
      </c>
    </row>
    <row r="91" spans="2:7">
      <c r="B91">
        <v>3</v>
      </c>
      <c r="C91" s="2">
        <v>4.3579999999999997</v>
      </c>
      <c r="D91" s="2">
        <f t="shared" si="11"/>
        <v>3</v>
      </c>
      <c r="E91">
        <f t="shared" si="13"/>
        <v>0</v>
      </c>
      <c r="F91">
        <f t="shared" si="12"/>
        <v>3</v>
      </c>
      <c r="G91">
        <f t="shared" si="10"/>
        <v>0</v>
      </c>
    </row>
    <row r="92" spans="2:7">
      <c r="B92">
        <v>3</v>
      </c>
      <c r="C92" s="2">
        <v>4.3579999999999997</v>
      </c>
      <c r="D92" s="2">
        <f t="shared" si="11"/>
        <v>3</v>
      </c>
      <c r="E92">
        <f t="shared" si="13"/>
        <v>0</v>
      </c>
      <c r="F92">
        <f t="shared" si="12"/>
        <v>3</v>
      </c>
      <c r="G92">
        <f t="shared" si="10"/>
        <v>0</v>
      </c>
    </row>
    <row r="93" spans="2:7">
      <c r="B93">
        <v>3</v>
      </c>
      <c r="C93" s="2">
        <v>4.3579999999999997</v>
      </c>
      <c r="D93" s="2">
        <f t="shared" si="11"/>
        <v>3</v>
      </c>
      <c r="E93">
        <f t="shared" si="13"/>
        <v>0</v>
      </c>
      <c r="F93">
        <f t="shared" si="12"/>
        <v>3</v>
      </c>
      <c r="G93">
        <f t="shared" si="10"/>
        <v>0</v>
      </c>
    </row>
    <row r="94" spans="2:7">
      <c r="B94">
        <v>3</v>
      </c>
      <c r="C94" s="2">
        <v>4.3550000000000004</v>
      </c>
      <c r="D94" s="2">
        <f t="shared" si="11"/>
        <v>3</v>
      </c>
      <c r="E94">
        <f t="shared" si="13"/>
        <v>0</v>
      </c>
      <c r="F94">
        <f t="shared" si="12"/>
        <v>3</v>
      </c>
      <c r="G94">
        <f t="shared" si="10"/>
        <v>0</v>
      </c>
    </row>
    <row r="95" spans="2:7">
      <c r="B95">
        <v>3</v>
      </c>
      <c r="C95" s="2">
        <v>4.3540000000000001</v>
      </c>
      <c r="D95" s="2">
        <f t="shared" si="11"/>
        <v>3</v>
      </c>
      <c r="E95">
        <f t="shared" si="13"/>
        <v>0</v>
      </c>
      <c r="F95">
        <f t="shared" si="12"/>
        <v>3</v>
      </c>
      <c r="G95">
        <f t="shared" si="10"/>
        <v>0</v>
      </c>
    </row>
    <row r="96" spans="2:7">
      <c r="B96">
        <v>3</v>
      </c>
      <c r="C96" s="2">
        <v>4.3579999999999997</v>
      </c>
      <c r="D96" s="2">
        <f t="shared" si="11"/>
        <v>3</v>
      </c>
      <c r="E96">
        <f t="shared" si="13"/>
        <v>1.0000000000001563E-2</v>
      </c>
      <c r="F96">
        <f t="shared" si="12"/>
        <v>3</v>
      </c>
      <c r="G96">
        <f t="shared" si="10"/>
        <v>0.48799999999999244</v>
      </c>
    </row>
    <row r="97" spans="2:7">
      <c r="B97">
        <v>4</v>
      </c>
      <c r="C97" s="2">
        <v>4.3630000000000004</v>
      </c>
      <c r="D97" s="2">
        <f t="shared" si="11"/>
        <v>3.5</v>
      </c>
      <c r="E97">
        <f t="shared" si="13"/>
        <v>0.13199999999999967</v>
      </c>
      <c r="F97">
        <f t="shared" si="12"/>
        <v>3.25</v>
      </c>
      <c r="G97">
        <f t="shared" si="10"/>
        <v>-0.26399999999999935</v>
      </c>
    </row>
    <row r="98" spans="2:7">
      <c r="B98">
        <v>4</v>
      </c>
      <c r="C98" s="2">
        <v>4.4290000000000003</v>
      </c>
      <c r="D98" s="2">
        <f t="shared" si="11"/>
        <v>4</v>
      </c>
      <c r="E98">
        <f t="shared" si="13"/>
        <v>0</v>
      </c>
      <c r="F98">
        <f t="shared" si="12"/>
        <v>3.75</v>
      </c>
      <c r="G98">
        <f t="shared" si="10"/>
        <v>0</v>
      </c>
    </row>
    <row r="99" spans="2:7">
      <c r="B99">
        <v>4</v>
      </c>
      <c r="C99" s="2">
        <v>4.41</v>
      </c>
      <c r="D99" s="2">
        <f t="shared" si="11"/>
        <v>4</v>
      </c>
      <c r="E99">
        <f t="shared" si="13"/>
        <v>0</v>
      </c>
      <c r="F99">
        <f t="shared" si="12"/>
        <v>4</v>
      </c>
      <c r="G99">
        <f t="shared" si="10"/>
        <v>0</v>
      </c>
    </row>
    <row r="100" spans="2:7">
      <c r="B100">
        <v>4</v>
      </c>
      <c r="C100" s="2">
        <v>4.4960000000000004</v>
      </c>
      <c r="D100" s="2">
        <f t="shared" si="11"/>
        <v>4</v>
      </c>
      <c r="E100">
        <f t="shared" si="13"/>
        <v>0</v>
      </c>
      <c r="F100">
        <f t="shared" si="12"/>
        <v>4</v>
      </c>
      <c r="G100">
        <f t="shared" si="10"/>
        <v>0</v>
      </c>
    </row>
    <row r="101" spans="2:7">
      <c r="B101">
        <v>4</v>
      </c>
      <c r="C101" s="2">
        <v>4.5430000000000001</v>
      </c>
      <c r="D101" s="2">
        <f t="shared" si="11"/>
        <v>4</v>
      </c>
      <c r="E101">
        <f t="shared" si="13"/>
        <v>0</v>
      </c>
      <c r="F101">
        <f t="shared" si="12"/>
        <v>4</v>
      </c>
      <c r="G101">
        <f t="shared" si="10"/>
        <v>0</v>
      </c>
    </row>
    <row r="102" spans="2:7">
      <c r="B102">
        <v>4</v>
      </c>
      <c r="C102" s="2">
        <v>4.5540000000000003</v>
      </c>
      <c r="D102" s="2">
        <f t="shared" si="11"/>
        <v>4</v>
      </c>
      <c r="E102">
        <f t="shared" si="13"/>
        <v>0</v>
      </c>
      <c r="F102">
        <f t="shared" si="12"/>
        <v>4</v>
      </c>
      <c r="G102">
        <f t="shared" si="10"/>
        <v>0</v>
      </c>
    </row>
    <row r="103" spans="2:7">
      <c r="B103">
        <v>4</v>
      </c>
      <c r="C103" s="2">
        <v>4.5679999999999996</v>
      </c>
      <c r="D103" s="2">
        <f t="shared" si="11"/>
        <v>4</v>
      </c>
      <c r="E103">
        <f t="shared" si="13"/>
        <v>0</v>
      </c>
      <c r="F103">
        <f t="shared" si="12"/>
        <v>4</v>
      </c>
      <c r="G103">
        <f t="shared" si="10"/>
        <v>0</v>
      </c>
    </row>
    <row r="104" spans="2:7">
      <c r="B104">
        <v>4</v>
      </c>
      <c r="C104" s="2">
        <v>4.5839999999999996</v>
      </c>
      <c r="D104" s="2">
        <f t="shared" si="11"/>
        <v>4</v>
      </c>
      <c r="E104">
        <f t="shared" si="13"/>
        <v>0</v>
      </c>
      <c r="F104">
        <f t="shared" si="12"/>
        <v>4</v>
      </c>
      <c r="G104">
        <f t="shared" si="10"/>
        <v>0</v>
      </c>
    </row>
    <row r="105" spans="2:7">
      <c r="B105">
        <v>4</v>
      </c>
      <c r="C105" s="2">
        <v>4.593</v>
      </c>
      <c r="D105" s="2">
        <f t="shared" si="11"/>
        <v>4</v>
      </c>
      <c r="E105">
        <f t="shared" si="13"/>
        <v>0</v>
      </c>
      <c r="F105">
        <f t="shared" si="12"/>
        <v>4</v>
      </c>
      <c r="G105">
        <f t="shared" si="10"/>
        <v>0</v>
      </c>
    </row>
    <row r="106" spans="2:7">
      <c r="B106">
        <v>4</v>
      </c>
      <c r="C106" s="2">
        <v>4.5999999999999996</v>
      </c>
      <c r="D106" s="2">
        <f t="shared" si="11"/>
        <v>4</v>
      </c>
      <c r="E106">
        <f t="shared" si="13"/>
        <v>0</v>
      </c>
      <c r="F106">
        <f t="shared" si="12"/>
        <v>4</v>
      </c>
      <c r="G106">
        <f t="shared" si="10"/>
        <v>0</v>
      </c>
    </row>
    <row r="107" spans="2:7">
      <c r="B107">
        <v>4</v>
      </c>
      <c r="C107" s="2">
        <v>4.6040000000000001</v>
      </c>
      <c r="D107" s="2">
        <f t="shared" si="11"/>
        <v>4</v>
      </c>
      <c r="E107">
        <f t="shared" si="13"/>
        <v>0</v>
      </c>
      <c r="F107">
        <f t="shared" si="12"/>
        <v>4</v>
      </c>
      <c r="G107">
        <f t="shared" si="10"/>
        <v>0</v>
      </c>
    </row>
    <row r="108" spans="2:7">
      <c r="B108">
        <v>4</v>
      </c>
      <c r="C108" s="2">
        <v>4.6050000000000004</v>
      </c>
      <c r="D108" s="2">
        <f t="shared" si="11"/>
        <v>4</v>
      </c>
      <c r="E108">
        <f t="shared" si="13"/>
        <v>0</v>
      </c>
      <c r="F108">
        <f t="shared" si="12"/>
        <v>4</v>
      </c>
      <c r="G108">
        <f t="shared" si="10"/>
        <v>0</v>
      </c>
    </row>
    <row r="109" spans="2:7">
      <c r="B109">
        <v>4</v>
      </c>
      <c r="C109" s="2">
        <v>4.609</v>
      </c>
      <c r="D109" s="2">
        <f t="shared" si="11"/>
        <v>4</v>
      </c>
      <c r="E109">
        <f t="shared" si="13"/>
        <v>0</v>
      </c>
      <c r="F109">
        <f t="shared" si="12"/>
        <v>4</v>
      </c>
      <c r="G109">
        <f t="shared" si="10"/>
        <v>0</v>
      </c>
    </row>
    <row r="110" spans="2:7">
      <c r="B110">
        <v>4</v>
      </c>
      <c r="C110" s="2">
        <v>4.6100000000000003</v>
      </c>
      <c r="D110" s="2">
        <f t="shared" si="11"/>
        <v>4</v>
      </c>
      <c r="E110">
        <f t="shared" si="13"/>
        <v>0</v>
      </c>
      <c r="F110">
        <f t="shared" si="12"/>
        <v>4</v>
      </c>
      <c r="G110">
        <f t="shared" si="10"/>
        <v>0</v>
      </c>
    </row>
    <row r="111" spans="2:7">
      <c r="B111">
        <v>4</v>
      </c>
      <c r="C111" s="2">
        <v>4.6100000000000003</v>
      </c>
      <c r="D111" s="2">
        <f t="shared" si="11"/>
        <v>4</v>
      </c>
      <c r="E111">
        <f t="shared" si="13"/>
        <v>0</v>
      </c>
      <c r="F111">
        <f t="shared" si="12"/>
        <v>4</v>
      </c>
      <c r="G111">
        <f t="shared" si="10"/>
        <v>0</v>
      </c>
    </row>
    <row r="112" spans="2:7">
      <c r="B112">
        <v>4</v>
      </c>
      <c r="C112" s="2">
        <v>4.6109999999999998</v>
      </c>
      <c r="D112" s="2">
        <f t="shared" si="11"/>
        <v>4</v>
      </c>
      <c r="E112">
        <f t="shared" si="13"/>
        <v>0</v>
      </c>
      <c r="F112">
        <f t="shared" si="12"/>
        <v>4</v>
      </c>
      <c r="G112">
        <f t="shared" si="10"/>
        <v>0</v>
      </c>
    </row>
    <row r="113" spans="2:7">
      <c r="B113">
        <v>4</v>
      </c>
      <c r="C113" s="2">
        <v>4.6139999999999999</v>
      </c>
      <c r="D113" s="2">
        <f t="shared" si="11"/>
        <v>4</v>
      </c>
      <c r="E113">
        <f t="shared" si="13"/>
        <v>0</v>
      </c>
      <c r="F113">
        <f t="shared" si="12"/>
        <v>4</v>
      </c>
      <c r="G113">
        <f t="shared" si="10"/>
        <v>0</v>
      </c>
    </row>
    <row r="114" spans="2:7">
      <c r="B114">
        <v>4</v>
      </c>
      <c r="C114" s="2">
        <v>4.6120000000000001</v>
      </c>
      <c r="D114" s="2">
        <f t="shared" si="11"/>
        <v>4</v>
      </c>
      <c r="E114">
        <f t="shared" si="13"/>
        <v>0</v>
      </c>
      <c r="F114">
        <f t="shared" si="12"/>
        <v>4</v>
      </c>
      <c r="G114">
        <f t="shared" si="10"/>
        <v>0</v>
      </c>
    </row>
    <row r="115" spans="2:7">
      <c r="B115">
        <v>4</v>
      </c>
      <c r="C115" s="2">
        <v>4.6109999999999998</v>
      </c>
      <c r="D115" s="2">
        <f t="shared" si="11"/>
        <v>4</v>
      </c>
      <c r="E115">
        <f t="shared" si="13"/>
        <v>0</v>
      </c>
      <c r="F115">
        <f t="shared" si="12"/>
        <v>4</v>
      </c>
      <c r="G115">
        <f t="shared" si="10"/>
        <v>0</v>
      </c>
    </row>
    <row r="116" spans="2:7">
      <c r="B116">
        <v>4</v>
      </c>
      <c r="C116" s="2">
        <v>4.6109999999999998</v>
      </c>
      <c r="D116" s="2">
        <f t="shared" si="11"/>
        <v>4</v>
      </c>
      <c r="E116">
        <f t="shared" si="13"/>
        <v>0</v>
      </c>
      <c r="F116">
        <f t="shared" si="12"/>
        <v>4</v>
      </c>
      <c r="G116">
        <f t="shared" si="10"/>
        <v>0</v>
      </c>
    </row>
    <row r="117" spans="2:7">
      <c r="B117">
        <v>4</v>
      </c>
      <c r="C117" s="2">
        <v>4.6109999999999998</v>
      </c>
      <c r="D117" s="2">
        <f t="shared" si="11"/>
        <v>4</v>
      </c>
      <c r="E117">
        <f t="shared" si="13"/>
        <v>0</v>
      </c>
      <c r="F117">
        <f t="shared" si="12"/>
        <v>4</v>
      </c>
      <c r="G117">
        <f t="shared" si="10"/>
        <v>0</v>
      </c>
    </row>
    <row r="118" spans="2:7">
      <c r="B118">
        <v>4</v>
      </c>
      <c r="C118" s="2">
        <v>4.6109999999999998</v>
      </c>
      <c r="D118" s="2">
        <f t="shared" si="11"/>
        <v>4</v>
      </c>
      <c r="E118">
        <f t="shared" si="13"/>
        <v>0</v>
      </c>
      <c r="F118">
        <f t="shared" si="12"/>
        <v>4</v>
      </c>
      <c r="G118">
        <f t="shared" si="10"/>
        <v>0</v>
      </c>
    </row>
    <row r="119" spans="2:7">
      <c r="B119">
        <v>4</v>
      </c>
      <c r="C119" s="2">
        <v>4.6100000000000003</v>
      </c>
      <c r="D119" s="2">
        <f t="shared" si="11"/>
        <v>4</v>
      </c>
      <c r="E119">
        <f t="shared" si="13"/>
        <v>0</v>
      </c>
      <c r="F119">
        <f t="shared" si="12"/>
        <v>4</v>
      </c>
      <c r="G119">
        <f t="shared" si="10"/>
        <v>0</v>
      </c>
    </row>
    <row r="120" spans="2:7">
      <c r="B120">
        <v>4</v>
      </c>
      <c r="C120" s="2">
        <v>4.6109999999999998</v>
      </c>
      <c r="D120" s="2">
        <f t="shared" si="11"/>
        <v>4</v>
      </c>
      <c r="E120">
        <f t="shared" si="13"/>
        <v>0</v>
      </c>
      <c r="F120">
        <f t="shared" si="12"/>
        <v>4</v>
      </c>
      <c r="G120">
        <f t="shared" si="10"/>
        <v>0</v>
      </c>
    </row>
    <row r="121" spans="2:7">
      <c r="B121">
        <v>4</v>
      </c>
      <c r="C121" s="2">
        <v>4.6100000000000003</v>
      </c>
      <c r="D121" s="2">
        <f t="shared" si="11"/>
        <v>4</v>
      </c>
      <c r="E121">
        <f t="shared" si="13"/>
        <v>0</v>
      </c>
      <c r="F121">
        <f t="shared" si="12"/>
        <v>4</v>
      </c>
      <c r="G121">
        <f t="shared" si="10"/>
        <v>0</v>
      </c>
    </row>
    <row r="122" spans="2:7">
      <c r="B122">
        <v>4</v>
      </c>
      <c r="C122" s="2">
        <v>4.609</v>
      </c>
      <c r="D122" s="2">
        <f t="shared" si="11"/>
        <v>4</v>
      </c>
      <c r="E122">
        <f t="shared" si="13"/>
        <v>0</v>
      </c>
      <c r="F122">
        <f t="shared" si="12"/>
        <v>4</v>
      </c>
      <c r="G122">
        <f t="shared" si="10"/>
        <v>0</v>
      </c>
    </row>
    <row r="123" spans="2:7">
      <c r="B123">
        <v>4</v>
      </c>
      <c r="C123" s="2">
        <v>4.6059999999999999</v>
      </c>
      <c r="D123" s="2">
        <f t="shared" si="11"/>
        <v>4</v>
      </c>
      <c r="E123">
        <f t="shared" si="13"/>
        <v>0</v>
      </c>
      <c r="F123">
        <f t="shared" si="12"/>
        <v>4</v>
      </c>
      <c r="G123">
        <f t="shared" si="10"/>
        <v>0</v>
      </c>
    </row>
    <row r="124" spans="2:7">
      <c r="B124">
        <v>4</v>
      </c>
      <c r="C124" s="2">
        <v>4.6070000000000002</v>
      </c>
      <c r="D124" s="2">
        <f t="shared" si="11"/>
        <v>4</v>
      </c>
      <c r="E124">
        <f t="shared" si="13"/>
        <v>0</v>
      </c>
      <c r="F124">
        <f t="shared" si="12"/>
        <v>4</v>
      </c>
      <c r="G124">
        <f t="shared" si="10"/>
        <v>0</v>
      </c>
    </row>
    <row r="125" spans="2:7">
      <c r="B125">
        <v>4</v>
      </c>
      <c r="C125" s="2">
        <v>4.6050000000000004</v>
      </c>
      <c r="D125" s="2">
        <f t="shared" si="11"/>
        <v>4</v>
      </c>
      <c r="E125">
        <f t="shared" si="13"/>
        <v>0</v>
      </c>
      <c r="F125">
        <f t="shared" si="12"/>
        <v>4</v>
      </c>
      <c r="G125">
        <f t="shared" si="10"/>
        <v>0</v>
      </c>
    </row>
    <row r="126" spans="2:7">
      <c r="B126">
        <v>4</v>
      </c>
      <c r="C126" s="2">
        <v>4.6050000000000004</v>
      </c>
      <c r="D126" s="2">
        <f t="shared" si="11"/>
        <v>4</v>
      </c>
      <c r="E126">
        <f t="shared" si="13"/>
        <v>0</v>
      </c>
      <c r="F126">
        <f t="shared" si="12"/>
        <v>4</v>
      </c>
      <c r="G126">
        <f t="shared" si="10"/>
        <v>0</v>
      </c>
    </row>
    <row r="127" spans="2:7">
      <c r="B127">
        <v>4</v>
      </c>
      <c r="C127" s="2">
        <v>4.6070000000000002</v>
      </c>
      <c r="D127" s="2">
        <f t="shared" si="11"/>
        <v>4</v>
      </c>
      <c r="E127">
        <f t="shared" si="13"/>
        <v>0</v>
      </c>
      <c r="F127">
        <f t="shared" si="12"/>
        <v>4</v>
      </c>
      <c r="G127">
        <f t="shared" si="10"/>
        <v>0</v>
      </c>
    </row>
    <row r="128" spans="2:7">
      <c r="B128">
        <v>4</v>
      </c>
      <c r="C128" s="2">
        <v>4.6079999999999997</v>
      </c>
      <c r="D128" s="2">
        <f t="shared" si="11"/>
        <v>4</v>
      </c>
      <c r="E128">
        <f t="shared" si="13"/>
        <v>0</v>
      </c>
      <c r="F128">
        <f t="shared" si="12"/>
        <v>4</v>
      </c>
      <c r="G128">
        <f t="shared" si="10"/>
        <v>0</v>
      </c>
    </row>
    <row r="129" spans="2:7">
      <c r="B129">
        <v>4</v>
      </c>
      <c r="C129" s="2">
        <v>4.6050000000000004</v>
      </c>
      <c r="D129" s="2">
        <f t="shared" si="11"/>
        <v>4</v>
      </c>
      <c r="E129">
        <f t="shared" si="13"/>
        <v>0</v>
      </c>
      <c r="F129">
        <f t="shared" si="12"/>
        <v>4</v>
      </c>
      <c r="G129">
        <f t="shared" si="10"/>
        <v>0</v>
      </c>
    </row>
    <row r="130" spans="2:7">
      <c r="B130">
        <v>4</v>
      </c>
      <c r="C130" s="2">
        <v>4.6050000000000004</v>
      </c>
      <c r="D130" s="2">
        <f t="shared" si="11"/>
        <v>4</v>
      </c>
      <c r="E130">
        <f t="shared" si="13"/>
        <v>0</v>
      </c>
      <c r="F130">
        <f t="shared" si="12"/>
        <v>4</v>
      </c>
      <c r="G130">
        <f t="shared" si="10"/>
        <v>0</v>
      </c>
    </row>
    <row r="131" spans="2:7">
      <c r="B131">
        <v>4</v>
      </c>
      <c r="C131" s="2">
        <v>4.6070000000000002</v>
      </c>
      <c r="D131" s="2">
        <f t="shared" si="11"/>
        <v>4</v>
      </c>
      <c r="E131">
        <f t="shared" si="13"/>
        <v>0</v>
      </c>
      <c r="F131">
        <f t="shared" si="12"/>
        <v>4</v>
      </c>
      <c r="G131">
        <f t="shared" ref="G131:G194" si="14">IF((F132-F131)=0,0,(E132-E131)/(F132-F131))</f>
        <v>0</v>
      </c>
    </row>
    <row r="132" spans="2:7">
      <c r="B132">
        <v>4</v>
      </c>
      <c r="C132" s="2">
        <v>4.6079999999999997</v>
      </c>
      <c r="D132" s="2">
        <f t="shared" ref="D132:D195" si="15">(B132+B131)/2</f>
        <v>4</v>
      </c>
      <c r="E132">
        <f t="shared" si="13"/>
        <v>0</v>
      </c>
      <c r="F132">
        <f t="shared" si="12"/>
        <v>4</v>
      </c>
      <c r="G132">
        <f t="shared" si="14"/>
        <v>0</v>
      </c>
    </row>
    <row r="133" spans="2:7">
      <c r="B133">
        <v>4</v>
      </c>
      <c r="C133" s="2">
        <v>4.5979999999999999</v>
      </c>
      <c r="D133" s="2">
        <f t="shared" si="15"/>
        <v>4</v>
      </c>
      <c r="E133">
        <f t="shared" si="13"/>
        <v>0</v>
      </c>
      <c r="F133">
        <f t="shared" ref="F133:F196" si="16">(D133+D132)/2</f>
        <v>4</v>
      </c>
      <c r="G133">
        <f t="shared" si="14"/>
        <v>0</v>
      </c>
    </row>
    <row r="134" spans="2:7">
      <c r="B134">
        <v>4</v>
      </c>
      <c r="C134" s="2">
        <v>4.6050000000000004</v>
      </c>
      <c r="D134" s="2">
        <f t="shared" si="15"/>
        <v>4</v>
      </c>
      <c r="E134">
        <f t="shared" si="13"/>
        <v>0</v>
      </c>
      <c r="F134">
        <f t="shared" si="16"/>
        <v>4</v>
      </c>
      <c r="G134">
        <f t="shared" si="14"/>
        <v>0</v>
      </c>
    </row>
    <row r="135" spans="2:7">
      <c r="B135">
        <v>4</v>
      </c>
      <c r="C135" s="2">
        <v>4.6109999999999998</v>
      </c>
      <c r="D135" s="2">
        <f t="shared" si="15"/>
        <v>4</v>
      </c>
      <c r="E135">
        <f t="shared" si="13"/>
        <v>0.15200000000000102</v>
      </c>
      <c r="F135">
        <f t="shared" si="16"/>
        <v>4</v>
      </c>
      <c r="G135">
        <f t="shared" si="14"/>
        <v>-0.48000000000000398</v>
      </c>
    </row>
    <row r="136" spans="2:7">
      <c r="B136">
        <v>5</v>
      </c>
      <c r="C136" s="2">
        <v>4.6870000000000003</v>
      </c>
      <c r="D136" s="2">
        <f t="shared" si="15"/>
        <v>4.5</v>
      </c>
      <c r="E136">
        <f t="shared" si="13"/>
        <v>3.2000000000000028E-2</v>
      </c>
      <c r="F136">
        <f t="shared" si="16"/>
        <v>4.25</v>
      </c>
      <c r="G136">
        <f t="shared" si="14"/>
        <v>-6.4000000000000057E-2</v>
      </c>
    </row>
    <row r="137" spans="2:7">
      <c r="B137">
        <v>5</v>
      </c>
      <c r="C137" s="2">
        <v>4.7030000000000003</v>
      </c>
      <c r="D137" s="2">
        <f t="shared" si="15"/>
        <v>5</v>
      </c>
      <c r="E137">
        <f t="shared" si="13"/>
        <v>0</v>
      </c>
      <c r="F137">
        <f t="shared" si="16"/>
        <v>4.75</v>
      </c>
      <c r="G137">
        <f t="shared" si="14"/>
        <v>0</v>
      </c>
    </row>
    <row r="138" spans="2:7">
      <c r="B138">
        <v>5</v>
      </c>
      <c r="C138" s="2">
        <v>4.7649999999999997</v>
      </c>
      <c r="D138" s="2">
        <f t="shared" si="15"/>
        <v>5</v>
      </c>
      <c r="E138">
        <f t="shared" si="13"/>
        <v>0</v>
      </c>
      <c r="F138">
        <f t="shared" si="16"/>
        <v>5</v>
      </c>
      <c r="G138">
        <f t="shared" si="14"/>
        <v>0</v>
      </c>
    </row>
    <row r="139" spans="2:7">
      <c r="B139">
        <v>5</v>
      </c>
      <c r="C139" s="2">
        <v>4.8079999999999998</v>
      </c>
      <c r="D139" s="2">
        <f t="shared" si="15"/>
        <v>5</v>
      </c>
      <c r="E139">
        <f t="shared" ref="E139:E202" si="17">IF((D140-D139)=0,0,(C140-C139)/(D140-D139))</f>
        <v>0</v>
      </c>
      <c r="F139">
        <f t="shared" si="16"/>
        <v>5</v>
      </c>
      <c r="G139">
        <f t="shared" si="14"/>
        <v>0</v>
      </c>
    </row>
    <row r="140" spans="2:7">
      <c r="B140">
        <v>5</v>
      </c>
      <c r="C140" s="2">
        <v>4.8019999999999996</v>
      </c>
      <c r="D140" s="2">
        <f t="shared" si="15"/>
        <v>5</v>
      </c>
      <c r="E140">
        <f t="shared" si="17"/>
        <v>0</v>
      </c>
      <c r="F140">
        <f t="shared" si="16"/>
        <v>5</v>
      </c>
      <c r="G140">
        <f t="shared" si="14"/>
        <v>0</v>
      </c>
    </row>
    <row r="141" spans="2:7">
      <c r="B141">
        <v>5</v>
      </c>
      <c r="C141" s="2">
        <v>4.8289999999999997</v>
      </c>
      <c r="D141" s="2">
        <f t="shared" si="15"/>
        <v>5</v>
      </c>
      <c r="E141">
        <f t="shared" si="17"/>
        <v>0</v>
      </c>
      <c r="F141">
        <f t="shared" si="16"/>
        <v>5</v>
      </c>
      <c r="G141">
        <f t="shared" si="14"/>
        <v>0</v>
      </c>
    </row>
    <row r="142" spans="2:7">
      <c r="B142">
        <v>5</v>
      </c>
      <c r="C142" s="2">
        <v>4.8330000000000002</v>
      </c>
      <c r="D142" s="2">
        <f t="shared" si="15"/>
        <v>5</v>
      </c>
      <c r="E142">
        <f t="shared" si="17"/>
        <v>0</v>
      </c>
      <c r="F142">
        <f t="shared" si="16"/>
        <v>5</v>
      </c>
      <c r="G142">
        <f t="shared" si="14"/>
        <v>0</v>
      </c>
    </row>
    <row r="143" spans="2:7">
      <c r="B143">
        <v>5</v>
      </c>
      <c r="C143" s="2">
        <v>4.8390000000000004</v>
      </c>
      <c r="D143" s="2">
        <f t="shared" si="15"/>
        <v>5</v>
      </c>
      <c r="E143">
        <f t="shared" si="17"/>
        <v>0</v>
      </c>
      <c r="F143">
        <f t="shared" si="16"/>
        <v>5</v>
      </c>
      <c r="G143">
        <f t="shared" si="14"/>
        <v>0</v>
      </c>
    </row>
    <row r="144" spans="2:7">
      <c r="B144">
        <v>5</v>
      </c>
      <c r="C144" s="2">
        <v>4.8390000000000004</v>
      </c>
      <c r="D144" s="2">
        <f t="shared" si="15"/>
        <v>5</v>
      </c>
      <c r="E144">
        <f t="shared" si="17"/>
        <v>0</v>
      </c>
      <c r="F144">
        <f t="shared" si="16"/>
        <v>5</v>
      </c>
      <c r="G144">
        <f t="shared" si="14"/>
        <v>0</v>
      </c>
    </row>
    <row r="145" spans="2:7">
      <c r="B145">
        <v>5</v>
      </c>
      <c r="C145" s="2">
        <v>4.84</v>
      </c>
      <c r="D145" s="2">
        <f t="shared" si="15"/>
        <v>5</v>
      </c>
      <c r="E145">
        <f t="shared" si="17"/>
        <v>0</v>
      </c>
      <c r="F145">
        <f t="shared" si="16"/>
        <v>5</v>
      </c>
      <c r="G145">
        <f t="shared" si="14"/>
        <v>0</v>
      </c>
    </row>
    <row r="146" spans="2:7">
      <c r="B146">
        <v>5</v>
      </c>
      <c r="C146" s="2">
        <v>4.8440000000000003</v>
      </c>
      <c r="D146" s="2">
        <f t="shared" si="15"/>
        <v>5</v>
      </c>
      <c r="E146">
        <f t="shared" si="17"/>
        <v>0</v>
      </c>
      <c r="F146">
        <f t="shared" si="16"/>
        <v>5</v>
      </c>
      <c r="G146">
        <f t="shared" si="14"/>
        <v>0</v>
      </c>
    </row>
    <row r="147" spans="2:7">
      <c r="B147">
        <v>5</v>
      </c>
      <c r="C147" s="2">
        <v>4.843</v>
      </c>
      <c r="D147" s="2">
        <f t="shared" si="15"/>
        <v>5</v>
      </c>
      <c r="E147">
        <f t="shared" si="17"/>
        <v>0</v>
      </c>
      <c r="F147">
        <f t="shared" si="16"/>
        <v>5</v>
      </c>
      <c r="G147">
        <f t="shared" si="14"/>
        <v>0</v>
      </c>
    </row>
    <row r="148" spans="2:7">
      <c r="B148">
        <v>5</v>
      </c>
      <c r="C148" s="2">
        <v>4.843</v>
      </c>
      <c r="D148" s="2">
        <f t="shared" si="15"/>
        <v>5</v>
      </c>
      <c r="E148">
        <f t="shared" si="17"/>
        <v>0</v>
      </c>
      <c r="F148">
        <f t="shared" si="16"/>
        <v>5</v>
      </c>
      <c r="G148">
        <f t="shared" si="14"/>
        <v>0</v>
      </c>
    </row>
    <row r="149" spans="2:7">
      <c r="B149">
        <v>5</v>
      </c>
      <c r="C149" s="2">
        <v>4.8419999999999996</v>
      </c>
      <c r="D149" s="2">
        <f t="shared" si="15"/>
        <v>5</v>
      </c>
      <c r="E149">
        <f t="shared" si="17"/>
        <v>0</v>
      </c>
      <c r="F149">
        <f t="shared" si="16"/>
        <v>5</v>
      </c>
      <c r="G149">
        <f t="shared" si="14"/>
        <v>0</v>
      </c>
    </row>
    <row r="150" spans="2:7">
      <c r="B150">
        <v>5</v>
      </c>
      <c r="C150" s="2">
        <v>4.8410000000000002</v>
      </c>
      <c r="D150" s="2">
        <f t="shared" si="15"/>
        <v>5</v>
      </c>
      <c r="E150">
        <f t="shared" si="17"/>
        <v>0</v>
      </c>
      <c r="F150">
        <f t="shared" si="16"/>
        <v>5</v>
      </c>
      <c r="G150">
        <f t="shared" si="14"/>
        <v>0</v>
      </c>
    </row>
    <row r="151" spans="2:7">
      <c r="B151">
        <v>5</v>
      </c>
      <c r="C151" s="2">
        <v>4.8419999999999996</v>
      </c>
      <c r="D151" s="2">
        <f t="shared" si="15"/>
        <v>5</v>
      </c>
      <c r="E151">
        <f t="shared" si="17"/>
        <v>0</v>
      </c>
      <c r="F151">
        <f t="shared" si="16"/>
        <v>5</v>
      </c>
      <c r="G151">
        <f t="shared" si="14"/>
        <v>0</v>
      </c>
    </row>
    <row r="152" spans="2:7">
      <c r="B152">
        <v>5</v>
      </c>
      <c r="C152" s="2">
        <v>4.8419999999999996</v>
      </c>
      <c r="D152" s="2">
        <f t="shared" si="15"/>
        <v>5</v>
      </c>
      <c r="E152">
        <f t="shared" si="17"/>
        <v>0</v>
      </c>
      <c r="F152">
        <f t="shared" si="16"/>
        <v>5</v>
      </c>
      <c r="G152">
        <f t="shared" si="14"/>
        <v>0</v>
      </c>
    </row>
    <row r="153" spans="2:7">
      <c r="B153">
        <v>5</v>
      </c>
      <c r="C153" s="2">
        <v>4.8419999999999996</v>
      </c>
      <c r="D153" s="2">
        <f t="shared" si="15"/>
        <v>5</v>
      </c>
      <c r="E153">
        <f t="shared" si="17"/>
        <v>0</v>
      </c>
      <c r="F153">
        <f t="shared" si="16"/>
        <v>5</v>
      </c>
      <c r="G153">
        <f t="shared" si="14"/>
        <v>0</v>
      </c>
    </row>
    <row r="154" spans="2:7">
      <c r="B154">
        <v>5</v>
      </c>
      <c r="C154" s="2">
        <v>4.8440000000000003</v>
      </c>
      <c r="D154" s="2">
        <f t="shared" si="15"/>
        <v>5</v>
      </c>
      <c r="E154">
        <f t="shared" si="17"/>
        <v>0</v>
      </c>
      <c r="F154">
        <f t="shared" si="16"/>
        <v>5</v>
      </c>
      <c r="G154">
        <f t="shared" si="14"/>
        <v>0</v>
      </c>
    </row>
    <row r="155" spans="2:7">
      <c r="B155">
        <v>5</v>
      </c>
      <c r="C155" s="2">
        <v>4.8440000000000003</v>
      </c>
      <c r="D155" s="2">
        <f t="shared" si="15"/>
        <v>5</v>
      </c>
      <c r="E155">
        <f t="shared" si="17"/>
        <v>0</v>
      </c>
      <c r="F155">
        <f t="shared" si="16"/>
        <v>5</v>
      </c>
      <c r="G155">
        <f t="shared" si="14"/>
        <v>0</v>
      </c>
    </row>
    <row r="156" spans="2:7">
      <c r="B156">
        <v>5</v>
      </c>
      <c r="C156" s="2">
        <v>4.8419999999999996</v>
      </c>
      <c r="D156" s="2">
        <f t="shared" si="15"/>
        <v>5</v>
      </c>
      <c r="E156">
        <f t="shared" si="17"/>
        <v>0</v>
      </c>
      <c r="F156">
        <f t="shared" si="16"/>
        <v>5</v>
      </c>
      <c r="G156">
        <f t="shared" si="14"/>
        <v>0</v>
      </c>
    </row>
    <row r="157" spans="2:7">
      <c r="B157">
        <v>5</v>
      </c>
      <c r="C157" s="2">
        <v>4.843</v>
      </c>
      <c r="D157" s="2">
        <f t="shared" si="15"/>
        <v>5</v>
      </c>
      <c r="E157">
        <f t="shared" si="17"/>
        <v>0</v>
      </c>
      <c r="F157">
        <f t="shared" si="16"/>
        <v>5</v>
      </c>
      <c r="G157">
        <f t="shared" si="14"/>
        <v>0</v>
      </c>
    </row>
    <row r="158" spans="2:7">
      <c r="B158">
        <v>5</v>
      </c>
      <c r="C158" s="2">
        <v>4.8390000000000004</v>
      </c>
      <c r="D158" s="2">
        <f t="shared" si="15"/>
        <v>5</v>
      </c>
      <c r="E158">
        <f t="shared" si="17"/>
        <v>0</v>
      </c>
      <c r="F158">
        <f t="shared" si="16"/>
        <v>5</v>
      </c>
      <c r="G158">
        <f t="shared" si="14"/>
        <v>0</v>
      </c>
    </row>
    <row r="159" spans="2:7">
      <c r="B159">
        <v>5</v>
      </c>
      <c r="C159" s="2">
        <v>4.8390000000000004</v>
      </c>
      <c r="D159" s="2">
        <f t="shared" si="15"/>
        <v>5</v>
      </c>
      <c r="E159">
        <f t="shared" si="17"/>
        <v>0</v>
      </c>
      <c r="F159">
        <f t="shared" si="16"/>
        <v>5</v>
      </c>
      <c r="G159">
        <f t="shared" si="14"/>
        <v>0</v>
      </c>
    </row>
    <row r="160" spans="2:7">
      <c r="B160">
        <v>5</v>
      </c>
      <c r="C160" s="2">
        <v>4.84</v>
      </c>
      <c r="D160" s="2">
        <f t="shared" si="15"/>
        <v>5</v>
      </c>
      <c r="E160">
        <f t="shared" si="17"/>
        <v>0</v>
      </c>
      <c r="F160">
        <f t="shared" si="16"/>
        <v>5</v>
      </c>
      <c r="G160">
        <f t="shared" si="14"/>
        <v>0</v>
      </c>
    </row>
    <row r="161" spans="2:7">
      <c r="B161">
        <v>5</v>
      </c>
      <c r="C161" s="2">
        <v>4.84</v>
      </c>
      <c r="D161" s="2">
        <f t="shared" si="15"/>
        <v>5</v>
      </c>
      <c r="E161">
        <f t="shared" si="17"/>
        <v>0</v>
      </c>
      <c r="F161">
        <f t="shared" si="16"/>
        <v>5</v>
      </c>
      <c r="G161">
        <f t="shared" si="14"/>
        <v>0</v>
      </c>
    </row>
    <row r="162" spans="2:7">
      <c r="B162">
        <v>5</v>
      </c>
      <c r="C162" s="2">
        <v>4.8410000000000002</v>
      </c>
      <c r="D162" s="2">
        <f t="shared" si="15"/>
        <v>5</v>
      </c>
      <c r="E162">
        <f t="shared" si="17"/>
        <v>0</v>
      </c>
      <c r="F162">
        <f t="shared" si="16"/>
        <v>5</v>
      </c>
      <c r="G162">
        <f t="shared" si="14"/>
        <v>0</v>
      </c>
    </row>
    <row r="163" spans="2:7">
      <c r="B163">
        <v>5</v>
      </c>
      <c r="C163" s="2">
        <v>4.8259999999999996</v>
      </c>
      <c r="D163" s="2">
        <f t="shared" si="15"/>
        <v>5</v>
      </c>
      <c r="E163">
        <f t="shared" si="17"/>
        <v>0</v>
      </c>
      <c r="F163">
        <f t="shared" si="16"/>
        <v>5</v>
      </c>
      <c r="G163">
        <f t="shared" si="14"/>
        <v>0</v>
      </c>
    </row>
    <row r="164" spans="2:7">
      <c r="B164">
        <v>5</v>
      </c>
      <c r="C164" s="2">
        <v>4.8410000000000002</v>
      </c>
      <c r="D164" s="2">
        <f t="shared" si="15"/>
        <v>5</v>
      </c>
      <c r="E164">
        <f t="shared" si="17"/>
        <v>0</v>
      </c>
      <c r="F164">
        <f t="shared" si="16"/>
        <v>5</v>
      </c>
      <c r="G164">
        <f t="shared" si="14"/>
        <v>0</v>
      </c>
    </row>
    <row r="165" spans="2:7">
      <c r="B165">
        <v>5</v>
      </c>
      <c r="C165" s="2">
        <v>4.8449999999999998</v>
      </c>
      <c r="D165" s="2">
        <f t="shared" si="15"/>
        <v>5</v>
      </c>
      <c r="E165">
        <f t="shared" si="17"/>
        <v>0.17999999999999972</v>
      </c>
      <c r="F165">
        <f t="shared" si="16"/>
        <v>5</v>
      </c>
      <c r="G165">
        <f t="shared" si="14"/>
        <v>-0.99999999999999289</v>
      </c>
    </row>
    <row r="166" spans="2:7">
      <c r="B166">
        <v>6</v>
      </c>
      <c r="C166" s="2">
        <v>4.9349999999999996</v>
      </c>
      <c r="D166" s="2">
        <f t="shared" si="15"/>
        <v>5.5</v>
      </c>
      <c r="E166">
        <f t="shared" si="17"/>
        <v>-6.9999999999998508E-2</v>
      </c>
      <c r="F166">
        <f t="shared" si="16"/>
        <v>5.25</v>
      </c>
      <c r="G166">
        <f t="shared" si="14"/>
        <v>0.13999999999999702</v>
      </c>
    </row>
    <row r="167" spans="2:7">
      <c r="B167">
        <v>6</v>
      </c>
      <c r="C167" s="2">
        <v>4.9000000000000004</v>
      </c>
      <c r="D167" s="2">
        <f t="shared" si="15"/>
        <v>6</v>
      </c>
      <c r="E167">
        <f t="shared" si="17"/>
        <v>0</v>
      </c>
      <c r="F167">
        <f t="shared" si="16"/>
        <v>5.75</v>
      </c>
      <c r="G167">
        <f t="shared" si="14"/>
        <v>0</v>
      </c>
    </row>
    <row r="168" spans="2:7">
      <c r="B168">
        <v>6</v>
      </c>
      <c r="C168" s="2">
        <v>4.99</v>
      </c>
      <c r="D168" s="2">
        <f t="shared" si="15"/>
        <v>6</v>
      </c>
      <c r="E168">
        <f t="shared" si="17"/>
        <v>0</v>
      </c>
      <c r="F168">
        <f t="shared" si="16"/>
        <v>6</v>
      </c>
      <c r="G168">
        <f t="shared" si="14"/>
        <v>0</v>
      </c>
    </row>
    <row r="169" spans="2:7">
      <c r="B169">
        <v>6</v>
      </c>
      <c r="C169" s="2">
        <v>5.0309999999999997</v>
      </c>
      <c r="D169" s="2">
        <f t="shared" si="15"/>
        <v>6</v>
      </c>
      <c r="E169">
        <f t="shared" si="17"/>
        <v>0</v>
      </c>
      <c r="F169">
        <f t="shared" si="16"/>
        <v>6</v>
      </c>
      <c r="G169">
        <f t="shared" si="14"/>
        <v>0</v>
      </c>
    </row>
    <row r="170" spans="2:7">
      <c r="B170">
        <v>6</v>
      </c>
      <c r="C170" s="2">
        <v>5.0220000000000002</v>
      </c>
      <c r="D170" s="2">
        <f t="shared" si="15"/>
        <v>6</v>
      </c>
      <c r="E170">
        <f t="shared" si="17"/>
        <v>0</v>
      </c>
      <c r="F170">
        <f t="shared" si="16"/>
        <v>6</v>
      </c>
      <c r="G170">
        <f t="shared" si="14"/>
        <v>0</v>
      </c>
    </row>
    <row r="171" spans="2:7">
      <c r="B171">
        <v>6</v>
      </c>
      <c r="C171" s="2">
        <v>5.0389999999999997</v>
      </c>
      <c r="D171" s="2">
        <f t="shared" si="15"/>
        <v>6</v>
      </c>
      <c r="E171">
        <f t="shared" si="17"/>
        <v>0</v>
      </c>
      <c r="F171">
        <f t="shared" si="16"/>
        <v>6</v>
      </c>
      <c r="G171">
        <f t="shared" si="14"/>
        <v>0</v>
      </c>
    </row>
    <row r="172" spans="2:7">
      <c r="B172">
        <v>6</v>
      </c>
      <c r="C172" s="2">
        <v>5.0579999999999998</v>
      </c>
      <c r="D172" s="2">
        <f t="shared" si="15"/>
        <v>6</v>
      </c>
      <c r="E172">
        <f t="shared" si="17"/>
        <v>0</v>
      </c>
      <c r="F172">
        <f t="shared" si="16"/>
        <v>6</v>
      </c>
      <c r="G172">
        <f t="shared" si="14"/>
        <v>0</v>
      </c>
    </row>
    <row r="173" spans="2:7">
      <c r="B173">
        <v>6</v>
      </c>
      <c r="C173" s="2">
        <v>5.0620000000000003</v>
      </c>
      <c r="D173" s="2">
        <f t="shared" si="15"/>
        <v>6</v>
      </c>
      <c r="E173">
        <f t="shared" si="17"/>
        <v>0</v>
      </c>
      <c r="F173">
        <f t="shared" si="16"/>
        <v>6</v>
      </c>
      <c r="G173">
        <f t="shared" si="14"/>
        <v>0</v>
      </c>
    </row>
    <row r="174" spans="2:7">
      <c r="B174">
        <v>6</v>
      </c>
      <c r="C174" s="2">
        <v>5.0629999999999997</v>
      </c>
      <c r="D174" s="2">
        <f t="shared" si="15"/>
        <v>6</v>
      </c>
      <c r="E174">
        <f t="shared" si="17"/>
        <v>0</v>
      </c>
      <c r="F174">
        <f t="shared" si="16"/>
        <v>6</v>
      </c>
      <c r="G174">
        <f t="shared" si="14"/>
        <v>0</v>
      </c>
    </row>
    <row r="175" spans="2:7">
      <c r="B175">
        <v>6</v>
      </c>
      <c r="C175" s="2">
        <v>5.0709999999999997</v>
      </c>
      <c r="D175" s="2">
        <f t="shared" si="15"/>
        <v>6</v>
      </c>
      <c r="E175">
        <f t="shared" si="17"/>
        <v>0</v>
      </c>
      <c r="F175">
        <f t="shared" si="16"/>
        <v>6</v>
      </c>
      <c r="G175">
        <f t="shared" si="14"/>
        <v>0</v>
      </c>
    </row>
    <row r="176" spans="2:7">
      <c r="B176">
        <v>6</v>
      </c>
      <c r="C176" s="2">
        <v>5.0730000000000004</v>
      </c>
      <c r="D176" s="2">
        <f t="shared" si="15"/>
        <v>6</v>
      </c>
      <c r="E176">
        <f t="shared" si="17"/>
        <v>0</v>
      </c>
      <c r="F176">
        <f t="shared" si="16"/>
        <v>6</v>
      </c>
      <c r="G176">
        <f t="shared" si="14"/>
        <v>0</v>
      </c>
    </row>
    <row r="177" spans="2:7">
      <c r="B177">
        <v>6</v>
      </c>
      <c r="C177" s="2">
        <v>5.0730000000000004</v>
      </c>
      <c r="D177" s="2">
        <f t="shared" si="15"/>
        <v>6</v>
      </c>
      <c r="E177">
        <f t="shared" si="17"/>
        <v>0</v>
      </c>
      <c r="F177">
        <f t="shared" si="16"/>
        <v>6</v>
      </c>
      <c r="G177">
        <f t="shared" si="14"/>
        <v>0</v>
      </c>
    </row>
    <row r="178" spans="2:7">
      <c r="B178">
        <v>6</v>
      </c>
      <c r="C178" s="2">
        <v>5.0730000000000004</v>
      </c>
      <c r="D178" s="2">
        <f t="shared" si="15"/>
        <v>6</v>
      </c>
      <c r="E178">
        <f t="shared" si="17"/>
        <v>0</v>
      </c>
      <c r="F178">
        <f t="shared" si="16"/>
        <v>6</v>
      </c>
      <c r="G178">
        <f t="shared" si="14"/>
        <v>0</v>
      </c>
    </row>
    <row r="179" spans="2:7">
      <c r="B179">
        <v>6</v>
      </c>
      <c r="C179" s="2">
        <v>5.0730000000000004</v>
      </c>
      <c r="D179" s="2">
        <f t="shared" si="15"/>
        <v>6</v>
      </c>
      <c r="E179">
        <f t="shared" si="17"/>
        <v>0</v>
      </c>
      <c r="F179">
        <f t="shared" si="16"/>
        <v>6</v>
      </c>
      <c r="G179">
        <f t="shared" si="14"/>
        <v>0</v>
      </c>
    </row>
    <row r="180" spans="2:7">
      <c r="B180">
        <v>6</v>
      </c>
      <c r="C180" s="2">
        <v>5.0730000000000004</v>
      </c>
      <c r="D180" s="2">
        <f t="shared" si="15"/>
        <v>6</v>
      </c>
      <c r="E180">
        <f t="shared" si="17"/>
        <v>0</v>
      </c>
      <c r="F180">
        <f t="shared" si="16"/>
        <v>6</v>
      </c>
      <c r="G180">
        <f t="shared" si="14"/>
        <v>0</v>
      </c>
    </row>
    <row r="181" spans="2:7">
      <c r="B181">
        <v>6</v>
      </c>
      <c r="C181" s="2">
        <v>5.0730000000000004</v>
      </c>
      <c r="D181" s="2">
        <f t="shared" si="15"/>
        <v>6</v>
      </c>
      <c r="E181">
        <f t="shared" si="17"/>
        <v>0</v>
      </c>
      <c r="F181">
        <f t="shared" si="16"/>
        <v>6</v>
      </c>
      <c r="G181">
        <f t="shared" si="14"/>
        <v>0</v>
      </c>
    </row>
    <row r="182" spans="2:7">
      <c r="B182">
        <v>6</v>
      </c>
      <c r="C182" s="2">
        <v>5.0750000000000002</v>
      </c>
      <c r="D182" s="2">
        <f t="shared" si="15"/>
        <v>6</v>
      </c>
      <c r="E182">
        <f t="shared" si="17"/>
        <v>0</v>
      </c>
      <c r="F182">
        <f t="shared" si="16"/>
        <v>6</v>
      </c>
      <c r="G182">
        <f t="shared" si="14"/>
        <v>0</v>
      </c>
    </row>
    <row r="183" spans="2:7">
      <c r="B183">
        <v>6</v>
      </c>
      <c r="C183" s="2">
        <v>5.0759999999999996</v>
      </c>
      <c r="D183" s="2">
        <f t="shared" si="15"/>
        <v>6</v>
      </c>
      <c r="E183">
        <f t="shared" si="17"/>
        <v>0</v>
      </c>
      <c r="F183">
        <f t="shared" si="16"/>
        <v>6</v>
      </c>
      <c r="G183">
        <f t="shared" si="14"/>
        <v>0</v>
      </c>
    </row>
    <row r="184" spans="2:7">
      <c r="B184">
        <v>6</v>
      </c>
      <c r="C184" s="2">
        <v>5.0750000000000002</v>
      </c>
      <c r="D184" s="2">
        <f t="shared" si="15"/>
        <v>6</v>
      </c>
      <c r="E184">
        <f t="shared" si="17"/>
        <v>0</v>
      </c>
      <c r="F184">
        <f t="shared" si="16"/>
        <v>6</v>
      </c>
      <c r="G184">
        <f t="shared" si="14"/>
        <v>0</v>
      </c>
    </row>
    <row r="185" spans="2:7">
      <c r="B185">
        <v>6</v>
      </c>
      <c r="C185" s="2">
        <v>5.077</v>
      </c>
      <c r="D185" s="2">
        <f t="shared" si="15"/>
        <v>6</v>
      </c>
      <c r="E185">
        <f t="shared" si="17"/>
        <v>0</v>
      </c>
      <c r="F185">
        <f t="shared" si="16"/>
        <v>6</v>
      </c>
      <c r="G185">
        <f t="shared" si="14"/>
        <v>0</v>
      </c>
    </row>
    <row r="186" spans="2:7">
      <c r="B186">
        <v>6</v>
      </c>
      <c r="C186" s="2">
        <v>5.0759999999999996</v>
      </c>
      <c r="D186" s="2">
        <f t="shared" si="15"/>
        <v>6</v>
      </c>
      <c r="E186">
        <f t="shared" si="17"/>
        <v>0</v>
      </c>
      <c r="F186">
        <f t="shared" si="16"/>
        <v>6</v>
      </c>
      <c r="G186">
        <f t="shared" si="14"/>
        <v>0</v>
      </c>
    </row>
    <row r="187" spans="2:7">
      <c r="B187">
        <v>6</v>
      </c>
      <c r="C187" s="2">
        <v>5.0730000000000004</v>
      </c>
      <c r="D187" s="2">
        <f t="shared" si="15"/>
        <v>6</v>
      </c>
      <c r="E187">
        <f t="shared" si="17"/>
        <v>0</v>
      </c>
      <c r="F187">
        <f t="shared" si="16"/>
        <v>6</v>
      </c>
      <c r="G187">
        <f t="shared" si="14"/>
        <v>0</v>
      </c>
    </row>
    <row r="188" spans="2:7">
      <c r="B188">
        <v>6</v>
      </c>
      <c r="C188" s="2">
        <v>5.0730000000000004</v>
      </c>
      <c r="D188" s="2">
        <f t="shared" si="15"/>
        <v>6</v>
      </c>
      <c r="E188">
        <f t="shared" si="17"/>
        <v>0</v>
      </c>
      <c r="F188">
        <f t="shared" si="16"/>
        <v>6</v>
      </c>
      <c r="G188">
        <f t="shared" si="14"/>
        <v>0</v>
      </c>
    </row>
    <row r="189" spans="2:7">
      <c r="B189">
        <v>6</v>
      </c>
      <c r="C189" s="2">
        <v>5.0709999999999997</v>
      </c>
      <c r="D189" s="2">
        <f t="shared" si="15"/>
        <v>6</v>
      </c>
      <c r="E189">
        <f t="shared" si="17"/>
        <v>0</v>
      </c>
      <c r="F189">
        <f t="shared" si="16"/>
        <v>6</v>
      </c>
      <c r="G189">
        <f t="shared" si="14"/>
        <v>0</v>
      </c>
    </row>
    <row r="190" spans="2:7">
      <c r="B190">
        <v>6</v>
      </c>
      <c r="C190" s="2">
        <v>5.0730000000000004</v>
      </c>
      <c r="D190" s="2">
        <f t="shared" si="15"/>
        <v>6</v>
      </c>
      <c r="E190">
        <f t="shared" si="17"/>
        <v>0</v>
      </c>
      <c r="F190">
        <f t="shared" si="16"/>
        <v>6</v>
      </c>
      <c r="G190">
        <f t="shared" si="14"/>
        <v>0</v>
      </c>
    </row>
    <row r="191" spans="2:7">
      <c r="B191">
        <v>6</v>
      </c>
      <c r="C191" s="2">
        <v>5.0739999999999998</v>
      </c>
      <c r="D191" s="2">
        <f t="shared" si="15"/>
        <v>6</v>
      </c>
      <c r="E191">
        <f t="shared" si="17"/>
        <v>0</v>
      </c>
      <c r="F191">
        <f t="shared" si="16"/>
        <v>6</v>
      </c>
      <c r="G191">
        <f t="shared" si="14"/>
        <v>0</v>
      </c>
    </row>
    <row r="192" spans="2:7">
      <c r="B192">
        <v>6</v>
      </c>
      <c r="C192" s="2">
        <v>5.0750000000000002</v>
      </c>
      <c r="D192" s="2">
        <f t="shared" si="15"/>
        <v>6</v>
      </c>
      <c r="E192">
        <f t="shared" si="17"/>
        <v>0.13199999999999967</v>
      </c>
      <c r="F192">
        <f t="shared" si="16"/>
        <v>6</v>
      </c>
      <c r="G192">
        <f t="shared" si="14"/>
        <v>-0.50399999999999778</v>
      </c>
    </row>
    <row r="193" spans="2:7">
      <c r="B193">
        <v>7</v>
      </c>
      <c r="C193" s="2">
        <v>5.141</v>
      </c>
      <c r="D193" s="2">
        <f t="shared" si="15"/>
        <v>6.5</v>
      </c>
      <c r="E193">
        <f t="shared" si="17"/>
        <v>6.0000000000002274E-3</v>
      </c>
      <c r="F193">
        <f t="shared" si="16"/>
        <v>6.25</v>
      </c>
      <c r="G193">
        <f t="shared" si="14"/>
        <v>-1.2000000000000455E-2</v>
      </c>
    </row>
    <row r="194" spans="2:7">
      <c r="B194">
        <v>7</v>
      </c>
      <c r="C194" s="2">
        <v>5.1440000000000001</v>
      </c>
      <c r="D194" s="2">
        <f t="shared" si="15"/>
        <v>7</v>
      </c>
      <c r="E194">
        <f t="shared" si="17"/>
        <v>0</v>
      </c>
      <c r="F194">
        <f t="shared" si="16"/>
        <v>6.75</v>
      </c>
      <c r="G194">
        <f t="shared" si="14"/>
        <v>0</v>
      </c>
    </row>
    <row r="195" spans="2:7">
      <c r="B195">
        <v>7</v>
      </c>
      <c r="C195" s="2">
        <v>5.2370000000000001</v>
      </c>
      <c r="D195" s="2">
        <f t="shared" si="15"/>
        <v>7</v>
      </c>
      <c r="E195">
        <f t="shared" si="17"/>
        <v>0</v>
      </c>
      <c r="F195">
        <f t="shared" si="16"/>
        <v>7</v>
      </c>
      <c r="G195">
        <f t="shared" ref="G195:G258" si="18">IF((F196-F195)=0,0,(E196-E195)/(F196-F195))</f>
        <v>0</v>
      </c>
    </row>
    <row r="196" spans="2:7">
      <c r="B196">
        <v>7</v>
      </c>
      <c r="C196" s="2">
        <v>5.2080000000000002</v>
      </c>
      <c r="D196" s="2">
        <f t="shared" ref="D196:D259" si="19">(B196+B195)/2</f>
        <v>7</v>
      </c>
      <c r="E196">
        <f t="shared" si="17"/>
        <v>0</v>
      </c>
      <c r="F196">
        <f t="shared" si="16"/>
        <v>7</v>
      </c>
      <c r="G196">
        <f t="shared" si="18"/>
        <v>0</v>
      </c>
    </row>
    <row r="197" spans="2:7">
      <c r="B197">
        <v>7</v>
      </c>
      <c r="C197" s="2">
        <v>5.2450000000000001</v>
      </c>
      <c r="D197" s="2">
        <f t="shared" si="19"/>
        <v>7</v>
      </c>
      <c r="E197">
        <f t="shared" si="17"/>
        <v>0</v>
      </c>
      <c r="F197">
        <f t="shared" ref="F197:F260" si="20">(D197+D196)/2</f>
        <v>7</v>
      </c>
      <c r="G197">
        <f t="shared" si="18"/>
        <v>0</v>
      </c>
    </row>
    <row r="198" spans="2:7">
      <c r="B198">
        <v>7</v>
      </c>
      <c r="C198" s="2">
        <v>5.2939999999999996</v>
      </c>
      <c r="D198" s="2">
        <f t="shared" si="19"/>
        <v>7</v>
      </c>
      <c r="E198">
        <f t="shared" si="17"/>
        <v>0</v>
      </c>
      <c r="F198">
        <f t="shared" si="20"/>
        <v>7</v>
      </c>
      <c r="G198">
        <f t="shared" si="18"/>
        <v>0</v>
      </c>
    </row>
    <row r="199" spans="2:7">
      <c r="B199">
        <v>7</v>
      </c>
      <c r="C199" s="2">
        <v>5.2969999999999997</v>
      </c>
      <c r="D199" s="2">
        <f t="shared" si="19"/>
        <v>7</v>
      </c>
      <c r="E199">
        <f t="shared" si="17"/>
        <v>0</v>
      </c>
      <c r="F199">
        <f t="shared" si="20"/>
        <v>7</v>
      </c>
      <c r="G199">
        <f t="shared" si="18"/>
        <v>0</v>
      </c>
    </row>
    <row r="200" spans="2:7">
      <c r="B200">
        <v>7</v>
      </c>
      <c r="C200" s="2">
        <v>5.3070000000000004</v>
      </c>
      <c r="D200" s="2">
        <f t="shared" si="19"/>
        <v>7</v>
      </c>
      <c r="E200">
        <f t="shared" si="17"/>
        <v>0</v>
      </c>
      <c r="F200">
        <f t="shared" si="20"/>
        <v>7</v>
      </c>
      <c r="G200">
        <f t="shared" si="18"/>
        <v>0</v>
      </c>
    </row>
    <row r="201" spans="2:7">
      <c r="B201">
        <v>7</v>
      </c>
      <c r="C201" s="2">
        <v>5.3120000000000003</v>
      </c>
      <c r="D201" s="2">
        <f t="shared" si="19"/>
        <v>7</v>
      </c>
      <c r="E201">
        <f t="shared" si="17"/>
        <v>0</v>
      </c>
      <c r="F201">
        <f t="shared" si="20"/>
        <v>7</v>
      </c>
      <c r="G201">
        <f t="shared" si="18"/>
        <v>0</v>
      </c>
    </row>
    <row r="202" spans="2:7">
      <c r="B202">
        <v>7</v>
      </c>
      <c r="C202" s="2">
        <v>5.32</v>
      </c>
      <c r="D202" s="2">
        <f t="shared" si="19"/>
        <v>7</v>
      </c>
      <c r="E202">
        <f t="shared" si="17"/>
        <v>0</v>
      </c>
      <c r="F202">
        <f t="shared" si="20"/>
        <v>7</v>
      </c>
      <c r="G202">
        <f t="shared" si="18"/>
        <v>0</v>
      </c>
    </row>
    <row r="203" spans="2:7">
      <c r="B203">
        <v>7</v>
      </c>
      <c r="C203" s="2">
        <v>5.3259999999999996</v>
      </c>
      <c r="D203" s="2">
        <f t="shared" si="19"/>
        <v>7</v>
      </c>
      <c r="E203">
        <f t="shared" ref="E203:E266" si="21">IF((D204-D203)=0,0,(C204-C203)/(D204-D203))</f>
        <v>0</v>
      </c>
      <c r="F203">
        <f t="shared" si="20"/>
        <v>7</v>
      </c>
      <c r="G203">
        <f t="shared" si="18"/>
        <v>0</v>
      </c>
    </row>
    <row r="204" spans="2:7">
      <c r="B204">
        <v>7</v>
      </c>
      <c r="C204" s="2">
        <v>5.3319999999999999</v>
      </c>
      <c r="D204" s="2">
        <f t="shared" si="19"/>
        <v>7</v>
      </c>
      <c r="E204">
        <f t="shared" si="21"/>
        <v>0</v>
      </c>
      <c r="F204">
        <f t="shared" si="20"/>
        <v>7</v>
      </c>
      <c r="G204">
        <f t="shared" si="18"/>
        <v>0</v>
      </c>
    </row>
    <row r="205" spans="2:7">
      <c r="B205">
        <v>7</v>
      </c>
      <c r="C205" s="2">
        <v>5.3319999999999999</v>
      </c>
      <c r="D205" s="2">
        <f t="shared" si="19"/>
        <v>7</v>
      </c>
      <c r="E205">
        <f t="shared" si="21"/>
        <v>0</v>
      </c>
      <c r="F205">
        <f t="shared" si="20"/>
        <v>7</v>
      </c>
      <c r="G205">
        <f t="shared" si="18"/>
        <v>0</v>
      </c>
    </row>
    <row r="206" spans="2:7">
      <c r="B206">
        <v>7</v>
      </c>
      <c r="C206" s="2">
        <v>5.3319999999999999</v>
      </c>
      <c r="D206" s="2">
        <f t="shared" si="19"/>
        <v>7</v>
      </c>
      <c r="E206">
        <f t="shared" si="21"/>
        <v>0</v>
      </c>
      <c r="F206">
        <f t="shared" si="20"/>
        <v>7</v>
      </c>
      <c r="G206">
        <f t="shared" si="18"/>
        <v>0</v>
      </c>
    </row>
    <row r="207" spans="2:7">
      <c r="B207">
        <v>7</v>
      </c>
      <c r="C207" s="2">
        <v>5.3330000000000002</v>
      </c>
      <c r="D207" s="2">
        <f t="shared" si="19"/>
        <v>7</v>
      </c>
      <c r="E207">
        <f t="shared" si="21"/>
        <v>0</v>
      </c>
      <c r="F207">
        <f t="shared" si="20"/>
        <v>7</v>
      </c>
      <c r="G207">
        <f t="shared" si="18"/>
        <v>0</v>
      </c>
    </row>
    <row r="208" spans="2:7">
      <c r="B208">
        <v>7</v>
      </c>
      <c r="C208" s="2">
        <v>5.3369999999999997</v>
      </c>
      <c r="D208" s="2">
        <f t="shared" si="19"/>
        <v>7</v>
      </c>
      <c r="E208">
        <f t="shared" si="21"/>
        <v>0</v>
      </c>
      <c r="F208">
        <f t="shared" si="20"/>
        <v>7</v>
      </c>
      <c r="G208">
        <f t="shared" si="18"/>
        <v>0</v>
      </c>
    </row>
    <row r="209" spans="2:7">
      <c r="B209">
        <v>7</v>
      </c>
      <c r="C209" s="2">
        <v>5.3380000000000001</v>
      </c>
      <c r="D209" s="2">
        <f t="shared" si="19"/>
        <v>7</v>
      </c>
      <c r="E209">
        <f t="shared" si="21"/>
        <v>0</v>
      </c>
      <c r="F209">
        <f t="shared" si="20"/>
        <v>7</v>
      </c>
      <c r="G209">
        <f t="shared" si="18"/>
        <v>0</v>
      </c>
    </row>
    <row r="210" spans="2:7">
      <c r="B210">
        <v>7</v>
      </c>
      <c r="C210" s="2">
        <v>5.3380000000000001</v>
      </c>
      <c r="D210" s="2">
        <f t="shared" si="19"/>
        <v>7</v>
      </c>
      <c r="E210">
        <f t="shared" si="21"/>
        <v>0</v>
      </c>
      <c r="F210">
        <f t="shared" si="20"/>
        <v>7</v>
      </c>
      <c r="G210">
        <f t="shared" si="18"/>
        <v>0</v>
      </c>
    </row>
    <row r="211" spans="2:7">
      <c r="B211">
        <v>7</v>
      </c>
      <c r="C211" s="2">
        <v>5.3380000000000001</v>
      </c>
      <c r="D211" s="2">
        <f t="shared" si="19"/>
        <v>7</v>
      </c>
      <c r="E211">
        <f t="shared" si="21"/>
        <v>0</v>
      </c>
      <c r="F211">
        <f t="shared" si="20"/>
        <v>7</v>
      </c>
      <c r="G211">
        <f t="shared" si="18"/>
        <v>0</v>
      </c>
    </row>
    <row r="212" spans="2:7">
      <c r="B212">
        <v>7</v>
      </c>
      <c r="C212" s="2">
        <v>5.3380000000000001</v>
      </c>
      <c r="D212" s="2">
        <f t="shared" si="19"/>
        <v>7</v>
      </c>
      <c r="E212">
        <f t="shared" si="21"/>
        <v>0</v>
      </c>
      <c r="F212">
        <f t="shared" si="20"/>
        <v>7</v>
      </c>
      <c r="G212">
        <f t="shared" si="18"/>
        <v>0</v>
      </c>
    </row>
    <row r="213" spans="2:7">
      <c r="B213">
        <v>7</v>
      </c>
      <c r="C213" s="2">
        <v>5.3380000000000001</v>
      </c>
      <c r="D213" s="2">
        <f t="shared" si="19"/>
        <v>7</v>
      </c>
      <c r="E213">
        <f t="shared" si="21"/>
        <v>0</v>
      </c>
      <c r="F213">
        <f t="shared" si="20"/>
        <v>7</v>
      </c>
      <c r="G213">
        <f t="shared" si="18"/>
        <v>0</v>
      </c>
    </row>
    <row r="214" spans="2:7">
      <c r="B214">
        <v>7</v>
      </c>
      <c r="C214" s="2">
        <v>5.3390000000000004</v>
      </c>
      <c r="D214" s="2">
        <f t="shared" si="19"/>
        <v>7</v>
      </c>
      <c r="E214">
        <f t="shared" si="21"/>
        <v>0</v>
      </c>
      <c r="F214">
        <f t="shared" si="20"/>
        <v>7</v>
      </c>
      <c r="G214">
        <f t="shared" si="18"/>
        <v>0</v>
      </c>
    </row>
    <row r="215" spans="2:7">
      <c r="B215">
        <v>7</v>
      </c>
      <c r="C215" s="2">
        <v>5.3390000000000004</v>
      </c>
      <c r="D215" s="2">
        <f t="shared" si="19"/>
        <v>7</v>
      </c>
      <c r="E215">
        <f t="shared" si="21"/>
        <v>0</v>
      </c>
      <c r="F215">
        <f t="shared" si="20"/>
        <v>7</v>
      </c>
      <c r="G215">
        <f t="shared" si="18"/>
        <v>0</v>
      </c>
    </row>
    <row r="216" spans="2:7">
      <c r="B216">
        <v>7</v>
      </c>
      <c r="C216" s="2">
        <v>5.3380000000000001</v>
      </c>
      <c r="D216" s="2">
        <f t="shared" si="19"/>
        <v>7</v>
      </c>
      <c r="E216">
        <f t="shared" si="21"/>
        <v>0</v>
      </c>
      <c r="F216">
        <f t="shared" si="20"/>
        <v>7</v>
      </c>
      <c r="G216">
        <f t="shared" si="18"/>
        <v>0</v>
      </c>
    </row>
    <row r="217" spans="2:7">
      <c r="B217">
        <v>7</v>
      </c>
      <c r="C217" s="2">
        <v>5.3380000000000001</v>
      </c>
      <c r="D217" s="2">
        <f t="shared" si="19"/>
        <v>7</v>
      </c>
      <c r="E217">
        <f t="shared" si="21"/>
        <v>0</v>
      </c>
      <c r="F217">
        <f t="shared" si="20"/>
        <v>7</v>
      </c>
      <c r="G217">
        <f t="shared" si="18"/>
        <v>0</v>
      </c>
    </row>
    <row r="218" spans="2:7">
      <c r="B218">
        <v>7</v>
      </c>
      <c r="C218" s="2">
        <v>5.3380000000000001</v>
      </c>
      <c r="D218" s="2">
        <f t="shared" si="19"/>
        <v>7</v>
      </c>
      <c r="E218">
        <f t="shared" si="21"/>
        <v>0</v>
      </c>
      <c r="F218">
        <f t="shared" si="20"/>
        <v>7</v>
      </c>
      <c r="G218">
        <f t="shared" si="18"/>
        <v>0</v>
      </c>
    </row>
    <row r="219" spans="2:7">
      <c r="B219">
        <v>7</v>
      </c>
      <c r="C219" s="2">
        <v>5.3380000000000001</v>
      </c>
      <c r="D219" s="2">
        <f t="shared" si="19"/>
        <v>7</v>
      </c>
      <c r="E219">
        <f t="shared" si="21"/>
        <v>0</v>
      </c>
      <c r="F219">
        <f t="shared" si="20"/>
        <v>7</v>
      </c>
      <c r="G219">
        <f t="shared" si="18"/>
        <v>0</v>
      </c>
    </row>
    <row r="220" spans="2:7">
      <c r="B220">
        <v>7</v>
      </c>
      <c r="C220" s="2">
        <v>5.3380000000000001</v>
      </c>
      <c r="D220" s="2">
        <f t="shared" si="19"/>
        <v>7</v>
      </c>
      <c r="E220">
        <f t="shared" si="21"/>
        <v>0</v>
      </c>
      <c r="F220">
        <f t="shared" si="20"/>
        <v>7</v>
      </c>
      <c r="G220">
        <f t="shared" si="18"/>
        <v>0</v>
      </c>
    </row>
    <row r="221" spans="2:7">
      <c r="B221">
        <v>7</v>
      </c>
      <c r="C221" s="2">
        <v>5.3380000000000001</v>
      </c>
      <c r="D221" s="2">
        <f t="shared" si="19"/>
        <v>7</v>
      </c>
      <c r="E221">
        <f t="shared" si="21"/>
        <v>0</v>
      </c>
      <c r="F221">
        <f t="shared" si="20"/>
        <v>7</v>
      </c>
      <c r="G221">
        <f t="shared" si="18"/>
        <v>0</v>
      </c>
    </row>
    <row r="222" spans="2:7">
      <c r="B222">
        <v>7</v>
      </c>
      <c r="C222" s="2">
        <v>5.3380000000000001</v>
      </c>
      <c r="D222" s="2">
        <f t="shared" si="19"/>
        <v>7</v>
      </c>
      <c r="E222">
        <f t="shared" si="21"/>
        <v>0</v>
      </c>
      <c r="F222">
        <f t="shared" si="20"/>
        <v>7</v>
      </c>
      <c r="G222">
        <f t="shared" si="18"/>
        <v>0</v>
      </c>
    </row>
    <row r="223" spans="2:7">
      <c r="B223">
        <v>7</v>
      </c>
      <c r="C223" s="2">
        <v>5.3380000000000001</v>
      </c>
      <c r="D223" s="2">
        <f t="shared" si="19"/>
        <v>7</v>
      </c>
      <c r="E223">
        <f t="shared" si="21"/>
        <v>0</v>
      </c>
      <c r="F223">
        <f t="shared" si="20"/>
        <v>7</v>
      </c>
      <c r="G223">
        <f t="shared" si="18"/>
        <v>0</v>
      </c>
    </row>
    <row r="224" spans="2:7">
      <c r="B224">
        <v>7</v>
      </c>
      <c r="C224" s="2">
        <v>5.3390000000000004</v>
      </c>
      <c r="D224" s="2">
        <f t="shared" si="19"/>
        <v>7</v>
      </c>
      <c r="E224">
        <f t="shared" si="21"/>
        <v>0</v>
      </c>
      <c r="F224">
        <f t="shared" si="20"/>
        <v>7</v>
      </c>
      <c r="G224">
        <f t="shared" si="18"/>
        <v>0</v>
      </c>
    </row>
    <row r="225" spans="2:7">
      <c r="B225">
        <v>7</v>
      </c>
      <c r="C225" s="2">
        <v>5.3380000000000001</v>
      </c>
      <c r="D225" s="2">
        <f t="shared" si="19"/>
        <v>7</v>
      </c>
      <c r="E225">
        <f t="shared" si="21"/>
        <v>0</v>
      </c>
      <c r="F225">
        <f t="shared" si="20"/>
        <v>7</v>
      </c>
      <c r="G225">
        <f t="shared" si="18"/>
        <v>0</v>
      </c>
    </row>
    <row r="226" spans="2:7">
      <c r="B226">
        <v>7</v>
      </c>
      <c r="C226" s="2">
        <v>5.3380000000000001</v>
      </c>
      <c r="D226" s="2">
        <f t="shared" si="19"/>
        <v>7</v>
      </c>
      <c r="E226">
        <f t="shared" si="21"/>
        <v>0</v>
      </c>
      <c r="F226">
        <f t="shared" si="20"/>
        <v>7</v>
      </c>
      <c r="G226">
        <f t="shared" si="18"/>
        <v>0</v>
      </c>
    </row>
    <row r="227" spans="2:7">
      <c r="B227">
        <v>7</v>
      </c>
      <c r="C227" s="2">
        <v>5.3369999999999997</v>
      </c>
      <c r="D227" s="2">
        <f t="shared" si="19"/>
        <v>7</v>
      </c>
      <c r="E227">
        <f t="shared" si="21"/>
        <v>0</v>
      </c>
      <c r="F227">
        <f t="shared" si="20"/>
        <v>7</v>
      </c>
      <c r="G227">
        <f t="shared" si="18"/>
        <v>0</v>
      </c>
    </row>
    <row r="228" spans="2:7">
      <c r="B228">
        <v>7</v>
      </c>
      <c r="C228" s="2">
        <v>5.3369999999999997</v>
      </c>
      <c r="D228" s="2">
        <f t="shared" si="19"/>
        <v>7</v>
      </c>
      <c r="E228">
        <f t="shared" si="21"/>
        <v>0</v>
      </c>
      <c r="F228">
        <f t="shared" si="20"/>
        <v>7</v>
      </c>
      <c r="G228">
        <f t="shared" si="18"/>
        <v>0</v>
      </c>
    </row>
    <row r="229" spans="2:7">
      <c r="B229">
        <v>7</v>
      </c>
      <c r="C229" s="2">
        <v>5.3369999999999997</v>
      </c>
      <c r="D229" s="2">
        <f t="shared" si="19"/>
        <v>7</v>
      </c>
      <c r="E229">
        <f t="shared" si="21"/>
        <v>0</v>
      </c>
      <c r="F229">
        <f t="shared" si="20"/>
        <v>7</v>
      </c>
      <c r="G229">
        <f t="shared" si="18"/>
        <v>0</v>
      </c>
    </row>
    <row r="230" spans="2:7">
      <c r="B230">
        <v>7</v>
      </c>
      <c r="C230" s="2">
        <v>5.3380000000000001</v>
      </c>
      <c r="D230" s="2">
        <f t="shared" si="19"/>
        <v>7</v>
      </c>
      <c r="E230">
        <f t="shared" si="21"/>
        <v>0</v>
      </c>
      <c r="F230">
        <f t="shared" si="20"/>
        <v>7</v>
      </c>
      <c r="G230">
        <f t="shared" si="18"/>
        <v>0</v>
      </c>
    </row>
    <row r="231" spans="2:7">
      <c r="B231">
        <v>7</v>
      </c>
      <c r="C231" s="2">
        <v>5.3410000000000002</v>
      </c>
      <c r="D231" s="2">
        <f t="shared" si="19"/>
        <v>7</v>
      </c>
      <c r="E231">
        <f t="shared" si="21"/>
        <v>0</v>
      </c>
      <c r="F231">
        <f t="shared" si="20"/>
        <v>7</v>
      </c>
      <c r="G231">
        <f t="shared" si="18"/>
        <v>0</v>
      </c>
    </row>
    <row r="232" spans="2:7">
      <c r="B232">
        <v>7</v>
      </c>
      <c r="C232" s="2">
        <v>5.3380000000000001</v>
      </c>
      <c r="D232" s="2">
        <f t="shared" si="19"/>
        <v>7</v>
      </c>
      <c r="E232">
        <f t="shared" si="21"/>
        <v>0</v>
      </c>
      <c r="F232">
        <f t="shared" si="20"/>
        <v>7</v>
      </c>
      <c r="G232">
        <f t="shared" si="18"/>
        <v>0</v>
      </c>
    </row>
    <row r="233" spans="2:7">
      <c r="B233">
        <v>7</v>
      </c>
      <c r="C233" s="2">
        <v>5.34</v>
      </c>
      <c r="D233" s="2">
        <f t="shared" si="19"/>
        <v>7</v>
      </c>
      <c r="E233">
        <f t="shared" si="21"/>
        <v>0</v>
      </c>
      <c r="F233">
        <f t="shared" si="20"/>
        <v>7</v>
      </c>
      <c r="G233">
        <f t="shared" si="18"/>
        <v>0</v>
      </c>
    </row>
    <row r="234" spans="2:7">
      <c r="B234">
        <v>7</v>
      </c>
      <c r="C234" s="2">
        <v>5.3460000000000001</v>
      </c>
      <c r="D234" s="2">
        <f t="shared" si="19"/>
        <v>7</v>
      </c>
      <c r="E234">
        <f t="shared" si="21"/>
        <v>0.25200000000000067</v>
      </c>
      <c r="F234">
        <f t="shared" si="20"/>
        <v>7</v>
      </c>
      <c r="G234">
        <f t="shared" si="18"/>
        <v>-0.48800000000000665</v>
      </c>
    </row>
    <row r="235" spans="2:7">
      <c r="B235">
        <v>8</v>
      </c>
      <c r="C235" s="2">
        <v>5.4720000000000004</v>
      </c>
      <c r="D235" s="2">
        <f t="shared" si="19"/>
        <v>7.5</v>
      </c>
      <c r="E235">
        <f t="shared" si="21"/>
        <v>0.12999999999999901</v>
      </c>
      <c r="F235">
        <f t="shared" si="20"/>
        <v>7.25</v>
      </c>
      <c r="G235">
        <f t="shared" si="18"/>
        <v>-0.25999999999999801</v>
      </c>
    </row>
    <row r="236" spans="2:7">
      <c r="B236">
        <v>8</v>
      </c>
      <c r="C236" s="2">
        <v>5.5369999999999999</v>
      </c>
      <c r="D236" s="2">
        <f t="shared" si="19"/>
        <v>8</v>
      </c>
      <c r="E236">
        <f t="shared" si="21"/>
        <v>0</v>
      </c>
      <c r="F236">
        <f t="shared" si="20"/>
        <v>7.75</v>
      </c>
      <c r="G236">
        <f t="shared" si="18"/>
        <v>0</v>
      </c>
    </row>
    <row r="237" spans="2:7">
      <c r="B237">
        <v>8</v>
      </c>
      <c r="C237" s="2">
        <v>5.516</v>
      </c>
      <c r="D237" s="2">
        <f t="shared" si="19"/>
        <v>8</v>
      </c>
      <c r="E237">
        <f t="shared" si="21"/>
        <v>0</v>
      </c>
      <c r="F237">
        <f t="shared" si="20"/>
        <v>8</v>
      </c>
      <c r="G237">
        <f t="shared" si="18"/>
        <v>0</v>
      </c>
    </row>
    <row r="238" spans="2:7">
      <c r="B238">
        <v>8</v>
      </c>
      <c r="C238" s="2">
        <v>5.5469999999999997</v>
      </c>
      <c r="D238" s="2">
        <f t="shared" si="19"/>
        <v>8</v>
      </c>
      <c r="E238">
        <f t="shared" si="21"/>
        <v>0</v>
      </c>
      <c r="F238">
        <f t="shared" si="20"/>
        <v>8</v>
      </c>
      <c r="G238">
        <f t="shared" si="18"/>
        <v>0</v>
      </c>
    </row>
    <row r="239" spans="2:7">
      <c r="B239">
        <v>8</v>
      </c>
      <c r="C239" s="2">
        <v>5.5789999999999997</v>
      </c>
      <c r="D239" s="2">
        <f t="shared" si="19"/>
        <v>8</v>
      </c>
      <c r="E239">
        <f t="shared" si="21"/>
        <v>0</v>
      </c>
      <c r="F239">
        <f t="shared" si="20"/>
        <v>8</v>
      </c>
      <c r="G239">
        <f t="shared" si="18"/>
        <v>0</v>
      </c>
    </row>
    <row r="240" spans="2:7">
      <c r="B240">
        <v>8</v>
      </c>
      <c r="C240" s="2">
        <v>5.6159999999999997</v>
      </c>
      <c r="D240" s="2">
        <f t="shared" si="19"/>
        <v>8</v>
      </c>
      <c r="E240">
        <f t="shared" si="21"/>
        <v>0</v>
      </c>
      <c r="F240">
        <f t="shared" si="20"/>
        <v>8</v>
      </c>
      <c r="G240">
        <f t="shared" si="18"/>
        <v>0</v>
      </c>
    </row>
    <row r="241" spans="2:7">
      <c r="B241">
        <v>8</v>
      </c>
      <c r="C241" s="2">
        <v>5.6219999999999999</v>
      </c>
      <c r="D241" s="2">
        <f t="shared" si="19"/>
        <v>8</v>
      </c>
      <c r="E241">
        <f t="shared" si="21"/>
        <v>0</v>
      </c>
      <c r="F241">
        <f t="shared" si="20"/>
        <v>8</v>
      </c>
      <c r="G241">
        <f t="shared" si="18"/>
        <v>0</v>
      </c>
    </row>
    <row r="242" spans="2:7">
      <c r="B242">
        <v>8</v>
      </c>
      <c r="C242" s="2">
        <v>5.64</v>
      </c>
      <c r="D242" s="2">
        <f t="shared" si="19"/>
        <v>8</v>
      </c>
      <c r="E242">
        <f t="shared" si="21"/>
        <v>0</v>
      </c>
      <c r="F242">
        <f t="shared" si="20"/>
        <v>8</v>
      </c>
      <c r="G242">
        <f t="shared" si="18"/>
        <v>0</v>
      </c>
    </row>
    <row r="243" spans="2:7">
      <c r="B243">
        <v>8</v>
      </c>
      <c r="C243" s="2">
        <v>5.6479999999999997</v>
      </c>
      <c r="D243" s="2">
        <f t="shared" si="19"/>
        <v>8</v>
      </c>
      <c r="E243">
        <f t="shared" si="21"/>
        <v>0</v>
      </c>
      <c r="F243">
        <f t="shared" si="20"/>
        <v>8</v>
      </c>
      <c r="G243">
        <f t="shared" si="18"/>
        <v>0</v>
      </c>
    </row>
    <row r="244" spans="2:7">
      <c r="B244">
        <v>8</v>
      </c>
      <c r="C244" s="2">
        <v>5.6529999999999996</v>
      </c>
      <c r="D244" s="2">
        <f t="shared" si="19"/>
        <v>8</v>
      </c>
      <c r="E244">
        <f t="shared" si="21"/>
        <v>0</v>
      </c>
      <c r="F244">
        <f t="shared" si="20"/>
        <v>8</v>
      </c>
      <c r="G244">
        <f t="shared" si="18"/>
        <v>0</v>
      </c>
    </row>
    <row r="245" spans="2:7">
      <c r="B245">
        <v>8</v>
      </c>
      <c r="C245" s="2">
        <v>5.6550000000000002</v>
      </c>
      <c r="D245" s="2">
        <f t="shared" si="19"/>
        <v>8</v>
      </c>
      <c r="E245">
        <f t="shared" si="21"/>
        <v>0</v>
      </c>
      <c r="F245">
        <f t="shared" si="20"/>
        <v>8</v>
      </c>
      <c r="G245">
        <f t="shared" si="18"/>
        <v>0</v>
      </c>
    </row>
    <row r="246" spans="2:7">
      <c r="B246">
        <v>8</v>
      </c>
      <c r="C246" s="2">
        <v>5.6580000000000004</v>
      </c>
      <c r="D246" s="2">
        <f t="shared" si="19"/>
        <v>8</v>
      </c>
      <c r="E246">
        <f t="shared" si="21"/>
        <v>0</v>
      </c>
      <c r="F246">
        <f t="shared" si="20"/>
        <v>8</v>
      </c>
      <c r="G246">
        <f t="shared" si="18"/>
        <v>0</v>
      </c>
    </row>
    <row r="247" spans="2:7">
      <c r="B247">
        <v>8</v>
      </c>
      <c r="C247" s="2">
        <v>5.6589999999999998</v>
      </c>
      <c r="D247" s="2">
        <f t="shared" si="19"/>
        <v>8</v>
      </c>
      <c r="E247">
        <f t="shared" si="21"/>
        <v>0</v>
      </c>
      <c r="F247">
        <f t="shared" si="20"/>
        <v>8</v>
      </c>
      <c r="G247">
        <f t="shared" si="18"/>
        <v>0</v>
      </c>
    </row>
    <row r="248" spans="2:7">
      <c r="B248">
        <v>8</v>
      </c>
      <c r="C248" s="2">
        <v>5.6589999999999998</v>
      </c>
      <c r="D248" s="2">
        <f t="shared" si="19"/>
        <v>8</v>
      </c>
      <c r="E248">
        <f t="shared" si="21"/>
        <v>0</v>
      </c>
      <c r="F248">
        <f t="shared" si="20"/>
        <v>8</v>
      </c>
      <c r="G248">
        <f t="shared" si="18"/>
        <v>0</v>
      </c>
    </row>
    <row r="249" spans="2:7">
      <c r="B249">
        <v>8</v>
      </c>
      <c r="C249" s="2">
        <v>5.6589999999999998</v>
      </c>
      <c r="D249" s="2">
        <f t="shared" si="19"/>
        <v>8</v>
      </c>
      <c r="E249">
        <f t="shared" si="21"/>
        <v>0</v>
      </c>
      <c r="F249">
        <f t="shared" si="20"/>
        <v>8</v>
      </c>
      <c r="G249">
        <f t="shared" si="18"/>
        <v>0</v>
      </c>
    </row>
    <row r="250" spans="2:7">
      <c r="B250">
        <v>8</v>
      </c>
      <c r="C250" s="2">
        <v>5.6609999999999996</v>
      </c>
      <c r="D250" s="2">
        <f t="shared" si="19"/>
        <v>8</v>
      </c>
      <c r="E250">
        <f t="shared" si="21"/>
        <v>0</v>
      </c>
      <c r="F250">
        <f t="shared" si="20"/>
        <v>8</v>
      </c>
      <c r="G250">
        <f t="shared" si="18"/>
        <v>0</v>
      </c>
    </row>
    <row r="251" spans="2:7">
      <c r="B251">
        <v>8</v>
      </c>
      <c r="C251" s="2">
        <v>5.66</v>
      </c>
      <c r="D251" s="2">
        <f t="shared" si="19"/>
        <v>8</v>
      </c>
      <c r="E251">
        <f t="shared" si="21"/>
        <v>0</v>
      </c>
      <c r="F251">
        <f t="shared" si="20"/>
        <v>8</v>
      </c>
      <c r="G251">
        <f t="shared" si="18"/>
        <v>0</v>
      </c>
    </row>
    <row r="252" spans="2:7">
      <c r="B252">
        <v>8</v>
      </c>
      <c r="C252" s="2">
        <v>5.665</v>
      </c>
      <c r="D252" s="2">
        <f t="shared" si="19"/>
        <v>8</v>
      </c>
      <c r="E252">
        <f t="shared" si="21"/>
        <v>0</v>
      </c>
      <c r="F252">
        <f t="shared" si="20"/>
        <v>8</v>
      </c>
      <c r="G252">
        <f t="shared" si="18"/>
        <v>0</v>
      </c>
    </row>
    <row r="253" spans="2:7">
      <c r="B253">
        <v>8</v>
      </c>
      <c r="C253" s="2">
        <v>5.665</v>
      </c>
      <c r="D253" s="2">
        <f t="shared" si="19"/>
        <v>8</v>
      </c>
      <c r="E253">
        <f t="shared" si="21"/>
        <v>0</v>
      </c>
      <c r="F253">
        <f t="shared" si="20"/>
        <v>8</v>
      </c>
      <c r="G253">
        <f t="shared" si="18"/>
        <v>0</v>
      </c>
    </row>
    <row r="254" spans="2:7">
      <c r="B254">
        <v>8</v>
      </c>
      <c r="C254" s="2">
        <v>5.665</v>
      </c>
      <c r="D254" s="2">
        <f t="shared" si="19"/>
        <v>8</v>
      </c>
      <c r="E254">
        <f t="shared" si="21"/>
        <v>0</v>
      </c>
      <c r="F254">
        <f t="shared" si="20"/>
        <v>8</v>
      </c>
      <c r="G254">
        <f t="shared" si="18"/>
        <v>0</v>
      </c>
    </row>
    <row r="255" spans="2:7">
      <c r="B255">
        <v>8</v>
      </c>
      <c r="C255" s="2">
        <v>5.665</v>
      </c>
      <c r="D255" s="2">
        <f t="shared" si="19"/>
        <v>8</v>
      </c>
      <c r="E255">
        <f t="shared" si="21"/>
        <v>0</v>
      </c>
      <c r="F255">
        <f t="shared" si="20"/>
        <v>8</v>
      </c>
      <c r="G255">
        <f t="shared" si="18"/>
        <v>0</v>
      </c>
    </row>
    <row r="256" spans="2:7">
      <c r="B256">
        <v>8</v>
      </c>
      <c r="C256" s="2">
        <v>5.665</v>
      </c>
      <c r="D256" s="2">
        <f t="shared" si="19"/>
        <v>8</v>
      </c>
      <c r="E256">
        <f t="shared" si="21"/>
        <v>0</v>
      </c>
      <c r="F256">
        <f t="shared" si="20"/>
        <v>8</v>
      </c>
      <c r="G256">
        <f t="shared" si="18"/>
        <v>0</v>
      </c>
    </row>
    <row r="257" spans="2:7">
      <c r="B257">
        <v>8</v>
      </c>
      <c r="C257" s="2">
        <v>5.665</v>
      </c>
      <c r="D257" s="2">
        <f t="shared" si="19"/>
        <v>8</v>
      </c>
      <c r="E257">
        <f t="shared" si="21"/>
        <v>0</v>
      </c>
      <c r="F257">
        <f t="shared" si="20"/>
        <v>8</v>
      </c>
      <c r="G257">
        <f t="shared" si="18"/>
        <v>0</v>
      </c>
    </row>
    <row r="258" spans="2:7">
      <c r="B258">
        <v>8</v>
      </c>
      <c r="C258" s="2">
        <v>5.665</v>
      </c>
      <c r="D258" s="2">
        <f t="shared" si="19"/>
        <v>8</v>
      </c>
      <c r="E258">
        <f t="shared" si="21"/>
        <v>0</v>
      </c>
      <c r="F258">
        <f t="shared" si="20"/>
        <v>8</v>
      </c>
      <c r="G258">
        <f t="shared" si="18"/>
        <v>0</v>
      </c>
    </row>
    <row r="259" spans="2:7">
      <c r="B259">
        <v>8</v>
      </c>
      <c r="C259" s="2">
        <v>5.665</v>
      </c>
      <c r="D259" s="2">
        <f t="shared" si="19"/>
        <v>8</v>
      </c>
      <c r="E259">
        <f t="shared" si="21"/>
        <v>0</v>
      </c>
      <c r="F259">
        <f t="shared" si="20"/>
        <v>8</v>
      </c>
      <c r="G259">
        <f t="shared" ref="G259:G322" si="22">IF((F260-F259)=0,0,(E260-E259)/(F260-F259))</f>
        <v>0</v>
      </c>
    </row>
    <row r="260" spans="2:7">
      <c r="B260">
        <v>8</v>
      </c>
      <c r="C260" s="2">
        <v>5.665</v>
      </c>
      <c r="D260" s="2">
        <f t="shared" ref="D260:D323" si="23">(B260+B259)/2</f>
        <v>8</v>
      </c>
      <c r="E260">
        <f t="shared" si="21"/>
        <v>0</v>
      </c>
      <c r="F260">
        <f t="shared" si="20"/>
        <v>8</v>
      </c>
      <c r="G260">
        <f t="shared" si="22"/>
        <v>0</v>
      </c>
    </row>
    <row r="261" spans="2:7">
      <c r="B261">
        <v>8</v>
      </c>
      <c r="C261" s="2">
        <v>5.665</v>
      </c>
      <c r="D261" s="2">
        <f t="shared" si="23"/>
        <v>8</v>
      </c>
      <c r="E261">
        <f t="shared" si="21"/>
        <v>0</v>
      </c>
      <c r="F261">
        <f t="shared" ref="F261:F324" si="24">(D261+D260)/2</f>
        <v>8</v>
      </c>
      <c r="G261">
        <f t="shared" si="22"/>
        <v>0</v>
      </c>
    </row>
    <row r="262" spans="2:7">
      <c r="B262">
        <v>8</v>
      </c>
      <c r="C262" s="2">
        <v>5.649</v>
      </c>
      <c r="D262" s="2">
        <f t="shared" si="23"/>
        <v>8</v>
      </c>
      <c r="E262">
        <f t="shared" si="21"/>
        <v>0</v>
      </c>
      <c r="F262">
        <f t="shared" si="24"/>
        <v>8</v>
      </c>
      <c r="G262">
        <f t="shared" si="22"/>
        <v>0</v>
      </c>
    </row>
    <row r="263" spans="2:7">
      <c r="B263">
        <v>8</v>
      </c>
      <c r="C263" s="2">
        <v>5.665</v>
      </c>
      <c r="D263" s="2">
        <f t="shared" si="23"/>
        <v>8</v>
      </c>
      <c r="E263">
        <f t="shared" si="21"/>
        <v>0</v>
      </c>
      <c r="F263">
        <f t="shared" si="24"/>
        <v>8</v>
      </c>
      <c r="G263">
        <f t="shared" si="22"/>
        <v>0</v>
      </c>
    </row>
    <row r="264" spans="2:7">
      <c r="B264">
        <v>8</v>
      </c>
      <c r="C264" s="2">
        <v>5.6660000000000004</v>
      </c>
      <c r="D264" s="2">
        <f t="shared" si="23"/>
        <v>8</v>
      </c>
      <c r="E264">
        <f t="shared" si="21"/>
        <v>0</v>
      </c>
      <c r="F264">
        <f t="shared" si="24"/>
        <v>8</v>
      </c>
      <c r="G264">
        <f t="shared" si="22"/>
        <v>0</v>
      </c>
    </row>
    <row r="265" spans="2:7">
      <c r="B265">
        <v>8</v>
      </c>
      <c r="C265" s="2">
        <v>5.6689999999999996</v>
      </c>
      <c r="D265" s="2">
        <f t="shared" si="23"/>
        <v>8</v>
      </c>
      <c r="E265">
        <f t="shared" si="21"/>
        <v>3.8000000000000256E-2</v>
      </c>
      <c r="F265">
        <f t="shared" si="24"/>
        <v>8</v>
      </c>
      <c r="G265">
        <f t="shared" si="22"/>
        <v>2.4160000000000039</v>
      </c>
    </row>
    <row r="266" spans="2:7">
      <c r="B266">
        <v>9</v>
      </c>
      <c r="C266" s="2">
        <v>5.6879999999999997</v>
      </c>
      <c r="D266" s="2">
        <f t="shared" si="23"/>
        <v>8.5</v>
      </c>
      <c r="E266">
        <f t="shared" si="21"/>
        <v>0.64200000000000124</v>
      </c>
      <c r="F266">
        <f t="shared" si="24"/>
        <v>8.25</v>
      </c>
      <c r="G266">
        <f t="shared" si="22"/>
        <v>-1.2840000000000025</v>
      </c>
    </row>
    <row r="267" spans="2:7">
      <c r="B267">
        <v>9</v>
      </c>
      <c r="C267" s="2">
        <v>6.0090000000000003</v>
      </c>
      <c r="D267" s="2">
        <f t="shared" si="23"/>
        <v>9</v>
      </c>
      <c r="E267">
        <f t="shared" ref="E267:E330" si="25">IF((D268-D267)=0,0,(C268-C267)/(D268-D267))</f>
        <v>0</v>
      </c>
      <c r="F267">
        <f t="shared" si="24"/>
        <v>8.75</v>
      </c>
      <c r="G267">
        <f t="shared" si="22"/>
        <v>0</v>
      </c>
    </row>
    <row r="268" spans="2:7">
      <c r="B268">
        <v>9</v>
      </c>
      <c r="C268" s="2">
        <v>5.8639999999999999</v>
      </c>
      <c r="D268" s="2">
        <f t="shared" si="23"/>
        <v>9</v>
      </c>
      <c r="E268">
        <f t="shared" si="25"/>
        <v>0</v>
      </c>
      <c r="F268">
        <f t="shared" si="24"/>
        <v>9</v>
      </c>
      <c r="G268">
        <f t="shared" si="22"/>
        <v>0</v>
      </c>
    </row>
    <row r="269" spans="2:7">
      <c r="B269">
        <v>9</v>
      </c>
      <c r="C269" s="2">
        <v>5.8449999999999998</v>
      </c>
      <c r="D269" s="2">
        <f t="shared" si="23"/>
        <v>9</v>
      </c>
      <c r="E269">
        <f t="shared" si="25"/>
        <v>0</v>
      </c>
      <c r="F269">
        <f t="shared" si="24"/>
        <v>9</v>
      </c>
      <c r="G269">
        <f t="shared" si="22"/>
        <v>0</v>
      </c>
    </row>
    <row r="270" spans="2:7">
      <c r="B270">
        <v>9</v>
      </c>
      <c r="C270" s="2">
        <v>5.8529999999999998</v>
      </c>
      <c r="D270" s="2">
        <f t="shared" si="23"/>
        <v>9</v>
      </c>
      <c r="E270">
        <f t="shared" si="25"/>
        <v>0</v>
      </c>
      <c r="F270">
        <f t="shared" si="24"/>
        <v>9</v>
      </c>
      <c r="G270">
        <f t="shared" si="22"/>
        <v>0</v>
      </c>
    </row>
    <row r="271" spans="2:7">
      <c r="B271">
        <v>9</v>
      </c>
      <c r="C271" s="2">
        <v>5.9850000000000003</v>
      </c>
      <c r="D271" s="2">
        <f t="shared" si="23"/>
        <v>9</v>
      </c>
      <c r="E271">
        <f t="shared" si="25"/>
        <v>0</v>
      </c>
      <c r="F271">
        <f t="shared" si="24"/>
        <v>9</v>
      </c>
      <c r="G271">
        <f t="shared" si="22"/>
        <v>0</v>
      </c>
    </row>
    <row r="272" spans="2:7">
      <c r="B272">
        <v>9</v>
      </c>
      <c r="C272" s="2">
        <v>5.9980000000000002</v>
      </c>
      <c r="D272" s="2">
        <f t="shared" si="23"/>
        <v>9</v>
      </c>
      <c r="E272">
        <f t="shared" si="25"/>
        <v>0</v>
      </c>
      <c r="F272">
        <f t="shared" si="24"/>
        <v>9</v>
      </c>
      <c r="G272">
        <f t="shared" si="22"/>
        <v>0</v>
      </c>
    </row>
    <row r="273" spans="2:7">
      <c r="B273">
        <v>9</v>
      </c>
      <c r="C273" s="2">
        <v>6.0259999999999998</v>
      </c>
      <c r="D273" s="2">
        <f t="shared" si="23"/>
        <v>9</v>
      </c>
      <c r="E273">
        <f t="shared" si="25"/>
        <v>0</v>
      </c>
      <c r="F273">
        <f t="shared" si="24"/>
        <v>9</v>
      </c>
      <c r="G273">
        <f t="shared" si="22"/>
        <v>0</v>
      </c>
    </row>
    <row r="274" spans="2:7">
      <c r="B274">
        <v>9</v>
      </c>
      <c r="C274" s="2">
        <v>6.0460000000000003</v>
      </c>
      <c r="D274" s="2">
        <f t="shared" si="23"/>
        <v>9</v>
      </c>
      <c r="E274">
        <f t="shared" si="25"/>
        <v>0</v>
      </c>
      <c r="F274">
        <f t="shared" si="24"/>
        <v>9</v>
      </c>
      <c r="G274">
        <f t="shared" si="22"/>
        <v>0</v>
      </c>
    </row>
    <row r="275" spans="2:7">
      <c r="B275">
        <v>9</v>
      </c>
      <c r="C275" s="2">
        <v>6.0590000000000002</v>
      </c>
      <c r="D275" s="2">
        <f t="shared" si="23"/>
        <v>9</v>
      </c>
      <c r="E275">
        <f t="shared" si="25"/>
        <v>0</v>
      </c>
      <c r="F275">
        <f t="shared" si="24"/>
        <v>9</v>
      </c>
      <c r="G275">
        <f t="shared" si="22"/>
        <v>0</v>
      </c>
    </row>
    <row r="276" spans="2:7">
      <c r="B276">
        <v>9</v>
      </c>
      <c r="C276" s="2">
        <v>6.0720000000000001</v>
      </c>
      <c r="D276" s="2">
        <f t="shared" si="23"/>
        <v>9</v>
      </c>
      <c r="E276">
        <f t="shared" si="25"/>
        <v>0</v>
      </c>
      <c r="F276">
        <f t="shared" si="24"/>
        <v>9</v>
      </c>
      <c r="G276">
        <f t="shared" si="22"/>
        <v>0</v>
      </c>
    </row>
    <row r="277" spans="2:7">
      <c r="B277">
        <v>9</v>
      </c>
      <c r="C277" s="2">
        <v>6.0730000000000004</v>
      </c>
      <c r="D277" s="2">
        <f t="shared" si="23"/>
        <v>9</v>
      </c>
      <c r="E277">
        <f t="shared" si="25"/>
        <v>0</v>
      </c>
      <c r="F277">
        <f t="shared" si="24"/>
        <v>9</v>
      </c>
      <c r="G277">
        <f t="shared" si="22"/>
        <v>0</v>
      </c>
    </row>
    <row r="278" spans="2:7">
      <c r="B278">
        <v>9</v>
      </c>
      <c r="C278" s="2">
        <v>6.0789999999999997</v>
      </c>
      <c r="D278" s="2">
        <f t="shared" si="23"/>
        <v>9</v>
      </c>
      <c r="E278">
        <f t="shared" si="25"/>
        <v>0</v>
      </c>
      <c r="F278">
        <f t="shared" si="24"/>
        <v>9</v>
      </c>
      <c r="G278">
        <f t="shared" si="22"/>
        <v>0</v>
      </c>
    </row>
    <row r="279" spans="2:7">
      <c r="B279">
        <v>9</v>
      </c>
      <c r="C279" s="2">
        <v>6.0810000000000004</v>
      </c>
      <c r="D279" s="2">
        <f t="shared" si="23"/>
        <v>9</v>
      </c>
      <c r="E279">
        <f t="shared" si="25"/>
        <v>0</v>
      </c>
      <c r="F279">
        <f t="shared" si="24"/>
        <v>9</v>
      </c>
      <c r="G279">
        <f t="shared" si="22"/>
        <v>0</v>
      </c>
    </row>
    <row r="280" spans="2:7">
      <c r="B280">
        <v>9</v>
      </c>
      <c r="C280" s="2">
        <v>6.0830000000000002</v>
      </c>
      <c r="D280" s="2">
        <f t="shared" si="23"/>
        <v>9</v>
      </c>
      <c r="E280">
        <f t="shared" si="25"/>
        <v>0</v>
      </c>
      <c r="F280">
        <f t="shared" si="24"/>
        <v>9</v>
      </c>
      <c r="G280">
        <f t="shared" si="22"/>
        <v>0</v>
      </c>
    </row>
    <row r="281" spans="2:7">
      <c r="B281">
        <v>9</v>
      </c>
      <c r="C281" s="2">
        <v>6.0839999999999996</v>
      </c>
      <c r="D281" s="2">
        <f t="shared" si="23"/>
        <v>9</v>
      </c>
      <c r="E281">
        <f t="shared" si="25"/>
        <v>0</v>
      </c>
      <c r="F281">
        <f t="shared" si="24"/>
        <v>9</v>
      </c>
      <c r="G281">
        <f t="shared" si="22"/>
        <v>0</v>
      </c>
    </row>
    <row r="282" spans="2:7">
      <c r="B282">
        <v>9</v>
      </c>
      <c r="C282" s="2">
        <v>6.0839999999999996</v>
      </c>
      <c r="D282" s="2">
        <f t="shared" si="23"/>
        <v>9</v>
      </c>
      <c r="E282">
        <f t="shared" si="25"/>
        <v>0</v>
      </c>
      <c r="F282">
        <f t="shared" si="24"/>
        <v>9</v>
      </c>
      <c r="G282">
        <f t="shared" si="22"/>
        <v>0</v>
      </c>
    </row>
    <row r="283" spans="2:7">
      <c r="B283">
        <v>9</v>
      </c>
      <c r="C283" s="2">
        <v>6.0839999999999996</v>
      </c>
      <c r="D283" s="2">
        <f t="shared" si="23"/>
        <v>9</v>
      </c>
      <c r="E283">
        <f t="shared" si="25"/>
        <v>0</v>
      </c>
      <c r="F283">
        <f t="shared" si="24"/>
        <v>9</v>
      </c>
      <c r="G283">
        <f t="shared" si="22"/>
        <v>0</v>
      </c>
    </row>
    <row r="284" spans="2:7">
      <c r="B284">
        <v>9</v>
      </c>
      <c r="C284" s="2">
        <v>6.0839999999999996</v>
      </c>
      <c r="D284" s="2">
        <f t="shared" si="23"/>
        <v>9</v>
      </c>
      <c r="E284">
        <f t="shared" si="25"/>
        <v>0</v>
      </c>
      <c r="F284">
        <f t="shared" si="24"/>
        <v>9</v>
      </c>
      <c r="G284">
        <f t="shared" si="22"/>
        <v>0</v>
      </c>
    </row>
    <row r="285" spans="2:7">
      <c r="B285">
        <v>9</v>
      </c>
      <c r="C285" s="2">
        <v>6.085</v>
      </c>
      <c r="D285" s="2">
        <f t="shared" si="23"/>
        <v>9</v>
      </c>
      <c r="E285">
        <f t="shared" si="25"/>
        <v>0</v>
      </c>
      <c r="F285">
        <f t="shared" si="24"/>
        <v>9</v>
      </c>
      <c r="G285">
        <f t="shared" si="22"/>
        <v>0</v>
      </c>
    </row>
    <row r="286" spans="2:7">
      <c r="B286">
        <v>9</v>
      </c>
      <c r="C286" s="2">
        <v>6.0839999999999996</v>
      </c>
      <c r="D286" s="2">
        <f t="shared" si="23"/>
        <v>9</v>
      </c>
      <c r="E286">
        <f t="shared" si="25"/>
        <v>0</v>
      </c>
      <c r="F286">
        <f t="shared" si="24"/>
        <v>9</v>
      </c>
      <c r="G286">
        <f t="shared" si="22"/>
        <v>0</v>
      </c>
    </row>
    <row r="287" spans="2:7">
      <c r="B287">
        <v>9</v>
      </c>
      <c r="C287" s="2">
        <v>6.0839999999999996</v>
      </c>
      <c r="D287" s="2">
        <f t="shared" si="23"/>
        <v>9</v>
      </c>
      <c r="E287">
        <f t="shared" si="25"/>
        <v>0</v>
      </c>
      <c r="F287">
        <f t="shared" si="24"/>
        <v>9</v>
      </c>
      <c r="G287">
        <f t="shared" si="22"/>
        <v>0</v>
      </c>
    </row>
    <row r="288" spans="2:7">
      <c r="B288">
        <v>9</v>
      </c>
      <c r="C288" s="2">
        <v>6.0869999999999997</v>
      </c>
      <c r="D288" s="2">
        <f t="shared" si="23"/>
        <v>9</v>
      </c>
      <c r="E288">
        <f t="shared" si="25"/>
        <v>0</v>
      </c>
      <c r="F288">
        <f t="shared" si="24"/>
        <v>9</v>
      </c>
      <c r="G288">
        <f t="shared" si="22"/>
        <v>0</v>
      </c>
    </row>
    <row r="289" spans="2:7">
      <c r="B289">
        <v>9</v>
      </c>
      <c r="C289" s="2">
        <v>6.0890000000000004</v>
      </c>
      <c r="D289" s="2">
        <f t="shared" si="23"/>
        <v>9</v>
      </c>
      <c r="E289">
        <f t="shared" si="25"/>
        <v>0</v>
      </c>
      <c r="F289">
        <f t="shared" si="24"/>
        <v>9</v>
      </c>
      <c r="G289">
        <f t="shared" si="22"/>
        <v>0</v>
      </c>
    </row>
    <row r="290" spans="2:7">
      <c r="B290">
        <v>9</v>
      </c>
      <c r="C290" s="2">
        <v>6.09</v>
      </c>
      <c r="D290" s="2">
        <f t="shared" si="23"/>
        <v>9</v>
      </c>
      <c r="E290">
        <f t="shared" si="25"/>
        <v>0</v>
      </c>
      <c r="F290">
        <f t="shared" si="24"/>
        <v>9</v>
      </c>
      <c r="G290">
        <f t="shared" si="22"/>
        <v>0</v>
      </c>
    </row>
    <row r="291" spans="2:7">
      <c r="B291">
        <v>9</v>
      </c>
      <c r="C291" s="2">
        <v>6.09</v>
      </c>
      <c r="D291" s="2">
        <f t="shared" si="23"/>
        <v>9</v>
      </c>
      <c r="E291">
        <f t="shared" si="25"/>
        <v>0</v>
      </c>
      <c r="F291">
        <f t="shared" si="24"/>
        <v>9</v>
      </c>
      <c r="G291">
        <f t="shared" si="22"/>
        <v>0</v>
      </c>
    </row>
    <row r="292" spans="2:7">
      <c r="B292">
        <v>9</v>
      </c>
      <c r="C292" s="2">
        <v>6.0819999999999999</v>
      </c>
      <c r="D292" s="2">
        <f t="shared" si="23"/>
        <v>9</v>
      </c>
      <c r="E292">
        <f t="shared" si="25"/>
        <v>0</v>
      </c>
      <c r="F292">
        <f t="shared" si="24"/>
        <v>9</v>
      </c>
      <c r="G292">
        <f t="shared" si="22"/>
        <v>0</v>
      </c>
    </row>
    <row r="293" spans="2:7">
      <c r="B293">
        <v>9</v>
      </c>
      <c r="C293" s="2">
        <v>6.09</v>
      </c>
      <c r="D293" s="2">
        <f t="shared" si="23"/>
        <v>9</v>
      </c>
      <c r="E293">
        <f t="shared" si="25"/>
        <v>0</v>
      </c>
      <c r="F293">
        <f t="shared" si="24"/>
        <v>9</v>
      </c>
      <c r="G293">
        <f t="shared" si="22"/>
        <v>0</v>
      </c>
    </row>
    <row r="294" spans="2:7">
      <c r="B294">
        <v>9</v>
      </c>
      <c r="C294" s="2">
        <v>6.0940000000000003</v>
      </c>
      <c r="D294" s="2">
        <f t="shared" si="23"/>
        <v>9</v>
      </c>
      <c r="E294">
        <f t="shared" si="25"/>
        <v>0</v>
      </c>
      <c r="F294">
        <f t="shared" si="24"/>
        <v>9</v>
      </c>
      <c r="G294">
        <f t="shared" si="22"/>
        <v>0</v>
      </c>
    </row>
    <row r="295" spans="2:7">
      <c r="B295">
        <v>9</v>
      </c>
      <c r="C295" s="2">
        <v>6.0960000000000001</v>
      </c>
      <c r="D295" s="2">
        <f t="shared" si="23"/>
        <v>9</v>
      </c>
      <c r="E295">
        <f t="shared" si="25"/>
        <v>1.3840000000000003</v>
      </c>
      <c r="F295">
        <f t="shared" si="24"/>
        <v>9</v>
      </c>
      <c r="G295">
        <f t="shared" si="22"/>
        <v>-16.256</v>
      </c>
    </row>
    <row r="296" spans="2:7">
      <c r="B296">
        <v>9.5</v>
      </c>
      <c r="C296" s="2">
        <v>6.4420000000000002</v>
      </c>
      <c r="D296" s="2">
        <f t="shared" si="23"/>
        <v>9.25</v>
      </c>
      <c r="E296">
        <f t="shared" si="25"/>
        <v>-0.64799999999999969</v>
      </c>
      <c r="F296">
        <f t="shared" si="24"/>
        <v>9.125</v>
      </c>
      <c r="G296">
        <f t="shared" si="22"/>
        <v>2.5919999999999987</v>
      </c>
    </row>
    <row r="297" spans="2:7">
      <c r="B297">
        <v>9.5</v>
      </c>
      <c r="C297" s="2">
        <v>6.28</v>
      </c>
      <c r="D297" s="2">
        <f t="shared" si="23"/>
        <v>9.5</v>
      </c>
      <c r="E297">
        <f t="shared" si="25"/>
        <v>0</v>
      </c>
      <c r="F297">
        <f t="shared" si="24"/>
        <v>9.375</v>
      </c>
      <c r="G297">
        <f t="shared" si="22"/>
        <v>0</v>
      </c>
    </row>
    <row r="298" spans="2:7">
      <c r="B298">
        <v>9.5</v>
      </c>
      <c r="C298" s="2">
        <v>6.3540000000000001</v>
      </c>
      <c r="D298" s="2">
        <f t="shared" si="23"/>
        <v>9.5</v>
      </c>
      <c r="E298">
        <f t="shared" si="25"/>
        <v>0</v>
      </c>
      <c r="F298">
        <f t="shared" si="24"/>
        <v>9.5</v>
      </c>
      <c r="G298">
        <f t="shared" si="22"/>
        <v>0</v>
      </c>
    </row>
    <row r="299" spans="2:7">
      <c r="B299">
        <v>9.5</v>
      </c>
      <c r="C299" s="2">
        <v>6.3680000000000003</v>
      </c>
      <c r="D299" s="2">
        <f t="shared" si="23"/>
        <v>9.5</v>
      </c>
      <c r="E299">
        <f t="shared" si="25"/>
        <v>0</v>
      </c>
      <c r="F299">
        <f t="shared" si="24"/>
        <v>9.5</v>
      </c>
      <c r="G299">
        <f t="shared" si="22"/>
        <v>0</v>
      </c>
    </row>
    <row r="300" spans="2:7">
      <c r="B300">
        <v>9.5</v>
      </c>
      <c r="C300" s="2">
        <v>6.3739999999999997</v>
      </c>
      <c r="D300" s="2">
        <f t="shared" si="23"/>
        <v>9.5</v>
      </c>
      <c r="E300">
        <f t="shared" si="25"/>
        <v>0</v>
      </c>
      <c r="F300">
        <f t="shared" si="24"/>
        <v>9.5</v>
      </c>
      <c r="G300">
        <f t="shared" si="22"/>
        <v>0</v>
      </c>
    </row>
    <row r="301" spans="2:7">
      <c r="B301">
        <v>9.5</v>
      </c>
      <c r="C301" s="2">
        <v>6.4050000000000002</v>
      </c>
      <c r="D301" s="2">
        <f t="shared" si="23"/>
        <v>9.5</v>
      </c>
      <c r="E301">
        <f t="shared" si="25"/>
        <v>0</v>
      </c>
      <c r="F301">
        <f t="shared" si="24"/>
        <v>9.5</v>
      </c>
      <c r="G301">
        <f t="shared" si="22"/>
        <v>0</v>
      </c>
    </row>
    <row r="302" spans="2:7">
      <c r="B302">
        <v>9.5</v>
      </c>
      <c r="C302" s="2">
        <v>6.4260000000000002</v>
      </c>
      <c r="D302" s="2">
        <f t="shared" si="23"/>
        <v>9.5</v>
      </c>
      <c r="E302">
        <f t="shared" si="25"/>
        <v>0</v>
      </c>
      <c r="F302">
        <f t="shared" si="24"/>
        <v>9.5</v>
      </c>
      <c r="G302">
        <f t="shared" si="22"/>
        <v>0</v>
      </c>
    </row>
    <row r="303" spans="2:7">
      <c r="B303">
        <v>9.5</v>
      </c>
      <c r="C303" s="2">
        <v>6.4370000000000003</v>
      </c>
      <c r="D303" s="2">
        <f t="shared" si="23"/>
        <v>9.5</v>
      </c>
      <c r="E303">
        <f t="shared" si="25"/>
        <v>0</v>
      </c>
      <c r="F303">
        <f t="shared" si="24"/>
        <v>9.5</v>
      </c>
      <c r="G303">
        <f t="shared" si="22"/>
        <v>0</v>
      </c>
    </row>
    <row r="304" spans="2:7">
      <c r="B304">
        <v>9.5</v>
      </c>
      <c r="C304" s="2">
        <v>6.4379999999999997</v>
      </c>
      <c r="D304" s="2">
        <f t="shared" si="23"/>
        <v>9.5</v>
      </c>
      <c r="E304">
        <f t="shared" si="25"/>
        <v>0</v>
      </c>
      <c r="F304">
        <f t="shared" si="24"/>
        <v>9.5</v>
      </c>
      <c r="G304">
        <f t="shared" si="22"/>
        <v>0</v>
      </c>
    </row>
    <row r="305" spans="2:7">
      <c r="B305">
        <v>9.5</v>
      </c>
      <c r="C305" s="2">
        <v>6.4420000000000002</v>
      </c>
      <c r="D305" s="2">
        <f t="shared" si="23"/>
        <v>9.5</v>
      </c>
      <c r="E305">
        <f t="shared" si="25"/>
        <v>0</v>
      </c>
      <c r="F305">
        <f t="shared" si="24"/>
        <v>9.5</v>
      </c>
      <c r="G305">
        <f t="shared" si="22"/>
        <v>0</v>
      </c>
    </row>
    <row r="306" spans="2:7">
      <c r="B306">
        <v>9.5</v>
      </c>
      <c r="C306" s="2">
        <v>6.4420000000000002</v>
      </c>
      <c r="D306" s="2">
        <f t="shared" si="23"/>
        <v>9.5</v>
      </c>
      <c r="E306">
        <f t="shared" si="25"/>
        <v>0</v>
      </c>
      <c r="F306">
        <f t="shared" si="24"/>
        <v>9.5</v>
      </c>
      <c r="G306">
        <f t="shared" si="22"/>
        <v>0</v>
      </c>
    </row>
    <row r="307" spans="2:7">
      <c r="B307">
        <v>9.5</v>
      </c>
      <c r="C307" s="2">
        <v>6.44</v>
      </c>
      <c r="D307" s="2">
        <f t="shared" si="23"/>
        <v>9.5</v>
      </c>
      <c r="E307">
        <f t="shared" si="25"/>
        <v>0</v>
      </c>
      <c r="F307">
        <f t="shared" si="24"/>
        <v>9.5</v>
      </c>
      <c r="G307">
        <f t="shared" si="22"/>
        <v>0</v>
      </c>
    </row>
    <row r="308" spans="2:7">
      <c r="B308">
        <v>9.5</v>
      </c>
      <c r="C308" s="2">
        <v>6.4420000000000002</v>
      </c>
      <c r="D308" s="2">
        <f t="shared" si="23"/>
        <v>9.5</v>
      </c>
      <c r="E308">
        <f t="shared" si="25"/>
        <v>0</v>
      </c>
      <c r="F308">
        <f t="shared" si="24"/>
        <v>9.5</v>
      </c>
      <c r="G308">
        <f t="shared" si="22"/>
        <v>0</v>
      </c>
    </row>
    <row r="309" spans="2:7">
      <c r="B309">
        <v>9.5</v>
      </c>
      <c r="C309" s="2">
        <v>6.4429999999999996</v>
      </c>
      <c r="D309" s="2">
        <f t="shared" si="23"/>
        <v>9.5</v>
      </c>
      <c r="E309">
        <f t="shared" si="25"/>
        <v>0</v>
      </c>
      <c r="F309">
        <f t="shared" si="24"/>
        <v>9.5</v>
      </c>
      <c r="G309">
        <f t="shared" si="22"/>
        <v>0</v>
      </c>
    </row>
    <row r="310" spans="2:7">
      <c r="B310">
        <v>9.5</v>
      </c>
      <c r="C310" s="2">
        <v>6.4420000000000002</v>
      </c>
      <c r="D310" s="2">
        <f t="shared" si="23"/>
        <v>9.5</v>
      </c>
      <c r="E310">
        <f t="shared" si="25"/>
        <v>0</v>
      </c>
      <c r="F310">
        <f t="shared" si="24"/>
        <v>9.5</v>
      </c>
      <c r="G310">
        <f t="shared" si="22"/>
        <v>0</v>
      </c>
    </row>
    <row r="311" spans="2:7">
      <c r="B311">
        <v>9.5</v>
      </c>
      <c r="C311" s="2">
        <v>6.4420000000000002</v>
      </c>
      <c r="D311" s="2">
        <f t="shared" si="23"/>
        <v>9.5</v>
      </c>
      <c r="E311">
        <f t="shared" si="25"/>
        <v>0</v>
      </c>
      <c r="F311">
        <f t="shared" si="24"/>
        <v>9.5</v>
      </c>
      <c r="G311">
        <f t="shared" si="22"/>
        <v>0</v>
      </c>
    </row>
    <row r="312" spans="2:7">
      <c r="B312">
        <v>9.5</v>
      </c>
      <c r="C312" s="2">
        <v>6.4429999999999996</v>
      </c>
      <c r="D312" s="2">
        <f t="shared" si="23"/>
        <v>9.5</v>
      </c>
      <c r="E312">
        <f t="shared" si="25"/>
        <v>0</v>
      </c>
      <c r="F312">
        <f t="shared" si="24"/>
        <v>9.5</v>
      </c>
      <c r="G312">
        <f t="shared" si="22"/>
        <v>0</v>
      </c>
    </row>
    <row r="313" spans="2:7">
      <c r="B313">
        <v>9.5</v>
      </c>
      <c r="C313" s="2">
        <v>6.4420000000000002</v>
      </c>
      <c r="D313" s="2">
        <f t="shared" si="23"/>
        <v>9.5</v>
      </c>
      <c r="E313">
        <f t="shared" si="25"/>
        <v>0</v>
      </c>
      <c r="F313">
        <f t="shared" si="24"/>
        <v>9.5</v>
      </c>
      <c r="G313">
        <f t="shared" si="22"/>
        <v>0</v>
      </c>
    </row>
    <row r="314" spans="2:7">
      <c r="B314">
        <v>9.5</v>
      </c>
      <c r="C314" s="2">
        <v>6.4420000000000002</v>
      </c>
      <c r="D314" s="2">
        <f t="shared" si="23"/>
        <v>9.5</v>
      </c>
      <c r="E314">
        <f t="shared" si="25"/>
        <v>0</v>
      </c>
      <c r="F314">
        <f t="shared" si="24"/>
        <v>9.5</v>
      </c>
      <c r="G314">
        <f t="shared" si="22"/>
        <v>0</v>
      </c>
    </row>
    <row r="315" spans="2:7">
      <c r="B315">
        <v>9.5</v>
      </c>
      <c r="C315" s="2">
        <v>6.4429999999999996</v>
      </c>
      <c r="D315" s="2">
        <f t="shared" si="23"/>
        <v>9.5</v>
      </c>
      <c r="E315">
        <f t="shared" si="25"/>
        <v>0</v>
      </c>
      <c r="F315">
        <f t="shared" si="24"/>
        <v>9.5</v>
      </c>
      <c r="G315">
        <f t="shared" si="22"/>
        <v>0</v>
      </c>
    </row>
    <row r="316" spans="2:7">
      <c r="B316">
        <v>9.5</v>
      </c>
      <c r="C316" s="2">
        <v>6.4340000000000002</v>
      </c>
      <c r="D316" s="2">
        <f t="shared" si="23"/>
        <v>9.5</v>
      </c>
      <c r="E316">
        <f t="shared" si="25"/>
        <v>0</v>
      </c>
      <c r="F316">
        <f t="shared" si="24"/>
        <v>9.5</v>
      </c>
      <c r="G316">
        <f t="shared" si="22"/>
        <v>0</v>
      </c>
    </row>
    <row r="317" spans="2:7">
      <c r="B317">
        <v>9.5</v>
      </c>
      <c r="C317" s="2">
        <v>6.4429999999999996</v>
      </c>
      <c r="D317" s="2">
        <f t="shared" si="23"/>
        <v>9.5</v>
      </c>
      <c r="E317">
        <f t="shared" si="25"/>
        <v>0</v>
      </c>
      <c r="F317">
        <f t="shared" si="24"/>
        <v>9.5</v>
      </c>
      <c r="G317">
        <f t="shared" si="22"/>
        <v>0</v>
      </c>
    </row>
    <row r="318" spans="2:7">
      <c r="B318">
        <v>9.5</v>
      </c>
      <c r="C318" s="2">
        <v>6.4450000000000003</v>
      </c>
      <c r="D318" s="2">
        <f t="shared" si="23"/>
        <v>9.5</v>
      </c>
      <c r="E318">
        <f t="shared" si="25"/>
        <v>0</v>
      </c>
      <c r="F318">
        <f t="shared" si="24"/>
        <v>9.5</v>
      </c>
      <c r="G318">
        <f t="shared" si="22"/>
        <v>0</v>
      </c>
    </row>
    <row r="319" spans="2:7">
      <c r="B319">
        <v>9.5</v>
      </c>
      <c r="C319" s="2">
        <v>6.49</v>
      </c>
      <c r="D319" s="2">
        <f t="shared" si="23"/>
        <v>9.5</v>
      </c>
      <c r="E319">
        <f t="shared" si="25"/>
        <v>5.1999999999999602E-2</v>
      </c>
      <c r="F319">
        <f t="shared" si="24"/>
        <v>9.5</v>
      </c>
      <c r="G319">
        <f t="shared" si="22"/>
        <v>2.2079999999999984</v>
      </c>
    </row>
    <row r="320" spans="2:7">
      <c r="B320">
        <v>10</v>
      </c>
      <c r="C320" s="2">
        <v>6.5030000000000001</v>
      </c>
      <c r="D320" s="2">
        <f t="shared" si="23"/>
        <v>9.75</v>
      </c>
      <c r="E320">
        <f t="shared" si="25"/>
        <v>0.3279999999999994</v>
      </c>
      <c r="F320">
        <f t="shared" si="24"/>
        <v>9.625</v>
      </c>
      <c r="G320">
        <f t="shared" si="22"/>
        <v>-1.3119999999999976</v>
      </c>
    </row>
    <row r="321" spans="2:7">
      <c r="B321">
        <v>10</v>
      </c>
      <c r="C321" s="2">
        <v>6.585</v>
      </c>
      <c r="D321" s="2">
        <f t="shared" si="23"/>
        <v>10</v>
      </c>
      <c r="E321">
        <f t="shared" si="25"/>
        <v>0</v>
      </c>
      <c r="F321">
        <f t="shared" si="24"/>
        <v>9.875</v>
      </c>
      <c r="G321">
        <f t="shared" si="22"/>
        <v>0</v>
      </c>
    </row>
    <row r="322" spans="2:7">
      <c r="B322">
        <v>10</v>
      </c>
      <c r="C322" s="2">
        <v>6.7549999999999999</v>
      </c>
      <c r="D322" s="2">
        <f t="shared" si="23"/>
        <v>10</v>
      </c>
      <c r="E322">
        <f t="shared" si="25"/>
        <v>0</v>
      </c>
      <c r="F322">
        <f t="shared" si="24"/>
        <v>10</v>
      </c>
      <c r="G322">
        <f t="shared" si="22"/>
        <v>0</v>
      </c>
    </row>
    <row r="323" spans="2:7">
      <c r="B323">
        <v>10</v>
      </c>
      <c r="C323" s="2">
        <v>6.851</v>
      </c>
      <c r="D323" s="2">
        <f t="shared" si="23"/>
        <v>10</v>
      </c>
      <c r="E323">
        <f t="shared" si="25"/>
        <v>0</v>
      </c>
      <c r="F323">
        <f t="shared" si="24"/>
        <v>10</v>
      </c>
      <c r="G323">
        <f t="shared" ref="G323:G386" si="26">IF((F324-F323)=0,0,(E324-E323)/(F324-F323))</f>
        <v>0</v>
      </c>
    </row>
    <row r="324" spans="2:7">
      <c r="B324">
        <v>10</v>
      </c>
      <c r="C324" s="2">
        <v>6.8949999999999996</v>
      </c>
      <c r="D324" s="2">
        <f t="shared" ref="D324:D387" si="27">(B324+B323)/2</f>
        <v>10</v>
      </c>
      <c r="E324">
        <f t="shared" si="25"/>
        <v>0</v>
      </c>
      <c r="F324">
        <f t="shared" si="24"/>
        <v>10</v>
      </c>
      <c r="G324">
        <f t="shared" si="26"/>
        <v>0</v>
      </c>
    </row>
    <row r="325" spans="2:7">
      <c r="B325">
        <v>10</v>
      </c>
      <c r="C325" s="2">
        <v>6.9480000000000004</v>
      </c>
      <c r="D325" s="2">
        <f t="shared" si="27"/>
        <v>10</v>
      </c>
      <c r="E325">
        <f t="shared" si="25"/>
        <v>0</v>
      </c>
      <c r="F325">
        <f t="shared" ref="F325:F388" si="28">(D325+D324)/2</f>
        <v>10</v>
      </c>
      <c r="G325">
        <f t="shared" si="26"/>
        <v>0</v>
      </c>
    </row>
    <row r="326" spans="2:7">
      <c r="B326">
        <v>10</v>
      </c>
      <c r="C326" s="2">
        <v>6.9720000000000004</v>
      </c>
      <c r="D326" s="2">
        <f t="shared" si="27"/>
        <v>10</v>
      </c>
      <c r="E326">
        <f t="shared" si="25"/>
        <v>0</v>
      </c>
      <c r="F326">
        <f t="shared" si="28"/>
        <v>10</v>
      </c>
      <c r="G326">
        <f t="shared" si="26"/>
        <v>0</v>
      </c>
    </row>
    <row r="327" spans="2:7">
      <c r="B327">
        <v>10</v>
      </c>
      <c r="C327" s="2">
        <v>6.9909999999999997</v>
      </c>
      <c r="D327" s="2">
        <f t="shared" si="27"/>
        <v>10</v>
      </c>
      <c r="E327">
        <f t="shared" si="25"/>
        <v>0</v>
      </c>
      <c r="F327">
        <f t="shared" si="28"/>
        <v>10</v>
      </c>
      <c r="G327">
        <f t="shared" si="26"/>
        <v>0</v>
      </c>
    </row>
    <row r="328" spans="2:7">
      <c r="B328">
        <v>10</v>
      </c>
      <c r="C328" s="2">
        <v>6.9980000000000002</v>
      </c>
      <c r="D328" s="2">
        <f t="shared" si="27"/>
        <v>10</v>
      </c>
      <c r="E328">
        <f t="shared" si="25"/>
        <v>0</v>
      </c>
      <c r="F328">
        <f t="shared" si="28"/>
        <v>10</v>
      </c>
      <c r="G328">
        <f t="shared" si="26"/>
        <v>0</v>
      </c>
    </row>
    <row r="329" spans="2:7">
      <c r="B329">
        <v>10</v>
      </c>
      <c r="C329" s="2">
        <v>7.0060000000000002</v>
      </c>
      <c r="D329" s="2">
        <f t="shared" si="27"/>
        <v>10</v>
      </c>
      <c r="E329">
        <f t="shared" si="25"/>
        <v>0</v>
      </c>
      <c r="F329">
        <f t="shared" si="28"/>
        <v>10</v>
      </c>
      <c r="G329">
        <f t="shared" si="26"/>
        <v>0</v>
      </c>
    </row>
    <row r="330" spans="2:7">
      <c r="B330">
        <v>10</v>
      </c>
      <c r="C330" s="2">
        <v>7.0030000000000001</v>
      </c>
      <c r="D330" s="2">
        <f t="shared" si="27"/>
        <v>10</v>
      </c>
      <c r="E330">
        <f t="shared" si="25"/>
        <v>0</v>
      </c>
      <c r="F330">
        <f t="shared" si="28"/>
        <v>10</v>
      </c>
      <c r="G330">
        <f t="shared" si="26"/>
        <v>0</v>
      </c>
    </row>
    <row r="331" spans="2:7">
      <c r="B331">
        <v>10</v>
      </c>
      <c r="C331" s="2">
        <v>7.0030000000000001</v>
      </c>
      <c r="D331" s="2">
        <f t="shared" si="27"/>
        <v>10</v>
      </c>
      <c r="E331">
        <f t="shared" ref="E331:E394" si="29">IF((D332-D331)=0,0,(C332-C331)/(D332-D331))</f>
        <v>0</v>
      </c>
      <c r="F331">
        <f t="shared" si="28"/>
        <v>10</v>
      </c>
      <c r="G331">
        <f t="shared" si="26"/>
        <v>0</v>
      </c>
    </row>
    <row r="332" spans="2:7">
      <c r="B332">
        <v>10</v>
      </c>
      <c r="C332" s="2">
        <v>6.9969999999999999</v>
      </c>
      <c r="D332" s="2">
        <f t="shared" si="27"/>
        <v>10</v>
      </c>
      <c r="E332">
        <f t="shared" si="29"/>
        <v>0</v>
      </c>
      <c r="F332">
        <f t="shared" si="28"/>
        <v>10</v>
      </c>
      <c r="G332">
        <f t="shared" si="26"/>
        <v>0</v>
      </c>
    </row>
    <row r="333" spans="2:7">
      <c r="B333">
        <v>10</v>
      </c>
      <c r="C333" s="2">
        <v>6.9969999999999999</v>
      </c>
      <c r="D333" s="2">
        <f t="shared" si="27"/>
        <v>10</v>
      </c>
      <c r="E333">
        <f t="shared" si="29"/>
        <v>0</v>
      </c>
      <c r="F333">
        <f t="shared" si="28"/>
        <v>10</v>
      </c>
      <c r="G333">
        <f t="shared" si="26"/>
        <v>0</v>
      </c>
    </row>
    <row r="334" spans="2:7">
      <c r="B334">
        <v>10</v>
      </c>
      <c r="C334" s="2">
        <v>6.9930000000000003</v>
      </c>
      <c r="D334" s="2">
        <f t="shared" si="27"/>
        <v>10</v>
      </c>
      <c r="E334">
        <f t="shared" si="29"/>
        <v>0</v>
      </c>
      <c r="F334">
        <f t="shared" si="28"/>
        <v>10</v>
      </c>
      <c r="G334">
        <f t="shared" si="26"/>
        <v>0</v>
      </c>
    </row>
    <row r="335" spans="2:7">
      <c r="B335">
        <v>10</v>
      </c>
      <c r="C335" s="2">
        <v>6.9909999999999997</v>
      </c>
      <c r="D335" s="2">
        <f t="shared" si="27"/>
        <v>10</v>
      </c>
      <c r="E335">
        <f t="shared" si="29"/>
        <v>0</v>
      </c>
      <c r="F335">
        <f t="shared" si="28"/>
        <v>10</v>
      </c>
      <c r="G335">
        <f t="shared" si="26"/>
        <v>0</v>
      </c>
    </row>
    <row r="336" spans="2:7">
      <c r="B336">
        <v>10</v>
      </c>
      <c r="C336" s="2">
        <v>6.9880000000000004</v>
      </c>
      <c r="D336" s="2">
        <f t="shared" si="27"/>
        <v>10</v>
      </c>
      <c r="E336">
        <f t="shared" si="29"/>
        <v>0</v>
      </c>
      <c r="F336">
        <f t="shared" si="28"/>
        <v>10</v>
      </c>
      <c r="G336">
        <f t="shared" si="26"/>
        <v>0</v>
      </c>
    </row>
    <row r="337" spans="2:7">
      <c r="B337">
        <v>10</v>
      </c>
      <c r="C337" s="2">
        <v>6.9850000000000003</v>
      </c>
      <c r="D337" s="2">
        <f t="shared" si="27"/>
        <v>10</v>
      </c>
      <c r="E337">
        <f t="shared" si="29"/>
        <v>0</v>
      </c>
      <c r="F337">
        <f t="shared" si="28"/>
        <v>10</v>
      </c>
      <c r="G337">
        <f t="shared" si="26"/>
        <v>0</v>
      </c>
    </row>
    <row r="338" spans="2:7">
      <c r="B338">
        <v>10</v>
      </c>
      <c r="C338" s="2">
        <v>6.9829999999999997</v>
      </c>
      <c r="D338" s="2">
        <f t="shared" si="27"/>
        <v>10</v>
      </c>
      <c r="E338">
        <f t="shared" si="29"/>
        <v>0</v>
      </c>
      <c r="F338">
        <f t="shared" si="28"/>
        <v>10</v>
      </c>
      <c r="G338">
        <f t="shared" si="26"/>
        <v>0</v>
      </c>
    </row>
    <row r="339" spans="2:7">
      <c r="B339">
        <v>10</v>
      </c>
      <c r="C339" s="2">
        <v>6.9610000000000003</v>
      </c>
      <c r="D339" s="2">
        <f t="shared" si="27"/>
        <v>10</v>
      </c>
      <c r="E339">
        <f t="shared" si="29"/>
        <v>0</v>
      </c>
      <c r="F339">
        <f t="shared" si="28"/>
        <v>10</v>
      </c>
      <c r="G339">
        <f t="shared" si="26"/>
        <v>0</v>
      </c>
    </row>
    <row r="340" spans="2:7">
      <c r="B340">
        <v>10</v>
      </c>
      <c r="C340" s="2">
        <v>6.976</v>
      </c>
      <c r="D340" s="2">
        <f t="shared" si="27"/>
        <v>10</v>
      </c>
      <c r="E340">
        <f t="shared" si="29"/>
        <v>0</v>
      </c>
      <c r="F340">
        <f t="shared" si="28"/>
        <v>10</v>
      </c>
      <c r="G340">
        <f t="shared" si="26"/>
        <v>0</v>
      </c>
    </row>
    <row r="341" spans="2:7">
      <c r="B341">
        <v>10</v>
      </c>
      <c r="C341" s="2">
        <v>6.9720000000000004</v>
      </c>
      <c r="D341" s="2">
        <f t="shared" si="27"/>
        <v>10</v>
      </c>
      <c r="E341">
        <f t="shared" si="29"/>
        <v>0</v>
      </c>
      <c r="F341">
        <f t="shared" si="28"/>
        <v>10</v>
      </c>
      <c r="G341">
        <f t="shared" si="26"/>
        <v>0</v>
      </c>
    </row>
    <row r="342" spans="2:7">
      <c r="B342">
        <v>10</v>
      </c>
      <c r="C342" s="2">
        <v>6.9720000000000004</v>
      </c>
      <c r="D342" s="2">
        <f t="shared" si="27"/>
        <v>10</v>
      </c>
      <c r="E342">
        <f t="shared" si="29"/>
        <v>0</v>
      </c>
      <c r="F342">
        <f t="shared" si="28"/>
        <v>10</v>
      </c>
      <c r="G342">
        <f t="shared" si="26"/>
        <v>0</v>
      </c>
    </row>
    <row r="343" spans="2:7">
      <c r="B343">
        <v>10</v>
      </c>
      <c r="C343" s="2">
        <v>6.9710000000000001</v>
      </c>
      <c r="D343" s="2">
        <f t="shared" si="27"/>
        <v>10</v>
      </c>
      <c r="E343">
        <f t="shared" si="29"/>
        <v>0</v>
      </c>
      <c r="F343">
        <f t="shared" si="28"/>
        <v>10</v>
      </c>
      <c r="G343">
        <f t="shared" si="26"/>
        <v>0</v>
      </c>
    </row>
    <row r="344" spans="2:7">
      <c r="B344">
        <v>10</v>
      </c>
      <c r="C344" s="2">
        <v>6.968</v>
      </c>
      <c r="D344" s="2">
        <f t="shared" si="27"/>
        <v>10</v>
      </c>
      <c r="E344">
        <f t="shared" si="29"/>
        <v>0</v>
      </c>
      <c r="F344">
        <f t="shared" si="28"/>
        <v>10</v>
      </c>
      <c r="G344">
        <f t="shared" si="26"/>
        <v>0</v>
      </c>
    </row>
    <row r="345" spans="2:7">
      <c r="B345">
        <v>10</v>
      </c>
      <c r="C345" s="2">
        <v>6.9669999999999996</v>
      </c>
      <c r="D345" s="2">
        <f t="shared" si="27"/>
        <v>10</v>
      </c>
      <c r="E345">
        <f t="shared" si="29"/>
        <v>0</v>
      </c>
      <c r="F345">
        <f t="shared" si="28"/>
        <v>10</v>
      </c>
      <c r="G345">
        <f t="shared" si="26"/>
        <v>0</v>
      </c>
    </row>
    <row r="346" spans="2:7">
      <c r="B346">
        <v>10</v>
      </c>
      <c r="C346" s="2">
        <v>6.9660000000000002</v>
      </c>
      <c r="D346" s="2">
        <f t="shared" si="27"/>
        <v>10</v>
      </c>
      <c r="E346">
        <f t="shared" si="29"/>
        <v>0</v>
      </c>
      <c r="F346">
        <f t="shared" si="28"/>
        <v>10</v>
      </c>
      <c r="G346">
        <f t="shared" si="26"/>
        <v>0</v>
      </c>
    </row>
    <row r="347" spans="2:7">
      <c r="B347">
        <v>10</v>
      </c>
      <c r="C347" s="2">
        <v>6.9660000000000002</v>
      </c>
      <c r="D347" s="2">
        <f t="shared" si="27"/>
        <v>10</v>
      </c>
      <c r="E347">
        <f t="shared" si="29"/>
        <v>0</v>
      </c>
      <c r="F347">
        <f t="shared" si="28"/>
        <v>10</v>
      </c>
      <c r="G347">
        <f t="shared" si="26"/>
        <v>0</v>
      </c>
    </row>
    <row r="348" spans="2:7">
      <c r="B348">
        <v>10</v>
      </c>
      <c r="C348" s="2">
        <v>6.9640000000000004</v>
      </c>
      <c r="D348" s="2">
        <f t="shared" si="27"/>
        <v>10</v>
      </c>
      <c r="E348">
        <f t="shared" si="29"/>
        <v>0</v>
      </c>
      <c r="F348">
        <f t="shared" si="28"/>
        <v>10</v>
      </c>
      <c r="G348">
        <f t="shared" si="26"/>
        <v>0</v>
      </c>
    </row>
    <row r="349" spans="2:7">
      <c r="B349">
        <v>10</v>
      </c>
      <c r="C349" s="2">
        <v>6.96</v>
      </c>
      <c r="D349" s="2">
        <f t="shared" si="27"/>
        <v>10</v>
      </c>
      <c r="E349">
        <f t="shared" si="29"/>
        <v>0</v>
      </c>
      <c r="F349">
        <f t="shared" si="28"/>
        <v>10</v>
      </c>
      <c r="G349">
        <f t="shared" si="26"/>
        <v>0</v>
      </c>
    </row>
    <row r="350" spans="2:7">
      <c r="B350">
        <v>10</v>
      </c>
      <c r="C350" s="2">
        <v>6.96</v>
      </c>
      <c r="D350" s="2">
        <f t="shared" si="27"/>
        <v>10</v>
      </c>
      <c r="E350">
        <f t="shared" si="29"/>
        <v>0</v>
      </c>
      <c r="F350">
        <f t="shared" si="28"/>
        <v>10</v>
      </c>
      <c r="G350">
        <f t="shared" si="26"/>
        <v>0</v>
      </c>
    </row>
    <row r="351" spans="2:7">
      <c r="B351">
        <v>10</v>
      </c>
      <c r="C351" s="2">
        <v>6.96</v>
      </c>
      <c r="D351" s="2">
        <f t="shared" si="27"/>
        <v>10</v>
      </c>
      <c r="E351">
        <f t="shared" si="29"/>
        <v>0</v>
      </c>
      <c r="F351">
        <f t="shared" si="28"/>
        <v>10</v>
      </c>
      <c r="G351">
        <f t="shared" si="26"/>
        <v>0</v>
      </c>
    </row>
    <row r="352" spans="2:7">
      <c r="B352">
        <v>10</v>
      </c>
      <c r="C352" s="2">
        <v>6.9589999999999996</v>
      </c>
      <c r="D352" s="2">
        <f t="shared" si="27"/>
        <v>10</v>
      </c>
      <c r="E352">
        <f t="shared" si="29"/>
        <v>0</v>
      </c>
      <c r="F352">
        <f t="shared" si="28"/>
        <v>10</v>
      </c>
      <c r="G352">
        <f t="shared" si="26"/>
        <v>0</v>
      </c>
    </row>
    <row r="353" spans="2:7">
      <c r="B353">
        <v>10</v>
      </c>
      <c r="C353" s="2">
        <v>6.9580000000000002</v>
      </c>
      <c r="D353" s="2">
        <f t="shared" si="27"/>
        <v>10</v>
      </c>
      <c r="E353">
        <f t="shared" si="29"/>
        <v>0</v>
      </c>
      <c r="F353">
        <f t="shared" si="28"/>
        <v>10</v>
      </c>
      <c r="G353">
        <f t="shared" si="26"/>
        <v>0</v>
      </c>
    </row>
    <row r="354" spans="2:7">
      <c r="B354">
        <v>10</v>
      </c>
      <c r="C354" s="2">
        <v>6.9589999999999996</v>
      </c>
      <c r="D354" s="2">
        <f t="shared" si="27"/>
        <v>10</v>
      </c>
      <c r="E354">
        <f t="shared" si="29"/>
        <v>0</v>
      </c>
      <c r="F354">
        <f t="shared" si="28"/>
        <v>10</v>
      </c>
      <c r="G354">
        <f t="shared" si="26"/>
        <v>0</v>
      </c>
    </row>
    <row r="355" spans="2:7">
      <c r="B355">
        <v>10</v>
      </c>
      <c r="C355" s="2">
        <v>6.9459999999999997</v>
      </c>
      <c r="D355" s="2">
        <f t="shared" si="27"/>
        <v>10</v>
      </c>
      <c r="E355">
        <f t="shared" si="29"/>
        <v>0</v>
      </c>
      <c r="F355">
        <f t="shared" si="28"/>
        <v>10</v>
      </c>
      <c r="G355">
        <f t="shared" si="26"/>
        <v>0</v>
      </c>
    </row>
    <row r="356" spans="2:7">
      <c r="B356">
        <v>10</v>
      </c>
      <c r="C356" s="2">
        <v>6.9560000000000004</v>
      </c>
      <c r="D356" s="2">
        <f t="shared" si="27"/>
        <v>10</v>
      </c>
      <c r="E356">
        <f t="shared" si="29"/>
        <v>0</v>
      </c>
      <c r="F356">
        <f t="shared" si="28"/>
        <v>10</v>
      </c>
      <c r="G356">
        <f t="shared" si="26"/>
        <v>0</v>
      </c>
    </row>
    <row r="357" spans="2:7">
      <c r="B357">
        <v>10</v>
      </c>
      <c r="C357" s="2">
        <v>6.9569999999999999</v>
      </c>
      <c r="D357" s="2">
        <f t="shared" si="27"/>
        <v>10</v>
      </c>
      <c r="E357">
        <f t="shared" si="29"/>
        <v>0</v>
      </c>
      <c r="F357">
        <f t="shared" si="28"/>
        <v>10</v>
      </c>
      <c r="G357">
        <f t="shared" si="26"/>
        <v>0</v>
      </c>
    </row>
    <row r="358" spans="2:7">
      <c r="B358">
        <v>10</v>
      </c>
      <c r="C358" s="2">
        <v>6.9569999999999999</v>
      </c>
      <c r="D358" s="2">
        <f t="shared" si="27"/>
        <v>10</v>
      </c>
      <c r="E358">
        <f t="shared" si="29"/>
        <v>0</v>
      </c>
      <c r="F358">
        <f t="shared" si="28"/>
        <v>10</v>
      </c>
      <c r="G358">
        <f t="shared" si="26"/>
        <v>0</v>
      </c>
    </row>
    <row r="359" spans="2:7">
      <c r="B359">
        <v>10</v>
      </c>
      <c r="C359" s="2">
        <v>6.9539999999999997</v>
      </c>
      <c r="D359" s="2">
        <f t="shared" si="27"/>
        <v>10</v>
      </c>
      <c r="E359">
        <f t="shared" si="29"/>
        <v>0</v>
      </c>
      <c r="F359">
        <f t="shared" si="28"/>
        <v>10</v>
      </c>
      <c r="G359">
        <f t="shared" si="26"/>
        <v>0</v>
      </c>
    </row>
    <row r="360" spans="2:7">
      <c r="B360">
        <v>10</v>
      </c>
      <c r="C360" s="2">
        <v>6.9539999999999997</v>
      </c>
      <c r="D360" s="2">
        <f t="shared" si="27"/>
        <v>10</v>
      </c>
      <c r="E360">
        <f t="shared" si="29"/>
        <v>0</v>
      </c>
      <c r="F360">
        <f t="shared" si="28"/>
        <v>10</v>
      </c>
      <c r="G360">
        <f t="shared" si="26"/>
        <v>0</v>
      </c>
    </row>
    <row r="361" spans="2:7">
      <c r="B361">
        <v>10</v>
      </c>
      <c r="C361" s="2">
        <v>6.9530000000000003</v>
      </c>
      <c r="D361" s="2">
        <f t="shared" si="27"/>
        <v>10</v>
      </c>
      <c r="E361">
        <f t="shared" si="29"/>
        <v>0</v>
      </c>
      <c r="F361">
        <f t="shared" si="28"/>
        <v>10</v>
      </c>
      <c r="G361">
        <f t="shared" si="26"/>
        <v>0</v>
      </c>
    </row>
    <row r="362" spans="2:7">
      <c r="B362">
        <v>10</v>
      </c>
      <c r="C362" s="2">
        <v>6.9480000000000004</v>
      </c>
      <c r="D362" s="2">
        <f t="shared" si="27"/>
        <v>10</v>
      </c>
      <c r="E362">
        <f t="shared" si="29"/>
        <v>0</v>
      </c>
      <c r="F362">
        <f t="shared" si="28"/>
        <v>10</v>
      </c>
      <c r="G362">
        <f t="shared" si="26"/>
        <v>0</v>
      </c>
    </row>
    <row r="363" spans="2:7">
      <c r="B363">
        <v>10</v>
      </c>
      <c r="C363" s="2">
        <v>6.9480000000000004</v>
      </c>
      <c r="D363" s="2">
        <f t="shared" si="27"/>
        <v>10</v>
      </c>
      <c r="E363">
        <f t="shared" si="29"/>
        <v>0</v>
      </c>
      <c r="F363">
        <f t="shared" si="28"/>
        <v>10</v>
      </c>
      <c r="G363">
        <f t="shared" si="26"/>
        <v>0</v>
      </c>
    </row>
    <row r="364" spans="2:7">
      <c r="B364">
        <v>10</v>
      </c>
      <c r="C364" s="2">
        <v>6.9480000000000004</v>
      </c>
      <c r="D364" s="2">
        <f t="shared" si="27"/>
        <v>10</v>
      </c>
      <c r="E364">
        <f t="shared" si="29"/>
        <v>0</v>
      </c>
      <c r="F364">
        <f t="shared" si="28"/>
        <v>10</v>
      </c>
      <c r="G364">
        <f t="shared" si="26"/>
        <v>0</v>
      </c>
    </row>
    <row r="365" spans="2:7">
      <c r="B365">
        <v>10</v>
      </c>
      <c r="C365" s="2">
        <v>6.9729999999999999</v>
      </c>
      <c r="D365" s="2">
        <f t="shared" si="27"/>
        <v>10</v>
      </c>
      <c r="E365">
        <f t="shared" si="29"/>
        <v>0</v>
      </c>
      <c r="F365">
        <f t="shared" si="28"/>
        <v>10</v>
      </c>
      <c r="G365">
        <f t="shared" si="26"/>
        <v>0</v>
      </c>
    </row>
    <row r="366" spans="2:7">
      <c r="B366">
        <v>10</v>
      </c>
      <c r="C366" s="2">
        <v>7.0030000000000001</v>
      </c>
      <c r="D366" s="2">
        <f t="shared" si="27"/>
        <v>10</v>
      </c>
      <c r="E366">
        <f t="shared" si="29"/>
        <v>1.1800000000000075</v>
      </c>
      <c r="F366">
        <f t="shared" si="28"/>
        <v>10</v>
      </c>
      <c r="G366">
        <f t="shared" si="26"/>
        <v>-19.800000000000008</v>
      </c>
    </row>
    <row r="367" spans="2:7">
      <c r="B367">
        <v>10.199999999999999</v>
      </c>
      <c r="C367" s="2">
        <v>7.1210000000000004</v>
      </c>
      <c r="D367" s="2">
        <f t="shared" si="27"/>
        <v>10.1</v>
      </c>
      <c r="E367">
        <f t="shared" si="29"/>
        <v>0.18999999999999306</v>
      </c>
      <c r="F367">
        <f t="shared" si="28"/>
        <v>10.050000000000001</v>
      </c>
      <c r="G367">
        <f t="shared" si="26"/>
        <v>-1.899999999999971</v>
      </c>
    </row>
    <row r="368" spans="2:7">
      <c r="B368">
        <v>10.199999999999999</v>
      </c>
      <c r="C368" s="2">
        <v>7.14</v>
      </c>
      <c r="D368" s="2">
        <f t="shared" si="27"/>
        <v>10.199999999999999</v>
      </c>
      <c r="E368">
        <f t="shared" si="29"/>
        <v>0</v>
      </c>
      <c r="F368">
        <f t="shared" si="28"/>
        <v>10.149999999999999</v>
      </c>
      <c r="G368">
        <f t="shared" si="26"/>
        <v>0</v>
      </c>
    </row>
    <row r="369" spans="2:7">
      <c r="B369">
        <v>10.199999999999999</v>
      </c>
      <c r="C369" s="2">
        <v>7.2140000000000004</v>
      </c>
      <c r="D369" s="2">
        <f t="shared" si="27"/>
        <v>10.199999999999999</v>
      </c>
      <c r="E369">
        <f t="shared" si="29"/>
        <v>0</v>
      </c>
      <c r="F369">
        <f t="shared" si="28"/>
        <v>10.199999999999999</v>
      </c>
      <c r="G369">
        <f t="shared" si="26"/>
        <v>0</v>
      </c>
    </row>
    <row r="370" spans="2:7">
      <c r="B370">
        <v>10.199999999999999</v>
      </c>
      <c r="C370" s="2">
        <v>7.2789999999999999</v>
      </c>
      <c r="D370" s="2">
        <f t="shared" si="27"/>
        <v>10.199999999999999</v>
      </c>
      <c r="E370">
        <f t="shared" si="29"/>
        <v>0</v>
      </c>
      <c r="F370">
        <f t="shared" si="28"/>
        <v>10.199999999999999</v>
      </c>
      <c r="G370">
        <f t="shared" si="26"/>
        <v>0</v>
      </c>
    </row>
    <row r="371" spans="2:7">
      <c r="B371">
        <v>10.199999999999999</v>
      </c>
      <c r="C371" s="2">
        <v>7.3259999999999996</v>
      </c>
      <c r="D371" s="2">
        <f t="shared" si="27"/>
        <v>10.199999999999999</v>
      </c>
      <c r="E371">
        <f t="shared" si="29"/>
        <v>0</v>
      </c>
      <c r="F371">
        <f t="shared" si="28"/>
        <v>10.199999999999999</v>
      </c>
      <c r="G371">
        <f t="shared" si="26"/>
        <v>0</v>
      </c>
    </row>
    <row r="372" spans="2:7">
      <c r="B372">
        <v>10.199999999999999</v>
      </c>
      <c r="C372" s="2">
        <v>7.3680000000000003</v>
      </c>
      <c r="D372" s="2">
        <f t="shared" si="27"/>
        <v>10.199999999999999</v>
      </c>
      <c r="E372">
        <f t="shared" si="29"/>
        <v>0</v>
      </c>
      <c r="F372">
        <f t="shared" si="28"/>
        <v>10.199999999999999</v>
      </c>
      <c r="G372">
        <f t="shared" si="26"/>
        <v>0</v>
      </c>
    </row>
    <row r="373" spans="2:7">
      <c r="B373">
        <v>10.199999999999999</v>
      </c>
      <c r="C373" s="2">
        <v>7.391</v>
      </c>
      <c r="D373" s="2">
        <f t="shared" si="27"/>
        <v>10.199999999999999</v>
      </c>
      <c r="E373">
        <f t="shared" si="29"/>
        <v>0</v>
      </c>
      <c r="F373">
        <f t="shared" si="28"/>
        <v>10.199999999999999</v>
      </c>
      <c r="G373">
        <f t="shared" si="26"/>
        <v>0</v>
      </c>
    </row>
    <row r="374" spans="2:7">
      <c r="B374">
        <v>10.199999999999999</v>
      </c>
      <c r="C374" s="2">
        <v>7.4039999999999999</v>
      </c>
      <c r="D374" s="2">
        <f t="shared" si="27"/>
        <v>10.199999999999999</v>
      </c>
      <c r="E374">
        <f t="shared" si="29"/>
        <v>0</v>
      </c>
      <c r="F374">
        <f t="shared" si="28"/>
        <v>10.199999999999999</v>
      </c>
      <c r="G374">
        <f t="shared" si="26"/>
        <v>0</v>
      </c>
    </row>
    <row r="375" spans="2:7">
      <c r="B375">
        <v>10.199999999999999</v>
      </c>
      <c r="C375" s="2">
        <v>7.4059999999999997</v>
      </c>
      <c r="D375" s="2">
        <f t="shared" si="27"/>
        <v>10.199999999999999</v>
      </c>
      <c r="E375">
        <f t="shared" si="29"/>
        <v>0</v>
      </c>
      <c r="F375">
        <f t="shared" si="28"/>
        <v>10.199999999999999</v>
      </c>
      <c r="G375">
        <f t="shared" si="26"/>
        <v>0</v>
      </c>
    </row>
    <row r="376" spans="2:7">
      <c r="B376">
        <v>10.199999999999999</v>
      </c>
      <c r="C376" s="2">
        <v>7.4039999999999999</v>
      </c>
      <c r="D376" s="2">
        <f t="shared" si="27"/>
        <v>10.199999999999999</v>
      </c>
      <c r="E376">
        <f t="shared" si="29"/>
        <v>0</v>
      </c>
      <c r="F376">
        <f t="shared" si="28"/>
        <v>10.199999999999999</v>
      </c>
      <c r="G376">
        <f t="shared" si="26"/>
        <v>0</v>
      </c>
    </row>
    <row r="377" spans="2:7">
      <c r="B377">
        <v>10.199999999999999</v>
      </c>
      <c r="C377" s="2">
        <v>7.3739999999999997</v>
      </c>
      <c r="D377" s="2">
        <f t="shared" si="27"/>
        <v>10.199999999999999</v>
      </c>
      <c r="E377">
        <f t="shared" si="29"/>
        <v>0</v>
      </c>
      <c r="F377">
        <f t="shared" si="28"/>
        <v>10.199999999999999</v>
      </c>
      <c r="G377">
        <f t="shared" si="26"/>
        <v>0</v>
      </c>
    </row>
    <row r="378" spans="2:7">
      <c r="B378">
        <v>10.199999999999999</v>
      </c>
      <c r="C378" s="2">
        <v>7.3860000000000001</v>
      </c>
      <c r="D378" s="2">
        <f t="shared" si="27"/>
        <v>10.199999999999999</v>
      </c>
      <c r="E378">
        <f t="shared" si="29"/>
        <v>0</v>
      </c>
      <c r="F378">
        <f t="shared" si="28"/>
        <v>10.199999999999999</v>
      </c>
      <c r="G378">
        <f t="shared" si="26"/>
        <v>0</v>
      </c>
    </row>
    <row r="379" spans="2:7">
      <c r="B379">
        <v>10.199999999999999</v>
      </c>
      <c r="C379" s="2">
        <v>7.3890000000000002</v>
      </c>
      <c r="D379" s="2">
        <f t="shared" si="27"/>
        <v>10.199999999999999</v>
      </c>
      <c r="E379">
        <f t="shared" si="29"/>
        <v>0</v>
      </c>
      <c r="F379">
        <f t="shared" si="28"/>
        <v>10.199999999999999</v>
      </c>
      <c r="G379">
        <f t="shared" si="26"/>
        <v>0</v>
      </c>
    </row>
    <row r="380" spans="2:7">
      <c r="B380">
        <v>10.199999999999999</v>
      </c>
      <c r="C380" s="2">
        <v>7.3860000000000001</v>
      </c>
      <c r="D380" s="2">
        <f t="shared" si="27"/>
        <v>10.199999999999999</v>
      </c>
      <c r="E380">
        <f t="shared" si="29"/>
        <v>0</v>
      </c>
      <c r="F380">
        <f t="shared" si="28"/>
        <v>10.199999999999999</v>
      </c>
      <c r="G380">
        <f t="shared" si="26"/>
        <v>0</v>
      </c>
    </row>
    <row r="381" spans="2:7">
      <c r="B381">
        <v>10.199999999999999</v>
      </c>
      <c r="C381" s="2">
        <v>7.3819999999999997</v>
      </c>
      <c r="D381" s="2">
        <f t="shared" si="27"/>
        <v>10.199999999999999</v>
      </c>
      <c r="E381">
        <f t="shared" si="29"/>
        <v>0</v>
      </c>
      <c r="F381">
        <f t="shared" si="28"/>
        <v>10.199999999999999</v>
      </c>
      <c r="G381">
        <f t="shared" si="26"/>
        <v>0</v>
      </c>
    </row>
    <row r="382" spans="2:7">
      <c r="B382">
        <v>10.199999999999999</v>
      </c>
      <c r="C382" s="2">
        <v>7.3789999999999996</v>
      </c>
      <c r="D382" s="2">
        <f t="shared" si="27"/>
        <v>10.199999999999999</v>
      </c>
      <c r="E382">
        <f t="shared" si="29"/>
        <v>0</v>
      </c>
      <c r="F382">
        <f t="shared" si="28"/>
        <v>10.199999999999999</v>
      </c>
      <c r="G382">
        <f t="shared" si="26"/>
        <v>0</v>
      </c>
    </row>
    <row r="383" spans="2:7">
      <c r="B383">
        <v>10.199999999999999</v>
      </c>
      <c r="C383" s="2">
        <v>7.3780000000000001</v>
      </c>
      <c r="D383" s="2">
        <f t="shared" si="27"/>
        <v>10.199999999999999</v>
      </c>
      <c r="E383">
        <f t="shared" si="29"/>
        <v>0</v>
      </c>
      <c r="F383">
        <f t="shared" si="28"/>
        <v>10.199999999999999</v>
      </c>
      <c r="G383">
        <f t="shared" si="26"/>
        <v>0</v>
      </c>
    </row>
    <row r="384" spans="2:7">
      <c r="B384">
        <v>10.199999999999999</v>
      </c>
      <c r="C384" s="2">
        <v>7.3719999999999999</v>
      </c>
      <c r="D384" s="2">
        <f t="shared" si="27"/>
        <v>10.199999999999999</v>
      </c>
      <c r="E384">
        <f t="shared" si="29"/>
        <v>0</v>
      </c>
      <c r="F384">
        <f t="shared" si="28"/>
        <v>10.199999999999999</v>
      </c>
      <c r="G384">
        <f t="shared" si="26"/>
        <v>0</v>
      </c>
    </row>
    <row r="385" spans="2:7">
      <c r="B385">
        <v>10.199999999999999</v>
      </c>
      <c r="C385" s="2">
        <v>7.367</v>
      </c>
      <c r="D385" s="2">
        <f t="shared" si="27"/>
        <v>10.199999999999999</v>
      </c>
      <c r="E385">
        <f t="shared" si="29"/>
        <v>0</v>
      </c>
      <c r="F385">
        <f t="shared" si="28"/>
        <v>10.199999999999999</v>
      </c>
      <c r="G385">
        <f t="shared" si="26"/>
        <v>0</v>
      </c>
    </row>
    <row r="386" spans="2:7">
      <c r="B386">
        <v>10.199999999999999</v>
      </c>
      <c r="C386" s="2">
        <v>7.3659999999999997</v>
      </c>
      <c r="D386" s="2">
        <f t="shared" si="27"/>
        <v>10.199999999999999</v>
      </c>
      <c r="E386">
        <f t="shared" si="29"/>
        <v>0</v>
      </c>
      <c r="F386">
        <f t="shared" si="28"/>
        <v>10.199999999999999</v>
      </c>
      <c r="G386">
        <f t="shared" si="26"/>
        <v>0</v>
      </c>
    </row>
    <row r="387" spans="2:7">
      <c r="B387">
        <v>10.199999999999999</v>
      </c>
      <c r="C387" s="2">
        <v>7.3609999999999998</v>
      </c>
      <c r="D387" s="2">
        <f t="shared" si="27"/>
        <v>10.199999999999999</v>
      </c>
      <c r="E387">
        <f t="shared" si="29"/>
        <v>0</v>
      </c>
      <c r="F387">
        <f t="shared" si="28"/>
        <v>10.199999999999999</v>
      </c>
      <c r="G387">
        <f t="shared" ref="G387:G450" si="30">IF((F388-F387)=0,0,(E388-E387)/(F388-F387))</f>
        <v>0</v>
      </c>
    </row>
    <row r="388" spans="2:7">
      <c r="B388">
        <v>10.199999999999999</v>
      </c>
      <c r="C388" s="2">
        <v>7.3449999999999998</v>
      </c>
      <c r="D388" s="2">
        <f t="shared" ref="D388:D451" si="31">(B388+B387)/2</f>
        <v>10.199999999999999</v>
      </c>
      <c r="E388">
        <f t="shared" si="29"/>
        <v>0</v>
      </c>
      <c r="F388">
        <f t="shared" si="28"/>
        <v>10.199999999999999</v>
      </c>
      <c r="G388">
        <f t="shared" si="30"/>
        <v>0</v>
      </c>
    </row>
    <row r="389" spans="2:7">
      <c r="B389">
        <v>10.199999999999999</v>
      </c>
      <c r="C389" s="2">
        <v>7.3529999999999998</v>
      </c>
      <c r="D389" s="2">
        <f t="shared" si="31"/>
        <v>10.199999999999999</v>
      </c>
      <c r="E389">
        <f t="shared" si="29"/>
        <v>0</v>
      </c>
      <c r="F389">
        <f t="shared" ref="F389:F452" si="32">(D389+D388)/2</f>
        <v>10.199999999999999</v>
      </c>
      <c r="G389">
        <f t="shared" si="30"/>
        <v>0</v>
      </c>
    </row>
    <row r="390" spans="2:7">
      <c r="B390">
        <v>10.199999999999999</v>
      </c>
      <c r="C390" s="2">
        <v>7.3540000000000001</v>
      </c>
      <c r="D390" s="2">
        <f t="shared" si="31"/>
        <v>10.199999999999999</v>
      </c>
      <c r="E390">
        <f t="shared" si="29"/>
        <v>0</v>
      </c>
      <c r="F390">
        <f t="shared" si="32"/>
        <v>10.199999999999999</v>
      </c>
      <c r="G390">
        <f t="shared" si="30"/>
        <v>0</v>
      </c>
    </row>
    <row r="391" spans="2:7">
      <c r="B391">
        <v>10.199999999999999</v>
      </c>
      <c r="C391" s="2">
        <v>7.3460000000000001</v>
      </c>
      <c r="D391" s="2">
        <f t="shared" si="31"/>
        <v>10.199999999999999</v>
      </c>
      <c r="E391">
        <f t="shared" si="29"/>
        <v>0</v>
      </c>
      <c r="F391">
        <f t="shared" si="32"/>
        <v>10.199999999999999</v>
      </c>
      <c r="G391">
        <f t="shared" si="30"/>
        <v>0</v>
      </c>
    </row>
    <row r="392" spans="2:7">
      <c r="B392">
        <v>10.199999999999999</v>
      </c>
      <c r="C392" s="2">
        <v>7.3440000000000003</v>
      </c>
      <c r="D392" s="2">
        <f t="shared" si="31"/>
        <v>10.199999999999999</v>
      </c>
      <c r="E392">
        <f t="shared" si="29"/>
        <v>0</v>
      </c>
      <c r="F392">
        <f t="shared" si="32"/>
        <v>10.199999999999999</v>
      </c>
      <c r="G392">
        <f t="shared" si="30"/>
        <v>0</v>
      </c>
    </row>
    <row r="393" spans="2:7">
      <c r="B393">
        <v>10.199999999999999</v>
      </c>
      <c r="C393" s="2">
        <v>7.3479999999999999</v>
      </c>
      <c r="D393" s="2">
        <f t="shared" si="31"/>
        <v>10.199999999999999</v>
      </c>
      <c r="E393">
        <f t="shared" si="29"/>
        <v>0</v>
      </c>
      <c r="F393">
        <f t="shared" si="32"/>
        <v>10.199999999999999</v>
      </c>
      <c r="G393">
        <f t="shared" si="30"/>
        <v>0</v>
      </c>
    </row>
    <row r="394" spans="2:7">
      <c r="B394">
        <v>10.199999999999999</v>
      </c>
      <c r="C394" s="2">
        <v>7.3650000000000002</v>
      </c>
      <c r="D394" s="2">
        <f t="shared" si="31"/>
        <v>10.199999999999999</v>
      </c>
      <c r="E394">
        <f t="shared" si="29"/>
        <v>0.2399999999999968</v>
      </c>
      <c r="F394">
        <f t="shared" si="32"/>
        <v>10.199999999999999</v>
      </c>
      <c r="G394">
        <f t="shared" si="30"/>
        <v>27.799999999999656</v>
      </c>
    </row>
    <row r="395" spans="2:7">
      <c r="B395">
        <v>10.4</v>
      </c>
      <c r="C395" s="2">
        <v>7.3890000000000002</v>
      </c>
      <c r="D395" s="2">
        <f t="shared" si="31"/>
        <v>10.3</v>
      </c>
      <c r="E395">
        <f t="shared" ref="E395:E458" si="33">IF((D396-D395)=0,0,(C396-C395)/(D396-D395))</f>
        <v>1.6299999999999994</v>
      </c>
      <c r="F395">
        <f t="shared" si="32"/>
        <v>10.25</v>
      </c>
      <c r="G395">
        <f t="shared" si="30"/>
        <v>-16.299999999999763</v>
      </c>
    </row>
    <row r="396" spans="2:7">
      <c r="B396">
        <v>10.4</v>
      </c>
      <c r="C396" s="2">
        <v>7.5519999999999996</v>
      </c>
      <c r="D396" s="2">
        <f t="shared" si="31"/>
        <v>10.4</v>
      </c>
      <c r="E396">
        <f t="shared" si="33"/>
        <v>0</v>
      </c>
      <c r="F396">
        <f t="shared" si="32"/>
        <v>10.350000000000001</v>
      </c>
      <c r="G396">
        <f t="shared" si="30"/>
        <v>0</v>
      </c>
    </row>
    <row r="397" spans="2:7">
      <c r="B397">
        <v>10.4</v>
      </c>
      <c r="C397" s="2">
        <v>7.7130000000000001</v>
      </c>
      <c r="D397" s="2">
        <f t="shared" si="31"/>
        <v>10.4</v>
      </c>
      <c r="E397">
        <f t="shared" si="33"/>
        <v>0</v>
      </c>
      <c r="F397">
        <f t="shared" si="32"/>
        <v>10.4</v>
      </c>
      <c r="G397">
        <f t="shared" si="30"/>
        <v>0</v>
      </c>
    </row>
    <row r="398" spans="2:7">
      <c r="B398">
        <v>10.4</v>
      </c>
      <c r="C398" s="2">
        <v>7.83</v>
      </c>
      <c r="D398" s="2">
        <f t="shared" si="31"/>
        <v>10.4</v>
      </c>
      <c r="E398">
        <f t="shared" si="33"/>
        <v>0</v>
      </c>
      <c r="F398">
        <f t="shared" si="32"/>
        <v>10.4</v>
      </c>
      <c r="G398">
        <f t="shared" si="30"/>
        <v>0</v>
      </c>
    </row>
    <row r="399" spans="2:7">
      <c r="B399">
        <v>10.4</v>
      </c>
      <c r="C399" s="2">
        <v>7.9340000000000002</v>
      </c>
      <c r="D399" s="2">
        <f t="shared" si="31"/>
        <v>10.4</v>
      </c>
      <c r="E399">
        <f t="shared" si="33"/>
        <v>0</v>
      </c>
      <c r="F399">
        <f t="shared" si="32"/>
        <v>10.4</v>
      </c>
      <c r="G399">
        <f t="shared" si="30"/>
        <v>0</v>
      </c>
    </row>
    <row r="400" spans="2:7">
      <c r="B400">
        <v>10.4</v>
      </c>
      <c r="C400" s="2">
        <v>8.0090000000000003</v>
      </c>
      <c r="D400" s="2">
        <f t="shared" si="31"/>
        <v>10.4</v>
      </c>
      <c r="E400">
        <f t="shared" si="33"/>
        <v>0</v>
      </c>
      <c r="F400">
        <f t="shared" si="32"/>
        <v>10.4</v>
      </c>
      <c r="G400">
        <f t="shared" si="30"/>
        <v>0</v>
      </c>
    </row>
    <row r="401" spans="2:7">
      <c r="B401">
        <v>10.4</v>
      </c>
      <c r="C401" s="2">
        <v>8.0630000000000006</v>
      </c>
      <c r="D401" s="2">
        <f t="shared" si="31"/>
        <v>10.4</v>
      </c>
      <c r="E401">
        <f t="shared" si="33"/>
        <v>0</v>
      </c>
      <c r="F401">
        <f t="shared" si="32"/>
        <v>10.4</v>
      </c>
      <c r="G401">
        <f t="shared" si="30"/>
        <v>0</v>
      </c>
    </row>
    <row r="402" spans="2:7">
      <c r="B402">
        <v>10.4</v>
      </c>
      <c r="C402" s="2">
        <v>8.0850000000000009</v>
      </c>
      <c r="D402" s="2">
        <f t="shared" si="31"/>
        <v>10.4</v>
      </c>
      <c r="E402">
        <f t="shared" si="33"/>
        <v>0</v>
      </c>
      <c r="F402">
        <f t="shared" si="32"/>
        <v>10.4</v>
      </c>
      <c r="G402">
        <f t="shared" si="30"/>
        <v>0</v>
      </c>
    </row>
    <row r="403" spans="2:7">
      <c r="B403">
        <v>10.4</v>
      </c>
      <c r="C403" s="2">
        <v>8.1069999999999993</v>
      </c>
      <c r="D403" s="2">
        <f t="shared" si="31"/>
        <v>10.4</v>
      </c>
      <c r="E403">
        <f t="shared" si="33"/>
        <v>0</v>
      </c>
      <c r="F403">
        <f t="shared" si="32"/>
        <v>10.4</v>
      </c>
      <c r="G403">
        <f t="shared" si="30"/>
        <v>0</v>
      </c>
    </row>
    <row r="404" spans="2:7">
      <c r="B404">
        <v>10.4</v>
      </c>
      <c r="C404" s="2">
        <v>8.1189999999999998</v>
      </c>
      <c r="D404" s="2">
        <f t="shared" si="31"/>
        <v>10.4</v>
      </c>
      <c r="E404">
        <f t="shared" si="33"/>
        <v>0</v>
      </c>
      <c r="F404">
        <f t="shared" si="32"/>
        <v>10.4</v>
      </c>
      <c r="G404">
        <f t="shared" si="30"/>
        <v>0</v>
      </c>
    </row>
    <row r="405" spans="2:7">
      <c r="B405">
        <v>10.4</v>
      </c>
      <c r="C405" s="2">
        <v>8.1189999999999998</v>
      </c>
      <c r="D405" s="2">
        <f t="shared" si="31"/>
        <v>10.4</v>
      </c>
      <c r="E405">
        <f t="shared" si="33"/>
        <v>0</v>
      </c>
      <c r="F405">
        <f t="shared" si="32"/>
        <v>10.4</v>
      </c>
      <c r="G405">
        <f t="shared" si="30"/>
        <v>0</v>
      </c>
    </row>
    <row r="406" spans="2:7">
      <c r="B406">
        <v>10.4</v>
      </c>
      <c r="C406" s="2">
        <v>8.1189999999999998</v>
      </c>
      <c r="D406" s="2">
        <f t="shared" si="31"/>
        <v>10.4</v>
      </c>
      <c r="E406">
        <f t="shared" si="33"/>
        <v>0</v>
      </c>
      <c r="F406">
        <f t="shared" si="32"/>
        <v>10.4</v>
      </c>
      <c r="G406">
        <f t="shared" si="30"/>
        <v>0</v>
      </c>
    </row>
    <row r="407" spans="2:7">
      <c r="B407">
        <v>10.4</v>
      </c>
      <c r="C407" s="2">
        <v>8.1140000000000008</v>
      </c>
      <c r="D407" s="2">
        <f t="shared" si="31"/>
        <v>10.4</v>
      </c>
      <c r="E407">
        <f t="shared" si="33"/>
        <v>0</v>
      </c>
      <c r="F407">
        <f t="shared" si="32"/>
        <v>10.4</v>
      </c>
      <c r="G407">
        <f t="shared" si="30"/>
        <v>0</v>
      </c>
    </row>
    <row r="408" spans="2:7">
      <c r="B408">
        <v>10.4</v>
      </c>
      <c r="C408" s="2">
        <v>8.093</v>
      </c>
      <c r="D408" s="2">
        <f t="shared" si="31"/>
        <v>10.4</v>
      </c>
      <c r="E408">
        <f t="shared" si="33"/>
        <v>0</v>
      </c>
      <c r="F408">
        <f t="shared" si="32"/>
        <v>10.4</v>
      </c>
      <c r="G408">
        <f t="shared" si="30"/>
        <v>0</v>
      </c>
    </row>
    <row r="409" spans="2:7">
      <c r="B409">
        <v>10.4</v>
      </c>
      <c r="C409" s="2">
        <v>8.0879999999999992</v>
      </c>
      <c r="D409" s="2">
        <f t="shared" si="31"/>
        <v>10.4</v>
      </c>
      <c r="E409">
        <f t="shared" si="33"/>
        <v>0</v>
      </c>
      <c r="F409">
        <f t="shared" si="32"/>
        <v>10.4</v>
      </c>
      <c r="G409">
        <f t="shared" si="30"/>
        <v>0</v>
      </c>
    </row>
    <row r="410" spans="2:7">
      <c r="B410">
        <v>10.4</v>
      </c>
      <c r="C410" s="2">
        <v>8.0809999999999995</v>
      </c>
      <c r="D410" s="2">
        <f t="shared" si="31"/>
        <v>10.4</v>
      </c>
      <c r="E410">
        <f t="shared" si="33"/>
        <v>0</v>
      </c>
      <c r="F410">
        <f t="shared" si="32"/>
        <v>10.4</v>
      </c>
      <c r="G410">
        <f t="shared" si="30"/>
        <v>0</v>
      </c>
    </row>
    <row r="411" spans="2:7">
      <c r="B411">
        <v>10.4</v>
      </c>
      <c r="C411" s="2">
        <v>8.07</v>
      </c>
      <c r="D411" s="2">
        <f t="shared" si="31"/>
        <v>10.4</v>
      </c>
      <c r="E411">
        <f t="shared" si="33"/>
        <v>0</v>
      </c>
      <c r="F411">
        <f t="shared" si="32"/>
        <v>10.4</v>
      </c>
      <c r="G411">
        <f t="shared" si="30"/>
        <v>0</v>
      </c>
    </row>
    <row r="412" spans="2:7">
      <c r="B412">
        <v>10.4</v>
      </c>
      <c r="C412" s="2">
        <v>8.0570000000000004</v>
      </c>
      <c r="D412" s="2">
        <f t="shared" si="31"/>
        <v>10.4</v>
      </c>
      <c r="E412">
        <f t="shared" si="33"/>
        <v>0</v>
      </c>
      <c r="F412">
        <f t="shared" si="32"/>
        <v>10.4</v>
      </c>
      <c r="G412">
        <f t="shared" si="30"/>
        <v>0</v>
      </c>
    </row>
    <row r="413" spans="2:7">
      <c r="B413">
        <v>10.4</v>
      </c>
      <c r="C413" s="2">
        <v>8.0449999999999999</v>
      </c>
      <c r="D413" s="2">
        <f t="shared" si="31"/>
        <v>10.4</v>
      </c>
      <c r="E413">
        <f t="shared" si="33"/>
        <v>0</v>
      </c>
      <c r="F413">
        <f t="shared" si="32"/>
        <v>10.4</v>
      </c>
      <c r="G413">
        <f t="shared" si="30"/>
        <v>0</v>
      </c>
    </row>
    <row r="414" spans="2:7">
      <c r="B414">
        <v>10.4</v>
      </c>
      <c r="C414" s="2">
        <v>8.0329999999999995</v>
      </c>
      <c r="D414" s="2">
        <f t="shared" si="31"/>
        <v>10.4</v>
      </c>
      <c r="E414">
        <f t="shared" si="33"/>
        <v>0</v>
      </c>
      <c r="F414">
        <f t="shared" si="32"/>
        <v>10.4</v>
      </c>
      <c r="G414">
        <f t="shared" si="30"/>
        <v>0</v>
      </c>
    </row>
    <row r="415" spans="2:7">
      <c r="B415">
        <v>10.4</v>
      </c>
      <c r="C415" s="2">
        <v>8.0259999999999998</v>
      </c>
      <c r="D415" s="2">
        <f t="shared" si="31"/>
        <v>10.4</v>
      </c>
      <c r="E415">
        <f t="shared" si="33"/>
        <v>0</v>
      </c>
      <c r="F415">
        <f t="shared" si="32"/>
        <v>10.4</v>
      </c>
      <c r="G415">
        <f t="shared" si="30"/>
        <v>0</v>
      </c>
    </row>
    <row r="416" spans="2:7">
      <c r="B416">
        <v>10.4</v>
      </c>
      <c r="C416" s="2">
        <v>7.9989999999999997</v>
      </c>
      <c r="D416" s="2">
        <f t="shared" si="31"/>
        <v>10.4</v>
      </c>
      <c r="E416">
        <f t="shared" si="33"/>
        <v>0</v>
      </c>
      <c r="F416">
        <f t="shared" si="32"/>
        <v>10.4</v>
      </c>
      <c r="G416">
        <f t="shared" si="30"/>
        <v>0</v>
      </c>
    </row>
    <row r="417" spans="2:7">
      <c r="B417">
        <v>10.4</v>
      </c>
      <c r="C417" s="2">
        <v>8.0060000000000002</v>
      </c>
      <c r="D417" s="2">
        <f t="shared" si="31"/>
        <v>10.4</v>
      </c>
      <c r="E417">
        <f t="shared" si="33"/>
        <v>0</v>
      </c>
      <c r="F417">
        <f t="shared" si="32"/>
        <v>10.4</v>
      </c>
      <c r="G417">
        <f t="shared" si="30"/>
        <v>0</v>
      </c>
    </row>
    <row r="418" spans="2:7">
      <c r="B418">
        <v>10.4</v>
      </c>
      <c r="C418" s="2">
        <v>7.9930000000000003</v>
      </c>
      <c r="D418" s="2">
        <f t="shared" si="31"/>
        <v>10.4</v>
      </c>
      <c r="E418">
        <f t="shared" si="33"/>
        <v>0</v>
      </c>
      <c r="F418">
        <f t="shared" si="32"/>
        <v>10.4</v>
      </c>
      <c r="G418">
        <f t="shared" si="30"/>
        <v>0</v>
      </c>
    </row>
    <row r="419" spans="2:7">
      <c r="B419">
        <v>10.4</v>
      </c>
      <c r="C419" s="2">
        <v>7.9829999999999997</v>
      </c>
      <c r="D419" s="2">
        <f t="shared" si="31"/>
        <v>10.4</v>
      </c>
      <c r="E419">
        <f t="shared" si="33"/>
        <v>0</v>
      </c>
      <c r="F419">
        <f t="shared" si="32"/>
        <v>10.4</v>
      </c>
      <c r="G419">
        <f t="shared" si="30"/>
        <v>0</v>
      </c>
    </row>
    <row r="420" spans="2:7">
      <c r="B420">
        <v>10.4</v>
      </c>
      <c r="C420" s="2">
        <v>7.9829999999999997</v>
      </c>
      <c r="D420" s="2">
        <f t="shared" si="31"/>
        <v>10.4</v>
      </c>
      <c r="E420">
        <f t="shared" si="33"/>
        <v>0</v>
      </c>
      <c r="F420">
        <f t="shared" si="32"/>
        <v>10.4</v>
      </c>
      <c r="G420">
        <f t="shared" si="30"/>
        <v>0</v>
      </c>
    </row>
    <row r="421" spans="2:7">
      <c r="B421">
        <v>10.4</v>
      </c>
      <c r="C421" s="2">
        <v>7.9749999999999996</v>
      </c>
      <c r="D421" s="2">
        <f t="shared" si="31"/>
        <v>10.4</v>
      </c>
      <c r="E421">
        <f t="shared" si="33"/>
        <v>0</v>
      </c>
      <c r="F421">
        <f t="shared" si="32"/>
        <v>10.4</v>
      </c>
      <c r="G421">
        <f t="shared" si="30"/>
        <v>0</v>
      </c>
    </row>
    <row r="422" spans="2:7">
      <c r="B422">
        <v>10.4</v>
      </c>
      <c r="C422" s="2">
        <v>8.0079999999999991</v>
      </c>
      <c r="D422" s="2">
        <f t="shared" si="31"/>
        <v>10.4</v>
      </c>
      <c r="E422">
        <f t="shared" si="33"/>
        <v>2.4200000000000172</v>
      </c>
      <c r="F422">
        <f t="shared" si="32"/>
        <v>10.4</v>
      </c>
      <c r="G422">
        <f t="shared" si="30"/>
        <v>75.200000000001765</v>
      </c>
    </row>
    <row r="423" spans="2:7">
      <c r="B423">
        <v>10.6</v>
      </c>
      <c r="C423" s="2">
        <v>8.25</v>
      </c>
      <c r="D423" s="2">
        <f t="shared" si="31"/>
        <v>10.5</v>
      </c>
      <c r="E423">
        <f t="shared" si="33"/>
        <v>6.1800000000000255</v>
      </c>
      <c r="F423">
        <f t="shared" si="32"/>
        <v>10.45</v>
      </c>
      <c r="G423">
        <f t="shared" si="30"/>
        <v>-61.799999999999379</v>
      </c>
    </row>
    <row r="424" spans="2:7">
      <c r="B424">
        <v>10.6</v>
      </c>
      <c r="C424" s="2">
        <v>8.8680000000000003</v>
      </c>
      <c r="D424" s="2">
        <f t="shared" si="31"/>
        <v>10.6</v>
      </c>
      <c r="E424">
        <f t="shared" si="33"/>
        <v>0</v>
      </c>
      <c r="F424">
        <f t="shared" si="32"/>
        <v>10.55</v>
      </c>
      <c r="G424">
        <f t="shared" si="30"/>
        <v>0</v>
      </c>
    </row>
    <row r="425" spans="2:7">
      <c r="B425">
        <v>10.6</v>
      </c>
      <c r="C425" s="2">
        <v>9.2479999999999993</v>
      </c>
      <c r="D425" s="2">
        <f t="shared" si="31"/>
        <v>10.6</v>
      </c>
      <c r="E425">
        <f t="shared" si="33"/>
        <v>0</v>
      </c>
      <c r="F425">
        <f t="shared" si="32"/>
        <v>10.6</v>
      </c>
      <c r="G425">
        <f t="shared" si="30"/>
        <v>0</v>
      </c>
    </row>
    <row r="426" spans="2:7">
      <c r="B426">
        <v>10.6</v>
      </c>
      <c r="C426" s="2">
        <v>9.6470000000000002</v>
      </c>
      <c r="D426" s="2">
        <f t="shared" si="31"/>
        <v>10.6</v>
      </c>
      <c r="E426">
        <f t="shared" si="33"/>
        <v>0</v>
      </c>
      <c r="F426">
        <f t="shared" si="32"/>
        <v>10.6</v>
      </c>
      <c r="G426">
        <f t="shared" si="30"/>
        <v>0</v>
      </c>
    </row>
    <row r="427" spans="2:7">
      <c r="B427">
        <v>10.6</v>
      </c>
      <c r="C427" s="2">
        <v>9.91</v>
      </c>
      <c r="D427" s="2">
        <f t="shared" si="31"/>
        <v>10.6</v>
      </c>
      <c r="E427">
        <f t="shared" si="33"/>
        <v>0</v>
      </c>
      <c r="F427">
        <f t="shared" si="32"/>
        <v>10.6</v>
      </c>
      <c r="G427">
        <f t="shared" si="30"/>
        <v>0</v>
      </c>
    </row>
    <row r="428" spans="2:7">
      <c r="B428">
        <v>10.6</v>
      </c>
      <c r="C428" s="2">
        <v>10.106999999999999</v>
      </c>
      <c r="D428" s="2">
        <f t="shared" si="31"/>
        <v>10.6</v>
      </c>
      <c r="E428">
        <f t="shared" si="33"/>
        <v>0</v>
      </c>
      <c r="F428">
        <f t="shared" si="32"/>
        <v>10.6</v>
      </c>
      <c r="G428">
        <f t="shared" si="30"/>
        <v>0</v>
      </c>
    </row>
    <row r="429" spans="2:7">
      <c r="B429">
        <v>10.6</v>
      </c>
      <c r="C429" s="2">
        <v>10.215999999999999</v>
      </c>
      <c r="D429" s="2">
        <f t="shared" si="31"/>
        <v>10.6</v>
      </c>
      <c r="E429">
        <f t="shared" si="33"/>
        <v>0</v>
      </c>
      <c r="F429">
        <f t="shared" si="32"/>
        <v>10.6</v>
      </c>
      <c r="G429">
        <f t="shared" si="30"/>
        <v>0</v>
      </c>
    </row>
    <row r="430" spans="2:7">
      <c r="B430">
        <v>10.6</v>
      </c>
      <c r="C430" s="2">
        <v>10.262</v>
      </c>
      <c r="D430" s="2">
        <f t="shared" si="31"/>
        <v>10.6</v>
      </c>
      <c r="E430">
        <f t="shared" si="33"/>
        <v>0</v>
      </c>
      <c r="F430">
        <f t="shared" si="32"/>
        <v>10.6</v>
      </c>
      <c r="G430">
        <f t="shared" si="30"/>
        <v>0</v>
      </c>
    </row>
    <row r="431" spans="2:7">
      <c r="B431">
        <v>10.6</v>
      </c>
      <c r="C431" s="2">
        <v>10.295999999999999</v>
      </c>
      <c r="D431" s="2">
        <f t="shared" si="31"/>
        <v>10.6</v>
      </c>
      <c r="E431">
        <f t="shared" si="33"/>
        <v>0</v>
      </c>
      <c r="F431">
        <f t="shared" si="32"/>
        <v>10.6</v>
      </c>
      <c r="G431">
        <f t="shared" si="30"/>
        <v>0</v>
      </c>
    </row>
    <row r="432" spans="2:7">
      <c r="B432">
        <v>10.6</v>
      </c>
      <c r="C432" s="2">
        <v>10.314</v>
      </c>
      <c r="D432" s="2">
        <f t="shared" si="31"/>
        <v>10.6</v>
      </c>
      <c r="E432">
        <f t="shared" si="33"/>
        <v>0</v>
      </c>
      <c r="F432">
        <f t="shared" si="32"/>
        <v>10.6</v>
      </c>
      <c r="G432">
        <f t="shared" si="30"/>
        <v>0</v>
      </c>
    </row>
    <row r="433" spans="2:7">
      <c r="B433">
        <v>10.6</v>
      </c>
      <c r="C433" s="2">
        <v>10.326000000000001</v>
      </c>
      <c r="D433" s="2">
        <f t="shared" si="31"/>
        <v>10.6</v>
      </c>
      <c r="E433">
        <f t="shared" si="33"/>
        <v>0</v>
      </c>
      <c r="F433">
        <f t="shared" si="32"/>
        <v>10.6</v>
      </c>
      <c r="G433">
        <f t="shared" si="30"/>
        <v>0</v>
      </c>
    </row>
    <row r="434" spans="2:7">
      <c r="B434">
        <v>10.6</v>
      </c>
      <c r="C434" s="2">
        <v>10.327</v>
      </c>
      <c r="D434" s="2">
        <f t="shared" si="31"/>
        <v>10.6</v>
      </c>
      <c r="E434">
        <f t="shared" si="33"/>
        <v>0</v>
      </c>
      <c r="F434">
        <f t="shared" si="32"/>
        <v>10.6</v>
      </c>
      <c r="G434">
        <f t="shared" si="30"/>
        <v>0</v>
      </c>
    </row>
    <row r="435" spans="2:7">
      <c r="B435">
        <v>10.6</v>
      </c>
      <c r="C435" s="2">
        <v>10.323</v>
      </c>
      <c r="D435" s="2">
        <f t="shared" si="31"/>
        <v>10.6</v>
      </c>
      <c r="E435">
        <f t="shared" si="33"/>
        <v>0</v>
      </c>
      <c r="F435">
        <f t="shared" si="32"/>
        <v>10.6</v>
      </c>
      <c r="G435">
        <f t="shared" si="30"/>
        <v>0</v>
      </c>
    </row>
    <row r="436" spans="2:7">
      <c r="B436">
        <v>10.6</v>
      </c>
      <c r="C436" s="2">
        <v>10.326000000000001</v>
      </c>
      <c r="D436" s="2">
        <f t="shared" si="31"/>
        <v>10.6</v>
      </c>
      <c r="E436">
        <f t="shared" si="33"/>
        <v>0</v>
      </c>
      <c r="F436">
        <f t="shared" si="32"/>
        <v>10.6</v>
      </c>
      <c r="G436">
        <f t="shared" si="30"/>
        <v>0</v>
      </c>
    </row>
    <row r="437" spans="2:7">
      <c r="B437">
        <v>10.6</v>
      </c>
      <c r="C437" s="2">
        <v>10.326000000000001</v>
      </c>
      <c r="D437" s="2">
        <f t="shared" si="31"/>
        <v>10.6</v>
      </c>
      <c r="E437">
        <f t="shared" si="33"/>
        <v>0</v>
      </c>
      <c r="F437">
        <f t="shared" si="32"/>
        <v>10.6</v>
      </c>
      <c r="G437">
        <f t="shared" si="30"/>
        <v>0</v>
      </c>
    </row>
    <row r="438" spans="2:7">
      <c r="B438">
        <v>10.6</v>
      </c>
      <c r="C438" s="2">
        <v>10.32</v>
      </c>
      <c r="D438" s="2">
        <f t="shared" si="31"/>
        <v>10.6</v>
      </c>
      <c r="E438">
        <f t="shared" si="33"/>
        <v>0</v>
      </c>
      <c r="F438">
        <f t="shared" si="32"/>
        <v>10.6</v>
      </c>
      <c r="G438">
        <f t="shared" si="30"/>
        <v>0</v>
      </c>
    </row>
    <row r="439" spans="2:7">
      <c r="B439">
        <v>10.6</v>
      </c>
      <c r="C439" s="2">
        <v>10.324</v>
      </c>
      <c r="D439" s="2">
        <f t="shared" si="31"/>
        <v>10.6</v>
      </c>
      <c r="E439">
        <f t="shared" si="33"/>
        <v>0</v>
      </c>
      <c r="F439">
        <f t="shared" si="32"/>
        <v>10.6</v>
      </c>
      <c r="G439">
        <f t="shared" si="30"/>
        <v>0</v>
      </c>
    </row>
    <row r="440" spans="2:7">
      <c r="B440">
        <v>10.6</v>
      </c>
      <c r="C440" s="2">
        <v>10.247999999999999</v>
      </c>
      <c r="D440" s="2">
        <f t="shared" si="31"/>
        <v>10.6</v>
      </c>
      <c r="E440">
        <f t="shared" si="33"/>
        <v>0</v>
      </c>
      <c r="F440">
        <f t="shared" si="32"/>
        <v>10.6</v>
      </c>
      <c r="G440">
        <f t="shared" si="30"/>
        <v>0</v>
      </c>
    </row>
    <row r="441" spans="2:7">
      <c r="B441">
        <v>10.6</v>
      </c>
      <c r="C441" s="2">
        <v>10.29</v>
      </c>
      <c r="D441" s="2">
        <f t="shared" si="31"/>
        <v>10.6</v>
      </c>
      <c r="E441">
        <f t="shared" si="33"/>
        <v>0</v>
      </c>
      <c r="F441">
        <f t="shared" si="32"/>
        <v>10.6</v>
      </c>
      <c r="G441">
        <f t="shared" si="30"/>
        <v>0</v>
      </c>
    </row>
    <row r="442" spans="2:7">
      <c r="B442">
        <v>10.6</v>
      </c>
      <c r="C442" s="2">
        <v>10.305999999999999</v>
      </c>
      <c r="D442" s="2">
        <f t="shared" si="31"/>
        <v>10.6</v>
      </c>
      <c r="E442">
        <f t="shared" si="33"/>
        <v>0</v>
      </c>
      <c r="F442">
        <f t="shared" si="32"/>
        <v>10.6</v>
      </c>
      <c r="G442">
        <f t="shared" si="30"/>
        <v>0</v>
      </c>
    </row>
    <row r="443" spans="2:7">
      <c r="B443">
        <v>10.6</v>
      </c>
      <c r="C443" s="2">
        <v>10.308</v>
      </c>
      <c r="D443" s="2">
        <f t="shared" si="31"/>
        <v>10.6</v>
      </c>
      <c r="E443">
        <f t="shared" si="33"/>
        <v>0</v>
      </c>
      <c r="F443">
        <f t="shared" si="32"/>
        <v>10.6</v>
      </c>
      <c r="G443">
        <f t="shared" si="30"/>
        <v>0</v>
      </c>
    </row>
    <row r="444" spans="2:7">
      <c r="B444">
        <v>10.6</v>
      </c>
      <c r="C444" s="2">
        <v>10.314</v>
      </c>
      <c r="D444" s="2">
        <f t="shared" si="31"/>
        <v>10.6</v>
      </c>
      <c r="E444">
        <f t="shared" si="33"/>
        <v>0</v>
      </c>
      <c r="F444">
        <f t="shared" si="32"/>
        <v>10.6</v>
      </c>
      <c r="G444">
        <f t="shared" si="30"/>
        <v>0</v>
      </c>
    </row>
    <row r="445" spans="2:7">
      <c r="B445">
        <v>10.6</v>
      </c>
      <c r="C445" s="2">
        <v>10.315</v>
      </c>
      <c r="D445" s="2">
        <f t="shared" si="31"/>
        <v>10.6</v>
      </c>
      <c r="E445">
        <f t="shared" si="33"/>
        <v>0</v>
      </c>
      <c r="F445">
        <f t="shared" si="32"/>
        <v>10.6</v>
      </c>
      <c r="G445">
        <f t="shared" si="30"/>
        <v>0</v>
      </c>
    </row>
    <row r="446" spans="2:7">
      <c r="B446">
        <v>10.6</v>
      </c>
      <c r="C446" s="2">
        <v>10.314</v>
      </c>
      <c r="D446" s="2">
        <f t="shared" si="31"/>
        <v>10.6</v>
      </c>
      <c r="E446">
        <f t="shared" si="33"/>
        <v>0</v>
      </c>
      <c r="F446">
        <f t="shared" si="32"/>
        <v>10.6</v>
      </c>
      <c r="G446">
        <f t="shared" si="30"/>
        <v>0</v>
      </c>
    </row>
    <row r="447" spans="2:7">
      <c r="B447">
        <v>10.6</v>
      </c>
      <c r="C447" s="2">
        <v>10.31</v>
      </c>
      <c r="D447" s="2">
        <f t="shared" si="31"/>
        <v>10.6</v>
      </c>
      <c r="E447">
        <f t="shared" si="33"/>
        <v>0</v>
      </c>
      <c r="F447">
        <f t="shared" si="32"/>
        <v>10.6</v>
      </c>
      <c r="G447">
        <f t="shared" si="30"/>
        <v>0</v>
      </c>
    </row>
    <row r="448" spans="2:7">
      <c r="B448">
        <v>10.6</v>
      </c>
      <c r="C448" s="2">
        <v>10.315</v>
      </c>
      <c r="D448" s="2">
        <f t="shared" si="31"/>
        <v>10.6</v>
      </c>
      <c r="E448">
        <f t="shared" si="33"/>
        <v>0</v>
      </c>
      <c r="F448">
        <f t="shared" si="32"/>
        <v>10.6</v>
      </c>
      <c r="G448">
        <f t="shared" si="30"/>
        <v>0</v>
      </c>
    </row>
    <row r="449" spans="2:7">
      <c r="B449">
        <v>10.6</v>
      </c>
      <c r="C449" s="2">
        <v>10.302</v>
      </c>
      <c r="D449" s="2">
        <f t="shared" si="31"/>
        <v>10.6</v>
      </c>
      <c r="E449">
        <f t="shared" si="33"/>
        <v>0</v>
      </c>
      <c r="F449">
        <f t="shared" si="32"/>
        <v>10.6</v>
      </c>
      <c r="G449">
        <f t="shared" si="30"/>
        <v>0</v>
      </c>
    </row>
    <row r="450" spans="2:7">
      <c r="B450">
        <v>10.6</v>
      </c>
      <c r="C450" s="2">
        <v>10.308</v>
      </c>
      <c r="D450" s="2">
        <f t="shared" si="31"/>
        <v>10.6</v>
      </c>
      <c r="E450">
        <f t="shared" si="33"/>
        <v>0</v>
      </c>
      <c r="F450">
        <f t="shared" si="32"/>
        <v>10.6</v>
      </c>
      <c r="G450">
        <f t="shared" si="30"/>
        <v>0</v>
      </c>
    </row>
    <row r="451" spans="2:7">
      <c r="B451">
        <v>10.6</v>
      </c>
      <c r="C451" s="2">
        <v>10.302</v>
      </c>
      <c r="D451" s="2">
        <f t="shared" si="31"/>
        <v>10.6</v>
      </c>
      <c r="E451">
        <f t="shared" si="33"/>
        <v>11.970000000000052</v>
      </c>
      <c r="F451">
        <f t="shared" si="32"/>
        <v>10.6</v>
      </c>
      <c r="G451">
        <f t="shared" ref="G451:G514" si="34">IF((F452-F451)=0,0,(E452-E451)/(F452-F451))</f>
        <v>-268.00000000000648</v>
      </c>
    </row>
    <row r="452" spans="2:7">
      <c r="B452">
        <v>10.8</v>
      </c>
      <c r="C452" s="2">
        <v>11.499000000000001</v>
      </c>
      <c r="D452" s="2">
        <f t="shared" ref="D452:D515" si="35">(B452+B451)/2</f>
        <v>10.7</v>
      </c>
      <c r="E452">
        <f t="shared" si="33"/>
        <v>-1.4299999999999864</v>
      </c>
      <c r="F452">
        <f t="shared" si="32"/>
        <v>10.649999999999999</v>
      </c>
      <c r="G452">
        <f t="shared" si="34"/>
        <v>14.299999999999661</v>
      </c>
    </row>
    <row r="453" spans="2:7">
      <c r="B453">
        <v>10.8</v>
      </c>
      <c r="C453" s="2">
        <v>11.356</v>
      </c>
      <c r="D453" s="2">
        <f t="shared" si="35"/>
        <v>10.8</v>
      </c>
      <c r="E453">
        <f t="shared" si="33"/>
        <v>0</v>
      </c>
      <c r="F453">
        <f t="shared" ref="F453:F516" si="36">(D453+D452)/2</f>
        <v>10.75</v>
      </c>
      <c r="G453">
        <f t="shared" si="34"/>
        <v>0</v>
      </c>
    </row>
    <row r="454" spans="2:7">
      <c r="B454">
        <v>10.8</v>
      </c>
      <c r="C454" s="2">
        <v>10.993</v>
      </c>
      <c r="D454" s="2">
        <f t="shared" si="35"/>
        <v>10.8</v>
      </c>
      <c r="E454">
        <f t="shared" si="33"/>
        <v>0</v>
      </c>
      <c r="F454">
        <f t="shared" si="36"/>
        <v>10.8</v>
      </c>
      <c r="G454">
        <f t="shared" si="34"/>
        <v>0</v>
      </c>
    </row>
    <row r="455" spans="2:7">
      <c r="B455">
        <v>10.8</v>
      </c>
      <c r="C455" s="2">
        <v>11.006</v>
      </c>
      <c r="D455" s="2">
        <f t="shared" si="35"/>
        <v>10.8</v>
      </c>
      <c r="E455">
        <f t="shared" si="33"/>
        <v>0</v>
      </c>
      <c r="F455">
        <f t="shared" si="36"/>
        <v>10.8</v>
      </c>
      <c r="G455">
        <f t="shared" si="34"/>
        <v>0</v>
      </c>
    </row>
    <row r="456" spans="2:7">
      <c r="B456">
        <v>10.8</v>
      </c>
      <c r="C456" s="2">
        <v>11.023</v>
      </c>
      <c r="D456" s="2">
        <f t="shared" si="35"/>
        <v>10.8</v>
      </c>
      <c r="E456">
        <f t="shared" si="33"/>
        <v>0</v>
      </c>
      <c r="F456">
        <f t="shared" si="36"/>
        <v>10.8</v>
      </c>
      <c r="G456">
        <f t="shared" si="34"/>
        <v>0</v>
      </c>
    </row>
    <row r="457" spans="2:7">
      <c r="B457">
        <v>10.8</v>
      </c>
      <c r="C457" s="2">
        <v>11.034000000000001</v>
      </c>
      <c r="D457" s="2">
        <f t="shared" si="35"/>
        <v>10.8</v>
      </c>
      <c r="E457">
        <f t="shared" si="33"/>
        <v>0</v>
      </c>
      <c r="F457">
        <f t="shared" si="36"/>
        <v>10.8</v>
      </c>
      <c r="G457">
        <f t="shared" si="34"/>
        <v>0</v>
      </c>
    </row>
    <row r="458" spans="2:7">
      <c r="B458">
        <v>10.8</v>
      </c>
      <c r="C458" s="2">
        <v>11.054</v>
      </c>
      <c r="D458" s="2">
        <f t="shared" si="35"/>
        <v>10.8</v>
      </c>
      <c r="E458">
        <f t="shared" si="33"/>
        <v>0</v>
      </c>
      <c r="F458">
        <f t="shared" si="36"/>
        <v>10.8</v>
      </c>
      <c r="G458">
        <f t="shared" si="34"/>
        <v>0</v>
      </c>
    </row>
    <row r="459" spans="2:7">
      <c r="B459">
        <v>10.8</v>
      </c>
      <c r="C459" s="2">
        <v>11.058999999999999</v>
      </c>
      <c r="D459" s="2">
        <f t="shared" si="35"/>
        <v>10.8</v>
      </c>
      <c r="E459">
        <f t="shared" ref="E459:E522" si="37">IF((D460-D459)=0,0,(C460-C459)/(D460-D459))</f>
        <v>0</v>
      </c>
      <c r="F459">
        <f t="shared" si="36"/>
        <v>10.8</v>
      </c>
      <c r="G459">
        <f t="shared" si="34"/>
        <v>0</v>
      </c>
    </row>
    <row r="460" spans="2:7">
      <c r="B460">
        <v>10.8</v>
      </c>
      <c r="C460" s="2">
        <v>11.066000000000001</v>
      </c>
      <c r="D460" s="2">
        <f t="shared" si="35"/>
        <v>10.8</v>
      </c>
      <c r="E460">
        <f t="shared" si="37"/>
        <v>0</v>
      </c>
      <c r="F460">
        <f t="shared" si="36"/>
        <v>10.8</v>
      </c>
      <c r="G460">
        <f t="shared" si="34"/>
        <v>0</v>
      </c>
    </row>
    <row r="461" spans="2:7">
      <c r="B461">
        <v>10.8</v>
      </c>
      <c r="C461" s="2">
        <v>11.066000000000001</v>
      </c>
      <c r="D461" s="2">
        <f t="shared" si="35"/>
        <v>10.8</v>
      </c>
      <c r="E461">
        <f t="shared" si="37"/>
        <v>0</v>
      </c>
      <c r="F461">
        <f t="shared" si="36"/>
        <v>10.8</v>
      </c>
      <c r="G461">
        <f t="shared" si="34"/>
        <v>0</v>
      </c>
    </row>
    <row r="462" spans="2:7">
      <c r="B462">
        <v>10.8</v>
      </c>
      <c r="C462" s="2">
        <v>11.067</v>
      </c>
      <c r="D462" s="2">
        <f t="shared" si="35"/>
        <v>10.8</v>
      </c>
      <c r="E462">
        <f t="shared" si="37"/>
        <v>0</v>
      </c>
      <c r="F462">
        <f t="shared" si="36"/>
        <v>10.8</v>
      </c>
      <c r="G462">
        <f t="shared" si="34"/>
        <v>0</v>
      </c>
    </row>
    <row r="463" spans="2:7">
      <c r="B463">
        <v>10.8</v>
      </c>
      <c r="C463" s="2">
        <v>11.065</v>
      </c>
      <c r="D463" s="2">
        <f t="shared" si="35"/>
        <v>10.8</v>
      </c>
      <c r="E463">
        <f t="shared" si="37"/>
        <v>0</v>
      </c>
      <c r="F463">
        <f t="shared" si="36"/>
        <v>10.8</v>
      </c>
      <c r="G463">
        <f t="shared" si="34"/>
        <v>0</v>
      </c>
    </row>
    <row r="464" spans="2:7">
      <c r="B464">
        <v>10.8</v>
      </c>
      <c r="C464" s="2">
        <v>11.067</v>
      </c>
      <c r="D464" s="2">
        <f t="shared" si="35"/>
        <v>10.8</v>
      </c>
      <c r="E464">
        <f t="shared" si="37"/>
        <v>0</v>
      </c>
      <c r="F464">
        <f t="shared" si="36"/>
        <v>10.8</v>
      </c>
      <c r="G464">
        <f t="shared" si="34"/>
        <v>0</v>
      </c>
    </row>
    <row r="465" spans="2:7">
      <c r="B465">
        <v>10.8</v>
      </c>
      <c r="C465" s="2">
        <v>11.068</v>
      </c>
      <c r="D465" s="2">
        <f t="shared" si="35"/>
        <v>10.8</v>
      </c>
      <c r="E465">
        <f t="shared" si="37"/>
        <v>0</v>
      </c>
      <c r="F465">
        <f t="shared" si="36"/>
        <v>10.8</v>
      </c>
      <c r="G465">
        <f t="shared" si="34"/>
        <v>0</v>
      </c>
    </row>
    <row r="466" spans="2:7">
      <c r="B466">
        <v>10.8</v>
      </c>
      <c r="C466" s="2">
        <v>11.055</v>
      </c>
      <c r="D466" s="2">
        <f t="shared" si="35"/>
        <v>10.8</v>
      </c>
      <c r="E466">
        <f t="shared" si="37"/>
        <v>0</v>
      </c>
      <c r="F466">
        <f t="shared" si="36"/>
        <v>10.8</v>
      </c>
      <c r="G466">
        <f t="shared" si="34"/>
        <v>0</v>
      </c>
    </row>
    <row r="467" spans="2:7">
      <c r="B467">
        <v>10.8</v>
      </c>
      <c r="C467" s="2">
        <v>11.064</v>
      </c>
      <c r="D467" s="2">
        <f t="shared" si="35"/>
        <v>10.8</v>
      </c>
      <c r="E467">
        <f t="shared" si="37"/>
        <v>0</v>
      </c>
      <c r="F467">
        <f t="shared" si="36"/>
        <v>10.8</v>
      </c>
      <c r="G467">
        <f t="shared" si="34"/>
        <v>0</v>
      </c>
    </row>
    <row r="468" spans="2:7">
      <c r="B468">
        <v>10.8</v>
      </c>
      <c r="C468" s="2">
        <v>11.066000000000001</v>
      </c>
      <c r="D468" s="2">
        <f t="shared" si="35"/>
        <v>10.8</v>
      </c>
      <c r="E468">
        <f t="shared" si="37"/>
        <v>0</v>
      </c>
      <c r="F468">
        <f t="shared" si="36"/>
        <v>10.8</v>
      </c>
      <c r="G468">
        <f t="shared" si="34"/>
        <v>0</v>
      </c>
    </row>
    <row r="469" spans="2:7">
      <c r="B469">
        <v>10.8</v>
      </c>
      <c r="C469" s="2">
        <v>11.066000000000001</v>
      </c>
      <c r="D469" s="2">
        <f t="shared" si="35"/>
        <v>10.8</v>
      </c>
      <c r="E469">
        <f t="shared" si="37"/>
        <v>0</v>
      </c>
      <c r="F469">
        <f t="shared" si="36"/>
        <v>10.8</v>
      </c>
      <c r="G469">
        <f t="shared" si="34"/>
        <v>0</v>
      </c>
    </row>
    <row r="470" spans="2:7">
      <c r="B470">
        <v>10.8</v>
      </c>
      <c r="C470" s="2">
        <v>11.07</v>
      </c>
      <c r="D470" s="2">
        <f t="shared" si="35"/>
        <v>10.8</v>
      </c>
      <c r="E470">
        <f t="shared" si="37"/>
        <v>0</v>
      </c>
      <c r="F470">
        <f t="shared" si="36"/>
        <v>10.8</v>
      </c>
      <c r="G470">
        <f t="shared" si="34"/>
        <v>0</v>
      </c>
    </row>
    <row r="471" spans="2:7">
      <c r="B471">
        <v>10.8</v>
      </c>
      <c r="C471" s="2">
        <v>11.06</v>
      </c>
      <c r="D471" s="2">
        <f t="shared" si="35"/>
        <v>10.8</v>
      </c>
      <c r="E471">
        <f t="shared" si="37"/>
        <v>0</v>
      </c>
      <c r="F471">
        <f t="shared" si="36"/>
        <v>10.8</v>
      </c>
      <c r="G471">
        <f t="shared" si="34"/>
        <v>0</v>
      </c>
    </row>
    <row r="472" spans="2:7">
      <c r="B472">
        <v>10.8</v>
      </c>
      <c r="C472" s="2">
        <v>11.066000000000001</v>
      </c>
      <c r="D472" s="2">
        <f t="shared" si="35"/>
        <v>10.8</v>
      </c>
      <c r="E472">
        <f t="shared" si="37"/>
        <v>0</v>
      </c>
      <c r="F472">
        <f t="shared" si="36"/>
        <v>10.8</v>
      </c>
      <c r="G472">
        <f t="shared" si="34"/>
        <v>0</v>
      </c>
    </row>
    <row r="473" spans="2:7">
      <c r="B473">
        <v>10.8</v>
      </c>
      <c r="C473" s="2">
        <v>11.068</v>
      </c>
      <c r="D473" s="2">
        <f t="shared" si="35"/>
        <v>10.8</v>
      </c>
      <c r="E473">
        <f t="shared" si="37"/>
        <v>0</v>
      </c>
      <c r="F473">
        <f t="shared" si="36"/>
        <v>10.8</v>
      </c>
      <c r="G473">
        <f t="shared" si="34"/>
        <v>0</v>
      </c>
    </row>
    <row r="474" spans="2:7">
      <c r="B474">
        <v>10.8</v>
      </c>
      <c r="C474" s="2">
        <v>11.074</v>
      </c>
      <c r="D474" s="2">
        <f t="shared" si="35"/>
        <v>10.8</v>
      </c>
      <c r="E474">
        <f t="shared" si="37"/>
        <v>0</v>
      </c>
      <c r="F474">
        <f t="shared" si="36"/>
        <v>10.8</v>
      </c>
      <c r="G474">
        <f t="shared" si="34"/>
        <v>0</v>
      </c>
    </row>
    <row r="475" spans="2:7">
      <c r="B475">
        <v>10.8</v>
      </c>
      <c r="C475" s="2">
        <v>11.074</v>
      </c>
      <c r="D475" s="2">
        <f t="shared" si="35"/>
        <v>10.8</v>
      </c>
      <c r="E475">
        <f t="shared" si="37"/>
        <v>0</v>
      </c>
      <c r="F475">
        <f t="shared" si="36"/>
        <v>10.8</v>
      </c>
      <c r="G475">
        <f t="shared" si="34"/>
        <v>0</v>
      </c>
    </row>
    <row r="476" spans="2:7">
      <c r="B476">
        <v>10.8</v>
      </c>
      <c r="C476" s="2">
        <v>11.074999999999999</v>
      </c>
      <c r="D476" s="2">
        <f t="shared" si="35"/>
        <v>10.8</v>
      </c>
      <c r="E476">
        <f t="shared" si="37"/>
        <v>0</v>
      </c>
      <c r="F476">
        <f t="shared" si="36"/>
        <v>10.8</v>
      </c>
      <c r="G476">
        <f t="shared" si="34"/>
        <v>0</v>
      </c>
    </row>
    <row r="477" spans="2:7">
      <c r="B477">
        <v>10.8</v>
      </c>
      <c r="C477" s="2">
        <v>11.074999999999999</v>
      </c>
      <c r="D477" s="2">
        <f t="shared" si="35"/>
        <v>10.8</v>
      </c>
      <c r="E477">
        <f t="shared" si="37"/>
        <v>0</v>
      </c>
      <c r="F477">
        <f t="shared" si="36"/>
        <v>10.8</v>
      </c>
      <c r="G477">
        <f t="shared" si="34"/>
        <v>0</v>
      </c>
    </row>
    <row r="478" spans="2:7">
      <c r="B478">
        <v>10.8</v>
      </c>
      <c r="C478" s="2">
        <v>11.074</v>
      </c>
      <c r="D478" s="2">
        <f t="shared" si="35"/>
        <v>10.8</v>
      </c>
      <c r="E478">
        <f t="shared" si="37"/>
        <v>0</v>
      </c>
      <c r="F478">
        <f t="shared" si="36"/>
        <v>10.8</v>
      </c>
      <c r="G478">
        <f t="shared" si="34"/>
        <v>0</v>
      </c>
    </row>
    <row r="479" spans="2:7">
      <c r="B479">
        <v>10.8</v>
      </c>
      <c r="C479" s="2">
        <v>11.074</v>
      </c>
      <c r="D479" s="2">
        <f t="shared" si="35"/>
        <v>10.8</v>
      </c>
      <c r="E479">
        <f t="shared" si="37"/>
        <v>0</v>
      </c>
      <c r="F479">
        <f t="shared" si="36"/>
        <v>10.8</v>
      </c>
      <c r="G479">
        <f t="shared" si="34"/>
        <v>0</v>
      </c>
    </row>
    <row r="480" spans="2:7">
      <c r="B480">
        <v>10.8</v>
      </c>
      <c r="C480" s="2">
        <v>11.073</v>
      </c>
      <c r="D480" s="2">
        <f t="shared" si="35"/>
        <v>10.8</v>
      </c>
      <c r="E480">
        <f t="shared" si="37"/>
        <v>0</v>
      </c>
      <c r="F480">
        <f t="shared" si="36"/>
        <v>10.8</v>
      </c>
      <c r="G480">
        <f t="shared" si="34"/>
        <v>0</v>
      </c>
    </row>
    <row r="481" spans="2:7">
      <c r="B481">
        <v>10.8</v>
      </c>
      <c r="C481" s="2">
        <v>11.073</v>
      </c>
      <c r="D481" s="2">
        <f t="shared" si="35"/>
        <v>10.8</v>
      </c>
      <c r="E481">
        <f t="shared" si="37"/>
        <v>0</v>
      </c>
      <c r="F481">
        <f t="shared" si="36"/>
        <v>10.8</v>
      </c>
      <c r="G481">
        <f t="shared" si="34"/>
        <v>0</v>
      </c>
    </row>
    <row r="482" spans="2:7">
      <c r="B482">
        <v>10.8</v>
      </c>
      <c r="C482" s="2">
        <v>11.074</v>
      </c>
      <c r="D482" s="2">
        <f t="shared" si="35"/>
        <v>10.8</v>
      </c>
      <c r="E482">
        <f t="shared" si="37"/>
        <v>0</v>
      </c>
      <c r="F482">
        <f t="shared" si="36"/>
        <v>10.8</v>
      </c>
      <c r="G482">
        <f t="shared" si="34"/>
        <v>0</v>
      </c>
    </row>
    <row r="483" spans="2:7">
      <c r="B483">
        <v>10.8</v>
      </c>
      <c r="C483" s="2">
        <v>11.074999999999999</v>
      </c>
      <c r="D483" s="2">
        <f t="shared" si="35"/>
        <v>10.8</v>
      </c>
      <c r="E483">
        <f t="shared" si="37"/>
        <v>0</v>
      </c>
      <c r="F483">
        <f t="shared" si="36"/>
        <v>10.8</v>
      </c>
      <c r="G483">
        <f t="shared" si="34"/>
        <v>0</v>
      </c>
    </row>
    <row r="484" spans="2:7">
      <c r="B484">
        <v>10.8</v>
      </c>
      <c r="C484" s="2">
        <v>11.073</v>
      </c>
      <c r="D484" s="2">
        <f t="shared" si="35"/>
        <v>10.8</v>
      </c>
      <c r="E484">
        <f t="shared" si="37"/>
        <v>0</v>
      </c>
      <c r="F484">
        <f t="shared" si="36"/>
        <v>10.8</v>
      </c>
      <c r="G484">
        <f t="shared" si="34"/>
        <v>0</v>
      </c>
    </row>
    <row r="485" spans="2:7">
      <c r="B485">
        <v>10.8</v>
      </c>
      <c r="C485" s="2">
        <v>11.074999999999999</v>
      </c>
      <c r="D485" s="2">
        <f t="shared" si="35"/>
        <v>10.8</v>
      </c>
      <c r="E485">
        <f t="shared" si="37"/>
        <v>0</v>
      </c>
      <c r="F485">
        <f t="shared" si="36"/>
        <v>10.8</v>
      </c>
      <c r="G485">
        <f t="shared" si="34"/>
        <v>0</v>
      </c>
    </row>
    <row r="486" spans="2:7">
      <c r="B486">
        <v>10.8</v>
      </c>
      <c r="C486" s="2">
        <v>11.077</v>
      </c>
      <c r="D486" s="2">
        <f t="shared" si="35"/>
        <v>10.8</v>
      </c>
      <c r="E486">
        <f t="shared" si="37"/>
        <v>0</v>
      </c>
      <c r="F486">
        <f t="shared" si="36"/>
        <v>10.8</v>
      </c>
      <c r="G486">
        <f t="shared" si="34"/>
        <v>0</v>
      </c>
    </row>
    <row r="487" spans="2:7">
      <c r="B487">
        <v>10.8</v>
      </c>
      <c r="C487" s="2">
        <v>11.076000000000001</v>
      </c>
      <c r="D487" s="2">
        <f t="shared" si="35"/>
        <v>10.8</v>
      </c>
      <c r="E487">
        <f t="shared" si="37"/>
        <v>0</v>
      </c>
      <c r="F487">
        <f t="shared" si="36"/>
        <v>10.8</v>
      </c>
      <c r="G487">
        <f t="shared" si="34"/>
        <v>0</v>
      </c>
    </row>
    <row r="488" spans="2:7">
      <c r="B488">
        <v>10.8</v>
      </c>
      <c r="C488" s="2">
        <v>11.074</v>
      </c>
      <c r="D488" s="2">
        <f t="shared" si="35"/>
        <v>10.8</v>
      </c>
      <c r="E488">
        <f t="shared" si="37"/>
        <v>0</v>
      </c>
      <c r="F488">
        <f t="shared" si="36"/>
        <v>10.8</v>
      </c>
      <c r="G488">
        <f t="shared" si="34"/>
        <v>0</v>
      </c>
    </row>
    <row r="489" spans="2:7">
      <c r="B489">
        <v>10.8</v>
      </c>
      <c r="C489" s="2">
        <v>11.077</v>
      </c>
      <c r="D489" s="2">
        <f t="shared" si="35"/>
        <v>10.8</v>
      </c>
      <c r="E489">
        <f t="shared" si="37"/>
        <v>0</v>
      </c>
      <c r="F489">
        <f t="shared" si="36"/>
        <v>10.8</v>
      </c>
      <c r="G489">
        <f t="shared" si="34"/>
        <v>0</v>
      </c>
    </row>
    <row r="490" spans="2:7">
      <c r="B490">
        <v>10.8</v>
      </c>
      <c r="C490" s="2">
        <v>11.077</v>
      </c>
      <c r="D490" s="2">
        <f t="shared" si="35"/>
        <v>10.8</v>
      </c>
      <c r="E490">
        <f t="shared" si="37"/>
        <v>0</v>
      </c>
      <c r="F490">
        <f t="shared" si="36"/>
        <v>10.8</v>
      </c>
      <c r="G490">
        <f t="shared" si="34"/>
        <v>0</v>
      </c>
    </row>
    <row r="491" spans="2:7">
      <c r="B491">
        <v>10.8</v>
      </c>
      <c r="C491" s="2">
        <v>11.076000000000001</v>
      </c>
      <c r="D491" s="2">
        <f t="shared" si="35"/>
        <v>10.8</v>
      </c>
      <c r="E491">
        <f t="shared" si="37"/>
        <v>0</v>
      </c>
      <c r="F491">
        <f t="shared" si="36"/>
        <v>10.8</v>
      </c>
      <c r="G491">
        <f t="shared" si="34"/>
        <v>0</v>
      </c>
    </row>
    <row r="492" spans="2:7">
      <c r="B492">
        <v>10.8</v>
      </c>
      <c r="C492" s="2">
        <v>11.073</v>
      </c>
      <c r="D492" s="2">
        <f t="shared" si="35"/>
        <v>10.8</v>
      </c>
      <c r="E492">
        <f t="shared" si="37"/>
        <v>0</v>
      </c>
      <c r="F492">
        <f t="shared" si="36"/>
        <v>10.8</v>
      </c>
      <c r="G492">
        <f t="shared" si="34"/>
        <v>0</v>
      </c>
    </row>
    <row r="493" spans="2:7">
      <c r="B493">
        <v>10.8</v>
      </c>
      <c r="C493" s="2">
        <v>11.066000000000001</v>
      </c>
      <c r="D493" s="2">
        <f t="shared" si="35"/>
        <v>10.8</v>
      </c>
      <c r="E493">
        <f t="shared" si="37"/>
        <v>0</v>
      </c>
      <c r="F493">
        <f t="shared" si="36"/>
        <v>10.8</v>
      </c>
      <c r="G493">
        <f t="shared" si="34"/>
        <v>0</v>
      </c>
    </row>
    <row r="494" spans="2:7">
      <c r="B494">
        <v>10.8</v>
      </c>
      <c r="C494" s="2">
        <v>11.066000000000001</v>
      </c>
      <c r="D494" s="2">
        <f t="shared" si="35"/>
        <v>10.8</v>
      </c>
      <c r="E494">
        <f t="shared" si="37"/>
        <v>0</v>
      </c>
      <c r="F494">
        <f t="shared" si="36"/>
        <v>10.8</v>
      </c>
      <c r="G494">
        <f t="shared" si="34"/>
        <v>0</v>
      </c>
    </row>
    <row r="495" spans="2:7">
      <c r="B495">
        <v>10.8</v>
      </c>
      <c r="C495" s="2">
        <v>11.066000000000001</v>
      </c>
      <c r="D495" s="2">
        <f t="shared" si="35"/>
        <v>10.8</v>
      </c>
      <c r="E495">
        <f t="shared" si="37"/>
        <v>0</v>
      </c>
      <c r="F495">
        <f t="shared" si="36"/>
        <v>10.8</v>
      </c>
      <c r="G495">
        <f t="shared" si="34"/>
        <v>0</v>
      </c>
    </row>
    <row r="496" spans="2:7">
      <c r="B496">
        <v>10.8</v>
      </c>
      <c r="C496" s="2">
        <v>11.067</v>
      </c>
      <c r="D496" s="2">
        <f t="shared" si="35"/>
        <v>10.8</v>
      </c>
      <c r="E496">
        <f t="shared" si="37"/>
        <v>0</v>
      </c>
      <c r="F496">
        <f t="shared" si="36"/>
        <v>10.8</v>
      </c>
      <c r="G496">
        <f t="shared" si="34"/>
        <v>0</v>
      </c>
    </row>
    <row r="497" spans="2:7">
      <c r="B497">
        <v>10.8</v>
      </c>
      <c r="C497" s="2">
        <v>11.069000000000001</v>
      </c>
      <c r="D497" s="2">
        <f t="shared" si="35"/>
        <v>10.8</v>
      </c>
      <c r="E497">
        <f t="shared" si="37"/>
        <v>0</v>
      </c>
      <c r="F497">
        <f t="shared" si="36"/>
        <v>10.8</v>
      </c>
      <c r="G497">
        <f t="shared" si="34"/>
        <v>0</v>
      </c>
    </row>
    <row r="498" spans="2:7">
      <c r="B498">
        <v>10.8</v>
      </c>
      <c r="C498" s="2">
        <v>11.074</v>
      </c>
      <c r="D498" s="2">
        <f t="shared" si="35"/>
        <v>10.8</v>
      </c>
      <c r="E498">
        <f t="shared" si="37"/>
        <v>0</v>
      </c>
      <c r="F498">
        <f t="shared" si="36"/>
        <v>10.8</v>
      </c>
      <c r="G498">
        <f t="shared" si="34"/>
        <v>0</v>
      </c>
    </row>
    <row r="499" spans="2:7">
      <c r="B499">
        <v>10.8</v>
      </c>
      <c r="C499" s="2">
        <v>11.071999999999999</v>
      </c>
      <c r="D499" s="2">
        <f t="shared" si="35"/>
        <v>10.8</v>
      </c>
      <c r="E499">
        <f t="shared" si="37"/>
        <v>0</v>
      </c>
      <c r="F499">
        <f t="shared" si="36"/>
        <v>10.8</v>
      </c>
      <c r="G499">
        <f t="shared" si="34"/>
        <v>0</v>
      </c>
    </row>
    <row r="500" spans="2:7">
      <c r="B500">
        <v>10.8</v>
      </c>
      <c r="C500" s="2">
        <v>11.07</v>
      </c>
      <c r="D500" s="2">
        <f t="shared" si="35"/>
        <v>10.8</v>
      </c>
      <c r="E500">
        <f t="shared" si="37"/>
        <v>0</v>
      </c>
      <c r="F500">
        <f t="shared" si="36"/>
        <v>10.8</v>
      </c>
      <c r="G500">
        <f t="shared" si="34"/>
        <v>0</v>
      </c>
    </row>
    <row r="501" spans="2:7">
      <c r="B501">
        <v>10.8</v>
      </c>
      <c r="C501" s="2">
        <v>11.071999999999999</v>
      </c>
      <c r="D501" s="2">
        <f t="shared" si="35"/>
        <v>10.8</v>
      </c>
      <c r="E501">
        <f t="shared" si="37"/>
        <v>0</v>
      </c>
      <c r="F501">
        <f t="shared" si="36"/>
        <v>10.8</v>
      </c>
      <c r="G501">
        <f t="shared" si="34"/>
        <v>0</v>
      </c>
    </row>
    <row r="502" spans="2:7">
      <c r="B502">
        <v>10.8</v>
      </c>
      <c r="C502" s="2">
        <v>11.061999999999999</v>
      </c>
      <c r="D502" s="2">
        <f t="shared" si="35"/>
        <v>10.8</v>
      </c>
      <c r="E502">
        <f t="shared" si="37"/>
        <v>0</v>
      </c>
      <c r="F502">
        <f t="shared" si="36"/>
        <v>10.8</v>
      </c>
      <c r="G502">
        <f t="shared" si="34"/>
        <v>0</v>
      </c>
    </row>
    <row r="503" spans="2:7">
      <c r="B503">
        <v>10.8</v>
      </c>
      <c r="C503" s="2">
        <v>11.066000000000001</v>
      </c>
      <c r="D503" s="2">
        <f t="shared" si="35"/>
        <v>10.8</v>
      </c>
      <c r="E503">
        <f t="shared" si="37"/>
        <v>0</v>
      </c>
      <c r="F503">
        <f t="shared" si="36"/>
        <v>10.8</v>
      </c>
      <c r="G503">
        <f t="shared" si="34"/>
        <v>0</v>
      </c>
    </row>
    <row r="504" spans="2:7">
      <c r="B504">
        <v>10.8</v>
      </c>
      <c r="C504" s="2">
        <v>11.07</v>
      </c>
      <c r="D504" s="2">
        <f t="shared" si="35"/>
        <v>10.8</v>
      </c>
      <c r="E504">
        <f t="shared" si="37"/>
        <v>0</v>
      </c>
      <c r="F504">
        <f t="shared" si="36"/>
        <v>10.8</v>
      </c>
      <c r="G504">
        <f t="shared" si="34"/>
        <v>0</v>
      </c>
    </row>
    <row r="505" spans="2:7">
      <c r="B505">
        <v>10.8</v>
      </c>
      <c r="C505" s="2">
        <v>11.071999999999999</v>
      </c>
      <c r="D505" s="2">
        <f t="shared" si="35"/>
        <v>10.8</v>
      </c>
      <c r="E505">
        <f t="shared" si="37"/>
        <v>0</v>
      </c>
      <c r="F505">
        <f t="shared" si="36"/>
        <v>10.8</v>
      </c>
      <c r="G505">
        <f t="shared" si="34"/>
        <v>0</v>
      </c>
    </row>
    <row r="506" spans="2:7">
      <c r="B506">
        <v>10.8</v>
      </c>
      <c r="C506" s="2">
        <v>11.074</v>
      </c>
      <c r="D506" s="2">
        <f t="shared" si="35"/>
        <v>10.8</v>
      </c>
      <c r="E506">
        <f t="shared" si="37"/>
        <v>0</v>
      </c>
      <c r="F506">
        <f t="shared" si="36"/>
        <v>10.8</v>
      </c>
      <c r="G506">
        <f t="shared" si="34"/>
        <v>0</v>
      </c>
    </row>
    <row r="507" spans="2:7">
      <c r="B507">
        <v>10.8</v>
      </c>
      <c r="C507" s="2">
        <v>11.073</v>
      </c>
      <c r="D507" s="2">
        <f t="shared" si="35"/>
        <v>10.8</v>
      </c>
      <c r="E507">
        <f t="shared" si="37"/>
        <v>0</v>
      </c>
      <c r="F507">
        <f t="shared" si="36"/>
        <v>10.8</v>
      </c>
      <c r="G507">
        <f t="shared" si="34"/>
        <v>0</v>
      </c>
    </row>
    <row r="508" spans="2:7">
      <c r="B508">
        <v>10.8</v>
      </c>
      <c r="C508" s="2">
        <v>11.074</v>
      </c>
      <c r="D508" s="2">
        <f t="shared" si="35"/>
        <v>10.8</v>
      </c>
      <c r="E508">
        <f t="shared" si="37"/>
        <v>0</v>
      </c>
      <c r="F508">
        <f t="shared" si="36"/>
        <v>10.8</v>
      </c>
      <c r="G508">
        <f t="shared" si="34"/>
        <v>0</v>
      </c>
    </row>
    <row r="509" spans="2:7">
      <c r="B509">
        <v>10.8</v>
      </c>
      <c r="C509" s="2">
        <v>11.05</v>
      </c>
      <c r="D509" s="2">
        <f t="shared" si="35"/>
        <v>10.8</v>
      </c>
      <c r="E509">
        <f t="shared" si="37"/>
        <v>0</v>
      </c>
      <c r="F509">
        <f t="shared" si="36"/>
        <v>10.8</v>
      </c>
      <c r="G509">
        <f t="shared" si="34"/>
        <v>0</v>
      </c>
    </row>
    <row r="510" spans="2:7">
      <c r="B510">
        <v>10.8</v>
      </c>
      <c r="C510" s="2">
        <v>11.066000000000001</v>
      </c>
      <c r="D510" s="2">
        <f t="shared" si="35"/>
        <v>10.8</v>
      </c>
      <c r="E510">
        <f t="shared" si="37"/>
        <v>0</v>
      </c>
      <c r="F510">
        <f t="shared" si="36"/>
        <v>10.8</v>
      </c>
      <c r="G510">
        <f t="shared" si="34"/>
        <v>0</v>
      </c>
    </row>
    <row r="511" spans="2:7">
      <c r="B511">
        <v>10.8</v>
      </c>
      <c r="C511" s="2">
        <v>11.074</v>
      </c>
      <c r="D511" s="2">
        <f t="shared" si="35"/>
        <v>10.8</v>
      </c>
      <c r="E511">
        <f t="shared" si="37"/>
        <v>4.5900000000000123</v>
      </c>
      <c r="F511">
        <f t="shared" si="36"/>
        <v>10.8</v>
      </c>
      <c r="G511">
        <f t="shared" si="34"/>
        <v>-124.99999999999831</v>
      </c>
    </row>
    <row r="512" spans="2:7">
      <c r="B512">
        <v>11</v>
      </c>
      <c r="C512" s="2">
        <v>11.532999999999999</v>
      </c>
      <c r="D512" s="2">
        <f t="shared" si="35"/>
        <v>10.9</v>
      </c>
      <c r="E512">
        <f t="shared" si="37"/>
        <v>-1.6599999999999919</v>
      </c>
      <c r="F512">
        <f t="shared" si="36"/>
        <v>10.850000000000001</v>
      </c>
      <c r="G512">
        <f t="shared" si="34"/>
        <v>16.600000000000271</v>
      </c>
    </row>
    <row r="513" spans="2:7">
      <c r="B513">
        <v>11</v>
      </c>
      <c r="C513" s="2">
        <v>11.367000000000001</v>
      </c>
      <c r="D513" s="2">
        <f t="shared" si="35"/>
        <v>11</v>
      </c>
      <c r="E513">
        <f t="shared" si="37"/>
        <v>0</v>
      </c>
      <c r="F513">
        <f t="shared" si="36"/>
        <v>10.95</v>
      </c>
      <c r="G513">
        <f t="shared" si="34"/>
        <v>0</v>
      </c>
    </row>
    <row r="514" spans="2:7">
      <c r="B514">
        <v>11</v>
      </c>
      <c r="C514" s="2">
        <v>11.417999999999999</v>
      </c>
      <c r="D514" s="2">
        <f t="shared" si="35"/>
        <v>11</v>
      </c>
      <c r="E514">
        <f t="shared" si="37"/>
        <v>0</v>
      </c>
      <c r="F514">
        <f t="shared" si="36"/>
        <v>11</v>
      </c>
      <c r="G514">
        <f t="shared" si="34"/>
        <v>0</v>
      </c>
    </row>
    <row r="515" spans="2:7">
      <c r="B515">
        <v>11</v>
      </c>
      <c r="C515" s="2">
        <v>11.382</v>
      </c>
      <c r="D515" s="2">
        <f t="shared" si="35"/>
        <v>11</v>
      </c>
      <c r="E515">
        <f t="shared" si="37"/>
        <v>0</v>
      </c>
      <c r="F515">
        <f t="shared" si="36"/>
        <v>11</v>
      </c>
      <c r="G515">
        <f t="shared" ref="G515:G574" si="38">IF((F516-F515)=0,0,(E516-E515)/(F516-F515))</f>
        <v>0</v>
      </c>
    </row>
    <row r="516" spans="2:7">
      <c r="B516">
        <v>11</v>
      </c>
      <c r="C516" s="2">
        <v>11.458</v>
      </c>
      <c r="D516" s="2">
        <f t="shared" ref="D516:D574" si="39">(B516+B515)/2</f>
        <v>11</v>
      </c>
      <c r="E516">
        <f t="shared" si="37"/>
        <v>0</v>
      </c>
      <c r="F516">
        <f t="shared" si="36"/>
        <v>11</v>
      </c>
      <c r="G516">
        <f t="shared" si="38"/>
        <v>0</v>
      </c>
    </row>
    <row r="517" spans="2:7">
      <c r="B517">
        <v>11</v>
      </c>
      <c r="C517" s="2">
        <v>11.474</v>
      </c>
      <c r="D517" s="2">
        <f t="shared" si="39"/>
        <v>11</v>
      </c>
      <c r="E517">
        <f t="shared" si="37"/>
        <v>0</v>
      </c>
      <c r="F517">
        <f t="shared" ref="F517:F574" si="40">(D517+D516)/2</f>
        <v>11</v>
      </c>
      <c r="G517">
        <f t="shared" si="38"/>
        <v>0</v>
      </c>
    </row>
    <row r="518" spans="2:7">
      <c r="B518">
        <v>11</v>
      </c>
      <c r="C518" s="2">
        <v>11.486000000000001</v>
      </c>
      <c r="D518" s="2">
        <f t="shared" si="39"/>
        <v>11</v>
      </c>
      <c r="E518">
        <f t="shared" si="37"/>
        <v>0</v>
      </c>
      <c r="F518">
        <f t="shared" si="40"/>
        <v>11</v>
      </c>
      <c r="G518">
        <f t="shared" si="38"/>
        <v>0</v>
      </c>
    </row>
    <row r="519" spans="2:7">
      <c r="B519">
        <v>11</v>
      </c>
      <c r="C519" s="2">
        <v>11.488</v>
      </c>
      <c r="D519" s="2">
        <f t="shared" si="39"/>
        <v>11</v>
      </c>
      <c r="E519">
        <f t="shared" si="37"/>
        <v>0</v>
      </c>
      <c r="F519">
        <f t="shared" si="40"/>
        <v>11</v>
      </c>
      <c r="G519">
        <f t="shared" si="38"/>
        <v>0</v>
      </c>
    </row>
    <row r="520" spans="2:7">
      <c r="B520">
        <v>11</v>
      </c>
      <c r="C520" s="2">
        <v>11.494</v>
      </c>
      <c r="D520" s="2">
        <f t="shared" si="39"/>
        <v>11</v>
      </c>
      <c r="E520">
        <f t="shared" si="37"/>
        <v>0</v>
      </c>
      <c r="F520">
        <f t="shared" si="40"/>
        <v>11</v>
      </c>
      <c r="G520">
        <f t="shared" si="38"/>
        <v>0</v>
      </c>
    </row>
    <row r="521" spans="2:7">
      <c r="B521">
        <v>11</v>
      </c>
      <c r="C521" s="2">
        <v>11.486000000000001</v>
      </c>
      <c r="D521" s="2">
        <f t="shared" si="39"/>
        <v>11</v>
      </c>
      <c r="E521">
        <f t="shared" si="37"/>
        <v>0</v>
      </c>
      <c r="F521">
        <f t="shared" si="40"/>
        <v>11</v>
      </c>
      <c r="G521">
        <f t="shared" si="38"/>
        <v>0</v>
      </c>
    </row>
    <row r="522" spans="2:7">
      <c r="B522">
        <v>11</v>
      </c>
      <c r="C522" s="2">
        <v>11.486000000000001</v>
      </c>
      <c r="D522" s="2">
        <f t="shared" si="39"/>
        <v>11</v>
      </c>
      <c r="E522">
        <f t="shared" si="37"/>
        <v>0</v>
      </c>
      <c r="F522">
        <f t="shared" si="40"/>
        <v>11</v>
      </c>
      <c r="G522">
        <f t="shared" si="38"/>
        <v>0</v>
      </c>
    </row>
    <row r="523" spans="2:7">
      <c r="B523">
        <v>11</v>
      </c>
      <c r="C523" s="2">
        <v>11.494999999999999</v>
      </c>
      <c r="D523" s="2">
        <f t="shared" si="39"/>
        <v>11</v>
      </c>
      <c r="E523">
        <f t="shared" ref="E523:E574" si="41">IF((D524-D523)=0,0,(C524-C523)/(D524-D523))</f>
        <v>0</v>
      </c>
      <c r="F523">
        <f t="shared" si="40"/>
        <v>11</v>
      </c>
      <c r="G523">
        <f t="shared" si="38"/>
        <v>0</v>
      </c>
    </row>
    <row r="524" spans="2:7">
      <c r="B524">
        <v>11</v>
      </c>
      <c r="C524" s="2">
        <v>11.497</v>
      </c>
      <c r="D524" s="2">
        <f t="shared" si="39"/>
        <v>11</v>
      </c>
      <c r="E524">
        <f t="shared" si="41"/>
        <v>0</v>
      </c>
      <c r="F524">
        <f t="shared" si="40"/>
        <v>11</v>
      </c>
      <c r="G524">
        <f t="shared" si="38"/>
        <v>0</v>
      </c>
    </row>
    <row r="525" spans="2:7">
      <c r="B525">
        <v>11</v>
      </c>
      <c r="C525" s="2">
        <v>11.497</v>
      </c>
      <c r="D525" s="2">
        <f t="shared" si="39"/>
        <v>11</v>
      </c>
      <c r="E525">
        <f t="shared" si="41"/>
        <v>0</v>
      </c>
      <c r="F525">
        <f t="shared" si="40"/>
        <v>11</v>
      </c>
      <c r="G525">
        <f t="shared" si="38"/>
        <v>0</v>
      </c>
    </row>
    <row r="526" spans="2:7">
      <c r="B526">
        <v>11</v>
      </c>
      <c r="C526" s="2">
        <v>11.496</v>
      </c>
      <c r="D526" s="2">
        <f t="shared" si="39"/>
        <v>11</v>
      </c>
      <c r="E526">
        <f t="shared" si="41"/>
        <v>0</v>
      </c>
      <c r="F526">
        <f t="shared" si="40"/>
        <v>11</v>
      </c>
      <c r="G526">
        <f t="shared" si="38"/>
        <v>0</v>
      </c>
    </row>
    <row r="527" spans="2:7">
      <c r="B527">
        <v>11</v>
      </c>
      <c r="C527" s="2">
        <v>11.496</v>
      </c>
      <c r="D527" s="2">
        <f t="shared" si="39"/>
        <v>11</v>
      </c>
      <c r="E527">
        <f t="shared" si="41"/>
        <v>0</v>
      </c>
      <c r="F527">
        <f t="shared" si="40"/>
        <v>11</v>
      </c>
      <c r="G527">
        <f t="shared" si="38"/>
        <v>0</v>
      </c>
    </row>
    <row r="528" spans="2:7">
      <c r="B528">
        <v>11</v>
      </c>
      <c r="C528" s="2">
        <v>11.497999999999999</v>
      </c>
      <c r="D528" s="2">
        <f t="shared" si="39"/>
        <v>11</v>
      </c>
      <c r="E528">
        <f t="shared" si="41"/>
        <v>0</v>
      </c>
      <c r="F528">
        <f t="shared" si="40"/>
        <v>11</v>
      </c>
      <c r="G528">
        <f t="shared" si="38"/>
        <v>0</v>
      </c>
    </row>
    <row r="529" spans="2:7">
      <c r="B529">
        <v>11</v>
      </c>
      <c r="C529" s="2">
        <v>11.497999999999999</v>
      </c>
      <c r="D529" s="2">
        <f t="shared" si="39"/>
        <v>11</v>
      </c>
      <c r="E529">
        <f t="shared" si="41"/>
        <v>0</v>
      </c>
      <c r="F529">
        <f t="shared" si="40"/>
        <v>11</v>
      </c>
      <c r="G529">
        <f t="shared" si="38"/>
        <v>0</v>
      </c>
    </row>
    <row r="530" spans="2:7">
      <c r="B530">
        <v>11</v>
      </c>
      <c r="C530" s="2">
        <v>11.497999999999999</v>
      </c>
      <c r="D530" s="2">
        <f t="shared" si="39"/>
        <v>11</v>
      </c>
      <c r="E530">
        <f t="shared" si="41"/>
        <v>0</v>
      </c>
      <c r="F530">
        <f t="shared" si="40"/>
        <v>11</v>
      </c>
      <c r="G530">
        <f t="shared" si="38"/>
        <v>0</v>
      </c>
    </row>
    <row r="531" spans="2:7">
      <c r="B531">
        <v>11</v>
      </c>
      <c r="C531" s="2">
        <v>11.497</v>
      </c>
      <c r="D531" s="2">
        <f t="shared" si="39"/>
        <v>11</v>
      </c>
      <c r="E531">
        <f t="shared" si="41"/>
        <v>0</v>
      </c>
      <c r="F531">
        <f t="shared" si="40"/>
        <v>11</v>
      </c>
      <c r="G531">
        <f t="shared" si="38"/>
        <v>0</v>
      </c>
    </row>
    <row r="532" spans="2:7">
      <c r="B532">
        <v>11</v>
      </c>
      <c r="C532" s="2">
        <v>11.497999999999999</v>
      </c>
      <c r="D532" s="2">
        <f t="shared" si="39"/>
        <v>11</v>
      </c>
      <c r="E532">
        <f t="shared" si="41"/>
        <v>0</v>
      </c>
      <c r="F532">
        <f t="shared" si="40"/>
        <v>11</v>
      </c>
      <c r="G532">
        <f t="shared" si="38"/>
        <v>0</v>
      </c>
    </row>
    <row r="533" spans="2:7">
      <c r="B533">
        <v>11</v>
      </c>
      <c r="C533" s="2">
        <v>11.496</v>
      </c>
      <c r="D533" s="2">
        <f t="shared" si="39"/>
        <v>11</v>
      </c>
      <c r="E533">
        <f t="shared" si="41"/>
        <v>0</v>
      </c>
      <c r="F533">
        <f t="shared" si="40"/>
        <v>11</v>
      </c>
      <c r="G533">
        <f t="shared" si="38"/>
        <v>0</v>
      </c>
    </row>
    <row r="534" spans="2:7">
      <c r="B534">
        <v>11</v>
      </c>
      <c r="C534" s="2">
        <v>11.496</v>
      </c>
      <c r="D534" s="2">
        <f t="shared" si="39"/>
        <v>11</v>
      </c>
      <c r="E534">
        <f t="shared" si="41"/>
        <v>0</v>
      </c>
      <c r="F534">
        <f t="shared" si="40"/>
        <v>11</v>
      </c>
      <c r="G534">
        <f t="shared" si="38"/>
        <v>0</v>
      </c>
    </row>
    <row r="535" spans="2:7">
      <c r="B535">
        <v>11</v>
      </c>
      <c r="C535" s="2">
        <v>11.497999999999999</v>
      </c>
      <c r="D535" s="2">
        <f t="shared" si="39"/>
        <v>11</v>
      </c>
      <c r="E535">
        <f t="shared" si="41"/>
        <v>0</v>
      </c>
      <c r="F535">
        <f t="shared" si="40"/>
        <v>11</v>
      </c>
      <c r="G535">
        <f t="shared" si="38"/>
        <v>0</v>
      </c>
    </row>
    <row r="536" spans="2:7">
      <c r="B536">
        <v>11</v>
      </c>
      <c r="C536" s="2">
        <v>11.46</v>
      </c>
      <c r="D536" s="2">
        <f t="shared" si="39"/>
        <v>11</v>
      </c>
      <c r="E536">
        <f t="shared" si="41"/>
        <v>0</v>
      </c>
      <c r="F536">
        <f t="shared" si="40"/>
        <v>11</v>
      </c>
      <c r="G536">
        <f t="shared" si="38"/>
        <v>0</v>
      </c>
    </row>
    <row r="537" spans="2:7">
      <c r="B537">
        <v>11</v>
      </c>
      <c r="C537" s="2">
        <v>11.473000000000001</v>
      </c>
      <c r="D537" s="2">
        <f t="shared" si="39"/>
        <v>11</v>
      </c>
      <c r="E537">
        <f t="shared" si="41"/>
        <v>0</v>
      </c>
      <c r="F537">
        <f t="shared" si="40"/>
        <v>11</v>
      </c>
      <c r="G537">
        <f t="shared" si="38"/>
        <v>0</v>
      </c>
    </row>
    <row r="538" spans="2:7">
      <c r="B538">
        <v>11</v>
      </c>
      <c r="C538" s="2">
        <v>11.436999999999999</v>
      </c>
      <c r="D538" s="2">
        <f t="shared" si="39"/>
        <v>11</v>
      </c>
      <c r="E538">
        <f t="shared" si="41"/>
        <v>0</v>
      </c>
      <c r="F538">
        <f t="shared" si="40"/>
        <v>11</v>
      </c>
      <c r="G538">
        <f t="shared" si="38"/>
        <v>0</v>
      </c>
    </row>
    <row r="539" spans="2:7">
      <c r="B539">
        <v>11</v>
      </c>
      <c r="C539" s="2">
        <v>11.439</v>
      </c>
      <c r="D539" s="2">
        <f t="shared" si="39"/>
        <v>11</v>
      </c>
      <c r="E539">
        <f t="shared" si="41"/>
        <v>0</v>
      </c>
      <c r="F539">
        <f t="shared" si="40"/>
        <v>11</v>
      </c>
      <c r="G539">
        <f t="shared" si="38"/>
        <v>0</v>
      </c>
    </row>
    <row r="540" spans="2:7">
      <c r="B540">
        <v>11</v>
      </c>
      <c r="C540" s="2">
        <v>11.444000000000001</v>
      </c>
      <c r="D540" s="2">
        <f t="shared" si="39"/>
        <v>11</v>
      </c>
      <c r="E540">
        <f t="shared" si="41"/>
        <v>0</v>
      </c>
      <c r="F540">
        <f t="shared" si="40"/>
        <v>11</v>
      </c>
      <c r="G540">
        <f t="shared" si="38"/>
        <v>0</v>
      </c>
    </row>
    <row r="541" spans="2:7">
      <c r="B541">
        <v>11</v>
      </c>
      <c r="C541" s="2">
        <v>11.449</v>
      </c>
      <c r="D541" s="2">
        <f t="shared" si="39"/>
        <v>11</v>
      </c>
      <c r="E541">
        <f t="shared" si="41"/>
        <v>0</v>
      </c>
      <c r="F541">
        <f t="shared" si="40"/>
        <v>11</v>
      </c>
      <c r="G541">
        <f t="shared" si="38"/>
        <v>0</v>
      </c>
    </row>
    <row r="542" spans="2:7">
      <c r="B542">
        <v>11</v>
      </c>
      <c r="C542" s="2">
        <v>11.449</v>
      </c>
      <c r="D542" s="2">
        <f t="shared" si="39"/>
        <v>11</v>
      </c>
      <c r="E542">
        <f t="shared" si="41"/>
        <v>0</v>
      </c>
      <c r="F542">
        <f t="shared" si="40"/>
        <v>11</v>
      </c>
      <c r="G542">
        <f t="shared" si="38"/>
        <v>0</v>
      </c>
    </row>
    <row r="543" spans="2:7">
      <c r="B543">
        <v>11</v>
      </c>
      <c r="C543" s="2">
        <v>11.454000000000001</v>
      </c>
      <c r="D543" s="2">
        <f t="shared" si="39"/>
        <v>11</v>
      </c>
      <c r="E543">
        <f t="shared" si="41"/>
        <v>0</v>
      </c>
      <c r="F543">
        <f t="shared" si="40"/>
        <v>11</v>
      </c>
      <c r="G543">
        <f t="shared" si="38"/>
        <v>0</v>
      </c>
    </row>
    <row r="544" spans="2:7">
      <c r="B544">
        <v>11</v>
      </c>
      <c r="C544" s="2">
        <v>11.456</v>
      </c>
      <c r="D544" s="2">
        <f t="shared" si="39"/>
        <v>11</v>
      </c>
      <c r="E544">
        <f t="shared" si="41"/>
        <v>0</v>
      </c>
      <c r="F544">
        <f t="shared" si="40"/>
        <v>11</v>
      </c>
      <c r="G544">
        <f t="shared" si="38"/>
        <v>0</v>
      </c>
    </row>
    <row r="545" spans="2:7">
      <c r="B545">
        <v>11</v>
      </c>
      <c r="C545" s="2">
        <v>11.459</v>
      </c>
      <c r="D545" s="2">
        <f t="shared" si="39"/>
        <v>11</v>
      </c>
      <c r="E545">
        <f t="shared" si="41"/>
        <v>0</v>
      </c>
      <c r="F545">
        <f t="shared" si="40"/>
        <v>11</v>
      </c>
      <c r="G545">
        <f t="shared" si="38"/>
        <v>0</v>
      </c>
    </row>
    <row r="546" spans="2:7">
      <c r="B546">
        <v>11</v>
      </c>
      <c r="C546" s="2">
        <v>11.461</v>
      </c>
      <c r="D546" s="2">
        <f t="shared" si="39"/>
        <v>11</v>
      </c>
      <c r="E546">
        <f t="shared" si="41"/>
        <v>0</v>
      </c>
      <c r="F546">
        <f t="shared" si="40"/>
        <v>11</v>
      </c>
      <c r="G546">
        <f t="shared" si="38"/>
        <v>0</v>
      </c>
    </row>
    <row r="547" spans="2:7">
      <c r="B547">
        <v>11</v>
      </c>
      <c r="C547" s="2">
        <v>11.461</v>
      </c>
      <c r="D547" s="2">
        <f t="shared" si="39"/>
        <v>11</v>
      </c>
      <c r="E547">
        <f t="shared" si="41"/>
        <v>0</v>
      </c>
      <c r="F547">
        <f t="shared" si="40"/>
        <v>11</v>
      </c>
      <c r="G547">
        <f t="shared" si="38"/>
        <v>0</v>
      </c>
    </row>
    <row r="548" spans="2:7">
      <c r="B548">
        <v>11</v>
      </c>
      <c r="C548" s="2">
        <v>11.462</v>
      </c>
      <c r="D548" s="2">
        <f t="shared" si="39"/>
        <v>11</v>
      </c>
      <c r="E548">
        <f t="shared" si="41"/>
        <v>0</v>
      </c>
      <c r="F548">
        <f t="shared" si="40"/>
        <v>11</v>
      </c>
      <c r="G548">
        <f t="shared" si="38"/>
        <v>0</v>
      </c>
    </row>
    <row r="549" spans="2:7">
      <c r="B549">
        <v>11</v>
      </c>
      <c r="C549" s="2">
        <v>11.465</v>
      </c>
      <c r="D549" s="2">
        <f t="shared" si="39"/>
        <v>11</v>
      </c>
      <c r="E549">
        <f t="shared" si="41"/>
        <v>0</v>
      </c>
      <c r="F549">
        <f t="shared" si="40"/>
        <v>11</v>
      </c>
      <c r="G549">
        <f t="shared" si="38"/>
        <v>0</v>
      </c>
    </row>
    <row r="550" spans="2:7">
      <c r="B550">
        <v>11</v>
      </c>
      <c r="C550" s="2">
        <v>11.467000000000001</v>
      </c>
      <c r="D550" s="2">
        <f t="shared" si="39"/>
        <v>11</v>
      </c>
      <c r="E550">
        <f t="shared" si="41"/>
        <v>0</v>
      </c>
      <c r="F550">
        <f t="shared" si="40"/>
        <v>11</v>
      </c>
      <c r="G550">
        <f t="shared" si="38"/>
        <v>0</v>
      </c>
    </row>
    <row r="551" spans="2:7">
      <c r="B551">
        <v>11</v>
      </c>
      <c r="C551" s="2">
        <v>11.468</v>
      </c>
      <c r="D551" s="2">
        <f t="shared" si="39"/>
        <v>11</v>
      </c>
      <c r="E551">
        <f t="shared" si="41"/>
        <v>0</v>
      </c>
      <c r="F551">
        <f t="shared" si="40"/>
        <v>11</v>
      </c>
      <c r="G551">
        <f t="shared" si="38"/>
        <v>0</v>
      </c>
    </row>
    <row r="552" spans="2:7">
      <c r="B552">
        <v>11</v>
      </c>
      <c r="C552" s="2">
        <v>11.468999999999999</v>
      </c>
      <c r="D552" s="2">
        <f t="shared" si="39"/>
        <v>11</v>
      </c>
      <c r="E552">
        <f t="shared" si="41"/>
        <v>0</v>
      </c>
      <c r="F552">
        <f t="shared" si="40"/>
        <v>11</v>
      </c>
      <c r="G552">
        <f t="shared" si="38"/>
        <v>0</v>
      </c>
    </row>
    <row r="553" spans="2:7">
      <c r="B553">
        <v>11</v>
      </c>
      <c r="C553" s="2">
        <v>11.471</v>
      </c>
      <c r="D553" s="2">
        <f t="shared" si="39"/>
        <v>11</v>
      </c>
      <c r="E553">
        <f t="shared" si="41"/>
        <v>0</v>
      </c>
      <c r="F553">
        <f t="shared" si="40"/>
        <v>11</v>
      </c>
      <c r="G553">
        <f t="shared" si="38"/>
        <v>0</v>
      </c>
    </row>
    <row r="554" spans="2:7">
      <c r="B554">
        <v>11</v>
      </c>
      <c r="C554" s="2">
        <v>11.472</v>
      </c>
      <c r="D554" s="2">
        <f t="shared" si="39"/>
        <v>11</v>
      </c>
      <c r="E554">
        <f t="shared" si="41"/>
        <v>0</v>
      </c>
      <c r="F554">
        <f t="shared" si="40"/>
        <v>11</v>
      </c>
      <c r="G554">
        <f t="shared" si="38"/>
        <v>0</v>
      </c>
    </row>
    <row r="555" spans="2:7">
      <c r="B555">
        <v>11</v>
      </c>
      <c r="C555" s="2">
        <v>11.473000000000001</v>
      </c>
      <c r="D555" s="2">
        <f t="shared" si="39"/>
        <v>11</v>
      </c>
      <c r="E555">
        <f t="shared" si="41"/>
        <v>0</v>
      </c>
      <c r="F555">
        <f t="shared" si="40"/>
        <v>11</v>
      </c>
      <c r="G555">
        <f t="shared" si="38"/>
        <v>0</v>
      </c>
    </row>
    <row r="556" spans="2:7">
      <c r="B556">
        <v>11</v>
      </c>
      <c r="C556" s="2">
        <v>11.473000000000001</v>
      </c>
      <c r="D556" s="2">
        <f t="shared" si="39"/>
        <v>11</v>
      </c>
      <c r="E556">
        <f t="shared" si="41"/>
        <v>0</v>
      </c>
      <c r="F556">
        <f t="shared" si="40"/>
        <v>11</v>
      </c>
      <c r="G556">
        <f t="shared" si="38"/>
        <v>0</v>
      </c>
    </row>
    <row r="557" spans="2:7">
      <c r="B557">
        <v>11</v>
      </c>
      <c r="C557" s="2">
        <v>11.473000000000001</v>
      </c>
      <c r="D557" s="2">
        <f t="shared" si="39"/>
        <v>11</v>
      </c>
      <c r="E557">
        <f t="shared" si="41"/>
        <v>0</v>
      </c>
      <c r="F557">
        <f t="shared" si="40"/>
        <v>11</v>
      </c>
      <c r="G557">
        <f t="shared" si="38"/>
        <v>0</v>
      </c>
    </row>
    <row r="558" spans="2:7">
      <c r="B558">
        <v>11</v>
      </c>
      <c r="C558" s="2">
        <v>11.474</v>
      </c>
      <c r="D558" s="2">
        <f t="shared" si="39"/>
        <v>11</v>
      </c>
      <c r="E558">
        <f t="shared" si="41"/>
        <v>0</v>
      </c>
      <c r="F558">
        <f t="shared" si="40"/>
        <v>11</v>
      </c>
      <c r="G558">
        <f t="shared" si="38"/>
        <v>0</v>
      </c>
    </row>
    <row r="559" spans="2:7">
      <c r="B559">
        <v>11</v>
      </c>
      <c r="C559" s="2">
        <v>11.476000000000001</v>
      </c>
      <c r="D559" s="2">
        <f t="shared" si="39"/>
        <v>11</v>
      </c>
      <c r="E559">
        <f t="shared" si="41"/>
        <v>0</v>
      </c>
      <c r="F559">
        <f t="shared" si="40"/>
        <v>11</v>
      </c>
      <c r="G559">
        <f t="shared" si="38"/>
        <v>0</v>
      </c>
    </row>
    <row r="560" spans="2:7">
      <c r="B560">
        <v>11</v>
      </c>
      <c r="C560" s="2">
        <v>11.474</v>
      </c>
      <c r="D560" s="2">
        <f t="shared" si="39"/>
        <v>11</v>
      </c>
      <c r="E560">
        <f t="shared" si="41"/>
        <v>0</v>
      </c>
      <c r="F560">
        <f t="shared" si="40"/>
        <v>11</v>
      </c>
      <c r="G560">
        <f t="shared" si="38"/>
        <v>0</v>
      </c>
    </row>
    <row r="561" spans="2:7">
      <c r="B561">
        <v>11</v>
      </c>
      <c r="C561" s="2">
        <v>11.473000000000001</v>
      </c>
      <c r="D561" s="2">
        <f t="shared" si="39"/>
        <v>11</v>
      </c>
      <c r="E561">
        <f t="shared" si="41"/>
        <v>0</v>
      </c>
      <c r="F561">
        <f t="shared" si="40"/>
        <v>11</v>
      </c>
      <c r="G561">
        <f t="shared" si="38"/>
        <v>0</v>
      </c>
    </row>
    <row r="562" spans="2:7">
      <c r="B562">
        <v>11</v>
      </c>
      <c r="C562" s="2">
        <v>11.478999999999999</v>
      </c>
      <c r="D562" s="2">
        <f t="shared" si="39"/>
        <v>11</v>
      </c>
      <c r="E562">
        <f t="shared" si="41"/>
        <v>0</v>
      </c>
      <c r="F562">
        <f t="shared" si="40"/>
        <v>11</v>
      </c>
      <c r="G562">
        <f t="shared" si="38"/>
        <v>0</v>
      </c>
    </row>
    <row r="563" spans="2:7">
      <c r="B563">
        <v>11</v>
      </c>
      <c r="C563" s="2">
        <v>11.478</v>
      </c>
      <c r="D563" s="2">
        <f t="shared" si="39"/>
        <v>11</v>
      </c>
      <c r="E563">
        <f t="shared" si="41"/>
        <v>0</v>
      </c>
      <c r="F563">
        <f t="shared" si="40"/>
        <v>11</v>
      </c>
      <c r="G563">
        <f t="shared" si="38"/>
        <v>0</v>
      </c>
    </row>
    <row r="564" spans="2:7">
      <c r="B564">
        <v>11</v>
      </c>
      <c r="C564" s="2">
        <v>11.48</v>
      </c>
      <c r="D564" s="2">
        <f t="shared" si="39"/>
        <v>11</v>
      </c>
      <c r="E564">
        <f t="shared" si="41"/>
        <v>0</v>
      </c>
      <c r="F564">
        <f t="shared" si="40"/>
        <v>11</v>
      </c>
      <c r="G564">
        <f t="shared" si="38"/>
        <v>0</v>
      </c>
    </row>
    <row r="565" spans="2:7">
      <c r="B565">
        <v>11</v>
      </c>
      <c r="C565" s="2">
        <v>11.481999999999999</v>
      </c>
      <c r="D565" s="2">
        <f t="shared" si="39"/>
        <v>11</v>
      </c>
      <c r="E565">
        <f t="shared" si="41"/>
        <v>0</v>
      </c>
      <c r="F565">
        <f t="shared" si="40"/>
        <v>11</v>
      </c>
      <c r="G565">
        <f t="shared" si="38"/>
        <v>0</v>
      </c>
    </row>
    <row r="566" spans="2:7">
      <c r="B566">
        <v>11</v>
      </c>
      <c r="C566" s="2">
        <v>11.483000000000001</v>
      </c>
      <c r="D566" s="2">
        <f t="shared" si="39"/>
        <v>11</v>
      </c>
      <c r="E566">
        <f t="shared" si="41"/>
        <v>0</v>
      </c>
      <c r="F566">
        <f t="shared" si="40"/>
        <v>11</v>
      </c>
      <c r="G566">
        <f t="shared" si="38"/>
        <v>0</v>
      </c>
    </row>
    <row r="567" spans="2:7">
      <c r="B567">
        <v>11</v>
      </c>
      <c r="C567" s="2">
        <v>11.484999999999999</v>
      </c>
      <c r="D567" s="2">
        <f t="shared" si="39"/>
        <v>11</v>
      </c>
      <c r="E567">
        <f t="shared" si="41"/>
        <v>0</v>
      </c>
      <c r="F567">
        <f t="shared" si="40"/>
        <v>11</v>
      </c>
      <c r="G567">
        <f t="shared" si="38"/>
        <v>0</v>
      </c>
    </row>
    <row r="568" spans="2:7">
      <c r="B568">
        <v>11</v>
      </c>
      <c r="C568" s="2">
        <v>11.484</v>
      </c>
      <c r="D568" s="2">
        <f t="shared" si="39"/>
        <v>11</v>
      </c>
      <c r="E568">
        <f t="shared" si="41"/>
        <v>0</v>
      </c>
      <c r="F568">
        <f t="shared" si="40"/>
        <v>11</v>
      </c>
      <c r="G568">
        <f t="shared" si="38"/>
        <v>0</v>
      </c>
    </row>
    <row r="569" spans="2:7">
      <c r="B569">
        <v>11</v>
      </c>
      <c r="C569" s="2">
        <v>11.486000000000001</v>
      </c>
      <c r="D569" s="2">
        <f t="shared" si="39"/>
        <v>11</v>
      </c>
      <c r="E569">
        <f t="shared" si="41"/>
        <v>0</v>
      </c>
      <c r="F569">
        <f t="shared" si="40"/>
        <v>11</v>
      </c>
      <c r="G569">
        <f t="shared" si="38"/>
        <v>0</v>
      </c>
    </row>
    <row r="570" spans="2:7">
      <c r="B570">
        <v>11</v>
      </c>
      <c r="C570" s="2">
        <v>11.486000000000001</v>
      </c>
      <c r="D570" s="2">
        <f t="shared" si="39"/>
        <v>11</v>
      </c>
      <c r="E570">
        <f t="shared" si="41"/>
        <v>0</v>
      </c>
      <c r="F570">
        <f t="shared" si="40"/>
        <v>11</v>
      </c>
      <c r="G570">
        <f t="shared" si="38"/>
        <v>0</v>
      </c>
    </row>
    <row r="571" spans="2:7">
      <c r="B571">
        <v>11</v>
      </c>
      <c r="C571" s="2">
        <v>11.486000000000001</v>
      </c>
      <c r="D571" s="2">
        <f t="shared" si="39"/>
        <v>11</v>
      </c>
      <c r="E571">
        <f t="shared" si="41"/>
        <v>0</v>
      </c>
      <c r="F571">
        <f t="shared" si="40"/>
        <v>11</v>
      </c>
      <c r="G571">
        <f t="shared" si="38"/>
        <v>0</v>
      </c>
    </row>
    <row r="572" spans="2:7">
      <c r="B572">
        <v>11</v>
      </c>
      <c r="C572" s="2">
        <v>11.487</v>
      </c>
      <c r="D572" s="2">
        <f t="shared" si="39"/>
        <v>11</v>
      </c>
      <c r="E572">
        <f t="shared" si="41"/>
        <v>0</v>
      </c>
      <c r="F572">
        <f t="shared" si="40"/>
        <v>11</v>
      </c>
      <c r="G572">
        <f t="shared" si="38"/>
        <v>0</v>
      </c>
    </row>
    <row r="573" spans="2:7">
      <c r="B573">
        <v>11</v>
      </c>
      <c r="C573" s="2">
        <v>11.491</v>
      </c>
      <c r="D573" s="2">
        <f t="shared" si="39"/>
        <v>11</v>
      </c>
      <c r="E573">
        <f t="shared" si="41"/>
        <v>0</v>
      </c>
      <c r="F573">
        <f t="shared" si="40"/>
        <v>11</v>
      </c>
      <c r="G573">
        <f t="shared" si="38"/>
        <v>0</v>
      </c>
    </row>
    <row r="574" spans="2:7">
      <c r="B574">
        <v>11</v>
      </c>
      <c r="C574" s="2">
        <v>11.49</v>
      </c>
      <c r="D574" s="2">
        <f t="shared" si="39"/>
        <v>11</v>
      </c>
      <c r="E574">
        <f t="shared" si="41"/>
        <v>1.0445454545454547</v>
      </c>
      <c r="F574">
        <f t="shared" si="40"/>
        <v>11</v>
      </c>
      <c r="G574">
        <f t="shared" si="38"/>
        <v>9.4958677685950427E-2</v>
      </c>
    </row>
    <row r="575" spans="2:7">
      <c r="C575" s="2"/>
      <c r="D575" s="2"/>
    </row>
    <row r="576" spans="2:7">
      <c r="C576" s="2"/>
      <c r="D576" s="2"/>
    </row>
    <row r="577" spans="3:4">
      <c r="C577" s="2"/>
      <c r="D577" s="2"/>
    </row>
    <row r="578" spans="3:4">
      <c r="C578" s="2"/>
      <c r="D578" s="2"/>
    </row>
    <row r="579" spans="3:4">
      <c r="C579" s="2"/>
      <c r="D579" s="2"/>
    </row>
    <row r="580" spans="3:4">
      <c r="C580" s="2"/>
      <c r="D580" s="2"/>
    </row>
    <row r="581" spans="3:4">
      <c r="C581" s="2"/>
      <c r="D581" s="2"/>
    </row>
    <row r="582" spans="3:4">
      <c r="C582" s="2"/>
      <c r="D582" s="2"/>
    </row>
    <row r="583" spans="3:4">
      <c r="C583" s="2"/>
      <c r="D583" s="2"/>
    </row>
    <row r="584" spans="3:4">
      <c r="C584" s="2"/>
      <c r="D584" s="2"/>
    </row>
    <row r="585" spans="3:4">
      <c r="C585" s="2"/>
      <c r="D585" s="2"/>
    </row>
    <row r="586" spans="3:4">
      <c r="C586" s="2"/>
      <c r="D586" s="2"/>
    </row>
    <row r="587" spans="3:4">
      <c r="C587" s="2"/>
      <c r="D587" s="2"/>
    </row>
    <row r="588" spans="3:4">
      <c r="C588" s="2"/>
      <c r="D588" s="2"/>
    </row>
    <row r="589" spans="3:4">
      <c r="C589" s="2"/>
      <c r="D589" s="2"/>
    </row>
    <row r="590" spans="3:4">
      <c r="C590" s="2"/>
      <c r="D590" s="2"/>
    </row>
    <row r="591" spans="3:4">
      <c r="C591" s="2"/>
      <c r="D591" s="2"/>
    </row>
    <row r="592" spans="3:4">
      <c r="C592" s="2"/>
      <c r="D592" s="2"/>
    </row>
    <row r="593" spans="3:4">
      <c r="C593" s="2"/>
      <c r="D593" s="2"/>
    </row>
    <row r="594" spans="3:4">
      <c r="C594" s="2"/>
      <c r="D594" s="2"/>
    </row>
    <row r="595" spans="3:4">
      <c r="C595" s="2"/>
      <c r="D595" s="2"/>
    </row>
    <row r="596" spans="3:4">
      <c r="C596" s="2"/>
      <c r="D596" s="2"/>
    </row>
    <row r="597" spans="3:4">
      <c r="C597" s="2"/>
      <c r="D597" s="2"/>
    </row>
    <row r="598" spans="3:4">
      <c r="C598" s="2"/>
      <c r="D598" s="2"/>
    </row>
    <row r="599" spans="3:4">
      <c r="C599" s="2"/>
      <c r="D599" s="2"/>
    </row>
    <row r="600" spans="3:4">
      <c r="C600" s="2"/>
      <c r="D600" s="2"/>
    </row>
    <row r="601" spans="3:4">
      <c r="C601" s="2"/>
      <c r="D601" s="2"/>
    </row>
    <row r="602" spans="3:4">
      <c r="C602" s="2"/>
      <c r="D602" s="2"/>
    </row>
    <row r="603" spans="3:4">
      <c r="C603" s="2"/>
      <c r="D603" s="2"/>
    </row>
    <row r="604" spans="3:4">
      <c r="C604" s="2"/>
      <c r="D604" s="2"/>
    </row>
    <row r="605" spans="3:4">
      <c r="C605" s="2"/>
      <c r="D605" s="2"/>
    </row>
    <row r="606" spans="3:4">
      <c r="C606" s="2"/>
      <c r="D606" s="2"/>
    </row>
    <row r="607" spans="3:4">
      <c r="C607" s="2"/>
      <c r="D607" s="2"/>
    </row>
    <row r="608" spans="3:4">
      <c r="C608" s="2"/>
      <c r="D608" s="2"/>
    </row>
    <row r="609" spans="3:4">
      <c r="C609" s="2"/>
      <c r="D609" s="2"/>
    </row>
    <row r="610" spans="3:4">
      <c r="C610" s="2"/>
      <c r="D610" s="2"/>
    </row>
    <row r="611" spans="3:4">
      <c r="C611" s="2"/>
      <c r="D611" s="2"/>
    </row>
    <row r="612" spans="3:4">
      <c r="C612" s="2"/>
      <c r="D612" s="2"/>
    </row>
    <row r="613" spans="3:4">
      <c r="C613" s="2"/>
      <c r="D613" s="2"/>
    </row>
    <row r="614" spans="3:4">
      <c r="C614" s="2"/>
      <c r="D614" s="2"/>
    </row>
    <row r="615" spans="3:4">
      <c r="C615" s="2"/>
      <c r="D615" s="2"/>
    </row>
    <row r="616" spans="3:4">
      <c r="C616" s="2"/>
      <c r="D616" s="2"/>
    </row>
    <row r="617" spans="3:4">
      <c r="C617" s="2"/>
      <c r="D617" s="2"/>
    </row>
    <row r="618" spans="3:4">
      <c r="C618" s="2"/>
      <c r="D618" s="2"/>
    </row>
    <row r="619" spans="3:4">
      <c r="C619" s="2"/>
      <c r="D619" s="2"/>
    </row>
    <row r="620" spans="3:4">
      <c r="C620" s="2"/>
      <c r="D620" s="2"/>
    </row>
    <row r="621" spans="3:4">
      <c r="C621" s="2"/>
      <c r="D621" s="2"/>
    </row>
    <row r="622" spans="3:4">
      <c r="C622" s="2"/>
      <c r="D622" s="2"/>
    </row>
    <row r="623" spans="3:4">
      <c r="C623" s="2"/>
      <c r="D623" s="2"/>
    </row>
    <row r="624" spans="3:4">
      <c r="C624" s="2"/>
      <c r="D624" s="2"/>
    </row>
    <row r="625" spans="3:4">
      <c r="C625" s="2"/>
      <c r="D625" s="2"/>
    </row>
    <row r="626" spans="3:4">
      <c r="C626" s="2"/>
      <c r="D626" s="2"/>
    </row>
    <row r="627" spans="3:4">
      <c r="C627" s="2"/>
      <c r="D627" s="2"/>
    </row>
    <row r="628" spans="3:4">
      <c r="C628" s="2"/>
      <c r="D628" s="2"/>
    </row>
    <row r="629" spans="3:4">
      <c r="C629" s="2"/>
      <c r="D629" s="2"/>
    </row>
    <row r="630" spans="3:4">
      <c r="C630" s="2"/>
      <c r="D630" s="2"/>
    </row>
    <row r="631" spans="3:4">
      <c r="C631" s="2"/>
      <c r="D631" s="2"/>
    </row>
    <row r="632" spans="3:4">
      <c r="C632" s="2"/>
      <c r="D632" s="2"/>
    </row>
    <row r="633" spans="3:4">
      <c r="C633" s="2"/>
      <c r="D633" s="2"/>
    </row>
    <row r="634" spans="3:4">
      <c r="C634" s="2"/>
      <c r="D634" s="2"/>
    </row>
    <row r="635" spans="3:4">
      <c r="C635" s="2"/>
      <c r="D635" s="2"/>
    </row>
    <row r="636" spans="3:4">
      <c r="C636" s="2"/>
      <c r="D636" s="2"/>
    </row>
    <row r="637" spans="3:4">
      <c r="C637" s="2"/>
      <c r="D637" s="2"/>
    </row>
    <row r="638" spans="3:4">
      <c r="C638" s="2"/>
      <c r="D638" s="2"/>
    </row>
    <row r="639" spans="3:4">
      <c r="C639" s="2"/>
      <c r="D639" s="2"/>
    </row>
    <row r="640" spans="3:4">
      <c r="C640" s="2"/>
      <c r="D640" s="2"/>
    </row>
    <row r="641" spans="3:4">
      <c r="C641" s="2"/>
      <c r="D641" s="2"/>
    </row>
    <row r="642" spans="3:4">
      <c r="C642" s="2"/>
      <c r="D642" s="2"/>
    </row>
    <row r="643" spans="3:4">
      <c r="C643" s="2"/>
      <c r="D643" s="2"/>
    </row>
    <row r="644" spans="3:4">
      <c r="C644" s="2"/>
      <c r="D644" s="2"/>
    </row>
    <row r="645" spans="3:4">
      <c r="C645" s="2"/>
      <c r="D645" s="2"/>
    </row>
    <row r="646" spans="3:4">
      <c r="C646" s="2"/>
      <c r="D646" s="2"/>
    </row>
    <row r="647" spans="3:4">
      <c r="C647" s="2"/>
      <c r="D647" s="2"/>
    </row>
    <row r="648" spans="3:4">
      <c r="C648" s="2"/>
      <c r="D648" s="2"/>
    </row>
    <row r="649" spans="3:4">
      <c r="C649" s="2"/>
      <c r="D649" s="2"/>
    </row>
    <row r="650" spans="3:4">
      <c r="C650" s="2"/>
      <c r="D650" s="2"/>
    </row>
    <row r="651" spans="3:4">
      <c r="C651" s="2"/>
      <c r="D651" s="2"/>
    </row>
    <row r="652" spans="3:4">
      <c r="C652" s="2"/>
      <c r="D652" s="2"/>
    </row>
    <row r="653" spans="3:4">
      <c r="C653" s="2"/>
      <c r="D653" s="2"/>
    </row>
    <row r="654" spans="3:4">
      <c r="C654" s="2"/>
      <c r="D654" s="2"/>
    </row>
    <row r="655" spans="3:4">
      <c r="C655" s="2"/>
      <c r="D655" s="2"/>
    </row>
    <row r="656" spans="3:4">
      <c r="C656" s="2"/>
      <c r="D656" s="2"/>
    </row>
    <row r="657" spans="3:4">
      <c r="C657" s="2"/>
      <c r="D657" s="2"/>
    </row>
    <row r="658" spans="3:4">
      <c r="C658" s="2"/>
      <c r="D658" s="2"/>
    </row>
    <row r="659" spans="3:4">
      <c r="C659" s="2"/>
      <c r="D659" s="2"/>
    </row>
    <row r="660" spans="3:4">
      <c r="C660" s="2"/>
      <c r="D660" s="2"/>
    </row>
    <row r="661" spans="3:4">
      <c r="C661" s="2"/>
      <c r="D661" s="2"/>
    </row>
    <row r="662" spans="3:4">
      <c r="C662" s="2"/>
      <c r="D662" s="2"/>
    </row>
    <row r="663" spans="3:4">
      <c r="C663" s="2"/>
      <c r="D663" s="2"/>
    </row>
    <row r="664" spans="3:4">
      <c r="C664" s="2"/>
      <c r="D664" s="2"/>
    </row>
    <row r="665" spans="3:4">
      <c r="C665" s="2"/>
      <c r="D665" s="2"/>
    </row>
    <row r="666" spans="3:4">
      <c r="C666" s="2"/>
      <c r="D666" s="2"/>
    </row>
    <row r="667" spans="3:4">
      <c r="C667" s="2"/>
      <c r="D667" s="2"/>
    </row>
    <row r="668" spans="3:4">
      <c r="C668" s="2"/>
      <c r="D668" s="2"/>
    </row>
    <row r="669" spans="3:4">
      <c r="C669" s="2"/>
      <c r="D669" s="2"/>
    </row>
    <row r="670" spans="3:4">
      <c r="C670" s="2"/>
      <c r="D670" s="2"/>
    </row>
    <row r="671" spans="3:4">
      <c r="C671" s="2"/>
      <c r="D671" s="2"/>
    </row>
    <row r="672" spans="3:4">
      <c r="C672" s="2"/>
      <c r="D672" s="2"/>
    </row>
    <row r="673" spans="3:4">
      <c r="C673" s="2"/>
      <c r="D673" s="2"/>
    </row>
    <row r="674" spans="3:4">
      <c r="C674" s="2"/>
      <c r="D674" s="2"/>
    </row>
    <row r="675" spans="3:4">
      <c r="C675" s="2"/>
      <c r="D675" s="2"/>
    </row>
    <row r="676" spans="3:4">
      <c r="C676" s="2"/>
      <c r="D676" s="2"/>
    </row>
    <row r="677" spans="3:4">
      <c r="C677" s="2"/>
      <c r="D677" s="2"/>
    </row>
    <row r="678" spans="3:4">
      <c r="C678" s="2"/>
      <c r="D678" s="2"/>
    </row>
    <row r="679" spans="3:4">
      <c r="C679" s="2"/>
      <c r="D679" s="2"/>
    </row>
    <row r="680" spans="3:4">
      <c r="C680" s="2"/>
      <c r="D680" s="2"/>
    </row>
    <row r="681" spans="3:4">
      <c r="C681" s="2"/>
      <c r="D681" s="2"/>
    </row>
    <row r="682" spans="3:4">
      <c r="C682" s="2"/>
      <c r="D682" s="2"/>
    </row>
    <row r="683" spans="3:4">
      <c r="C683" s="2"/>
      <c r="D683" s="2"/>
    </row>
    <row r="684" spans="3:4">
      <c r="C684" s="2"/>
      <c r="D684" s="2"/>
    </row>
    <row r="685" spans="3:4">
      <c r="C685" s="2"/>
      <c r="D685" s="2"/>
    </row>
    <row r="686" spans="3:4">
      <c r="C686" s="2"/>
      <c r="D686" s="2"/>
    </row>
    <row r="687" spans="3:4">
      <c r="C687" s="2"/>
      <c r="D687" s="2"/>
    </row>
    <row r="688" spans="3:4">
      <c r="C688" s="2"/>
      <c r="D688" s="2"/>
    </row>
    <row r="689" spans="3:4">
      <c r="C689" s="2"/>
      <c r="D689" s="2"/>
    </row>
    <row r="690" spans="3:4">
      <c r="C690" s="2"/>
      <c r="D690" s="2"/>
    </row>
  </sheetData>
  <hyperlinks>
    <hyperlink ref="L19" r:id="rId1" display="https://www.iteramos.com/pregunta/24439/ggplot2-anadiendo-la-ecuacion-de-la-linea-de-regresion-y-el-r2-en-el-grafico" xr:uid="{D392BB29-D7E8-4729-8C4B-578BD6A91D82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5E5D2-CD68-42BD-BB13-EF0CB2914984}">
  <dimension ref="A1:N28"/>
  <sheetViews>
    <sheetView topLeftCell="B1" workbookViewId="0">
      <selection activeCell="J11" sqref="J11"/>
    </sheetView>
  </sheetViews>
  <sheetFormatPr baseColWidth="10" defaultRowHeight="15"/>
  <cols>
    <col min="3" max="3" width="12.7109375" bestFit="1" customWidth="1"/>
    <col min="9" max="9" width="11.85546875" bestFit="1" customWidth="1"/>
  </cols>
  <sheetData>
    <row r="1" spans="1:14">
      <c r="A1" t="s">
        <v>10</v>
      </c>
      <c r="B1" s="11" t="s">
        <v>11</v>
      </c>
      <c r="C1" s="11" t="s">
        <v>3</v>
      </c>
      <c r="D1" s="11" t="s">
        <v>20</v>
      </c>
      <c r="E1" s="11" t="s">
        <v>12</v>
      </c>
      <c r="F1" s="11" t="s">
        <v>21</v>
      </c>
      <c r="G1" s="11" t="s">
        <v>13</v>
      </c>
      <c r="H1" s="11" t="s">
        <v>6</v>
      </c>
      <c r="J1" t="s">
        <v>9</v>
      </c>
      <c r="K1">
        <f>0.00001</f>
        <v>1.0000000000000001E-5</v>
      </c>
    </row>
    <row r="2" spans="1:14">
      <c r="A2">
        <v>120</v>
      </c>
      <c r="B2" s="12">
        <v>0</v>
      </c>
      <c r="C2" s="13">
        <f>-0.0241*A2+6.1205</f>
        <v>3.2284999999999999</v>
      </c>
      <c r="D2" s="12">
        <f>(B3+B2)/2</f>
        <v>0.5</v>
      </c>
      <c r="E2" s="12">
        <f>(C3-C2)/(D3-D2)</f>
        <v>0.43379999999999974</v>
      </c>
      <c r="F2" s="12">
        <f t="shared" ref="F2:F16" si="0">(D3+D2)/2</f>
        <v>1</v>
      </c>
      <c r="G2" s="12">
        <f>(E3-E2)/(F3-F2)</f>
        <v>-9.6399999999999597E-2</v>
      </c>
      <c r="H2" s="12">
        <f t="shared" ref="H2:H17" si="1">(B2+11)*10^-C2</f>
        <v>6.4996906213225904E-3</v>
      </c>
      <c r="I2">
        <f>K2/K1</f>
        <v>10</v>
      </c>
      <c r="J2" t="s">
        <v>8</v>
      </c>
      <c r="K2">
        <v>1E-4</v>
      </c>
    </row>
    <row r="3" spans="1:14">
      <c r="A3">
        <v>102</v>
      </c>
      <c r="B3" s="11">
        <v>1</v>
      </c>
      <c r="C3" s="14">
        <f t="shared" ref="C3:C5" si="2">-0.0241*A3+6.1205</f>
        <v>3.6622999999999997</v>
      </c>
      <c r="D3" s="11">
        <f t="shared" ref="D3:D16" si="3">(B4+B3)/2</f>
        <v>1.5</v>
      </c>
      <c r="E3" s="11">
        <f t="shared" ref="E3:E15" si="4">(C4-C3)/(D4-D3)</f>
        <v>0.33740000000000014</v>
      </c>
      <c r="F3" s="11">
        <f t="shared" si="0"/>
        <v>2</v>
      </c>
      <c r="G3" s="11">
        <f t="shared" ref="G3:G16" si="5">(E4-E3)/(F4-F3)</f>
        <v>-4.8200000000000021E-2</v>
      </c>
      <c r="H3" s="11">
        <f t="shared" si="1"/>
        <v>2.6114471798228721E-3</v>
      </c>
    </row>
    <row r="4" spans="1:14">
      <c r="A4">
        <v>88</v>
      </c>
      <c r="B4" s="12">
        <v>2</v>
      </c>
      <c r="C4" s="13">
        <f t="shared" si="2"/>
        <v>3.9996999999999998</v>
      </c>
      <c r="D4" s="12">
        <f t="shared" si="3"/>
        <v>2.5</v>
      </c>
      <c r="E4" s="12">
        <f t="shared" si="4"/>
        <v>0.28920000000000012</v>
      </c>
      <c r="F4" s="12">
        <f t="shared" si="0"/>
        <v>3</v>
      </c>
      <c r="G4" s="12">
        <f t="shared" si="5"/>
        <v>-3.110000000000035E-2</v>
      </c>
      <c r="H4" s="12">
        <f t="shared" si="1"/>
        <v>1.3008983184187358E-3</v>
      </c>
    </row>
    <row r="5" spans="1:14">
      <c r="A5">
        <v>76</v>
      </c>
      <c r="B5" s="11">
        <v>3</v>
      </c>
      <c r="C5" s="14">
        <f t="shared" si="2"/>
        <v>4.2888999999999999</v>
      </c>
      <c r="D5" s="11">
        <f t="shared" si="3"/>
        <v>3.5</v>
      </c>
      <c r="E5" s="11">
        <f t="shared" si="4"/>
        <v>0.25809999999999977</v>
      </c>
      <c r="F5" s="11">
        <f t="shared" si="0"/>
        <v>4</v>
      </c>
      <c r="G5" s="11">
        <f t="shared" si="5"/>
        <v>-4.0099999999999802E-2</v>
      </c>
      <c r="H5" s="11">
        <f t="shared" si="1"/>
        <v>7.1982683938960916E-4</v>
      </c>
      <c r="K5" t="s">
        <v>28</v>
      </c>
      <c r="L5" t="s">
        <v>29</v>
      </c>
      <c r="M5" t="s">
        <v>24</v>
      </c>
      <c r="N5" t="s">
        <v>31</v>
      </c>
    </row>
    <row r="6" spans="1:14">
      <c r="B6" s="12">
        <v>4</v>
      </c>
      <c r="C6" s="12">
        <v>4.5469999999999997</v>
      </c>
      <c r="D6" s="12">
        <f t="shared" si="3"/>
        <v>4.5</v>
      </c>
      <c r="E6" s="12">
        <f t="shared" si="4"/>
        <v>0.21799999999999997</v>
      </c>
      <c r="F6" s="12">
        <f t="shared" si="0"/>
        <v>5</v>
      </c>
      <c r="G6" s="12">
        <f t="shared" si="5"/>
        <v>1.6000000000000014E-2</v>
      </c>
      <c r="H6" s="12">
        <f t="shared" si="1"/>
        <v>4.2568785426623317E-4</v>
      </c>
      <c r="J6" t="s">
        <v>30</v>
      </c>
      <c r="K6" s="4">
        <v>10.5</v>
      </c>
      <c r="L6" s="4">
        <f>(10.4+10.6)/2</f>
        <v>10.5</v>
      </c>
      <c r="M6">
        <v>10.56</v>
      </c>
      <c r="N6" s="4">
        <f>AVERAGE(K6:M6)</f>
        <v>10.520000000000001</v>
      </c>
    </row>
    <row r="7" spans="1:14">
      <c r="B7" s="11">
        <v>5</v>
      </c>
      <c r="C7" s="11">
        <v>4.7649999999999997</v>
      </c>
      <c r="D7" s="11">
        <f t="shared" si="3"/>
        <v>5.5</v>
      </c>
      <c r="E7" s="11">
        <f t="shared" si="4"/>
        <v>0.23399999999999999</v>
      </c>
      <c r="F7" s="11">
        <f t="shared" si="0"/>
        <v>6</v>
      </c>
      <c r="G7" s="11">
        <f t="shared" si="5"/>
        <v>3.6000000000000476E-2</v>
      </c>
      <c r="H7" s="11">
        <f t="shared" si="1"/>
        <v>2.748653419452139E-4</v>
      </c>
    </row>
    <row r="8" spans="1:14">
      <c r="B8" s="12">
        <v>6</v>
      </c>
      <c r="C8" s="12">
        <v>4.9989999999999997</v>
      </c>
      <c r="D8" s="12">
        <f t="shared" si="3"/>
        <v>6.5</v>
      </c>
      <c r="E8" s="12">
        <f t="shared" si="4"/>
        <v>0.27000000000000046</v>
      </c>
      <c r="F8" s="12">
        <f t="shared" si="0"/>
        <v>7</v>
      </c>
      <c r="G8" s="12">
        <f t="shared" si="5"/>
        <v>3.2999999999999474E-2</v>
      </c>
      <c r="H8" s="12">
        <f t="shared" si="1"/>
        <v>1.7039189047324304E-4</v>
      </c>
    </row>
    <row r="9" spans="1:14">
      <c r="B9" s="11">
        <v>7</v>
      </c>
      <c r="C9" s="11">
        <v>5.2690000000000001</v>
      </c>
      <c r="D9" s="11">
        <f t="shared" si="3"/>
        <v>7.5</v>
      </c>
      <c r="E9" s="11">
        <f t="shared" si="4"/>
        <v>0.30299999999999994</v>
      </c>
      <c r="F9" s="11">
        <f t="shared" si="0"/>
        <v>8</v>
      </c>
      <c r="G9" s="11">
        <f t="shared" si="5"/>
        <v>9.2999999999999972E-2</v>
      </c>
      <c r="H9" s="11">
        <f t="shared" si="1"/>
        <v>9.6888560852931668E-5</v>
      </c>
    </row>
    <row r="10" spans="1:14">
      <c r="B10" s="12">
        <v>8</v>
      </c>
      <c r="C10" s="12">
        <v>5.5720000000000001</v>
      </c>
      <c r="D10" s="12">
        <f t="shared" si="3"/>
        <v>8.5</v>
      </c>
      <c r="E10" s="12">
        <f t="shared" si="4"/>
        <v>0.39599999999999991</v>
      </c>
      <c r="F10" s="12">
        <f t="shared" si="0"/>
        <v>9</v>
      </c>
      <c r="G10" s="12">
        <f t="shared" si="5"/>
        <v>1.0800000000000005</v>
      </c>
      <c r="H10" s="12">
        <f t="shared" si="1"/>
        <v>5.090419817156153E-5</v>
      </c>
    </row>
    <row r="11" spans="1:14">
      <c r="B11" s="11">
        <v>9</v>
      </c>
      <c r="C11" s="11">
        <v>5.968</v>
      </c>
      <c r="D11" s="11">
        <f t="shared" si="3"/>
        <v>9.5</v>
      </c>
      <c r="E11" s="11">
        <f t="shared" si="4"/>
        <v>1.2600000000000011</v>
      </c>
      <c r="F11" s="11">
        <f t="shared" si="0"/>
        <v>9.8000000000000007</v>
      </c>
      <c r="G11" s="11">
        <f t="shared" si="5"/>
        <v>4.6749999999999643</v>
      </c>
      <c r="H11" s="11">
        <f t="shared" si="1"/>
        <v>2.1529304272596658E-5</v>
      </c>
      <c r="J11" s="4">
        <f>(10.52+10.55)/2</f>
        <v>10.535</v>
      </c>
    </row>
    <row r="12" spans="1:14">
      <c r="B12" s="12">
        <v>10</v>
      </c>
      <c r="C12" s="12">
        <v>6.7240000000000002</v>
      </c>
      <c r="D12" s="12">
        <f t="shared" si="3"/>
        <v>10.1</v>
      </c>
      <c r="E12" s="12">
        <f t="shared" si="4"/>
        <v>3.1299999999999804</v>
      </c>
      <c r="F12" s="12">
        <f t="shared" si="0"/>
        <v>10.199999999999999</v>
      </c>
      <c r="G12" s="12">
        <f t="shared" si="5"/>
        <v>3.550000000000165</v>
      </c>
      <c r="H12" s="12">
        <f t="shared" si="1"/>
        <v>3.9647818331022066E-6</v>
      </c>
    </row>
    <row r="13" spans="1:14">
      <c r="B13" s="11">
        <v>10.199999999999999</v>
      </c>
      <c r="C13" s="14">
        <v>7.35</v>
      </c>
      <c r="D13" s="11">
        <f t="shared" si="3"/>
        <v>10.3</v>
      </c>
      <c r="E13" s="11">
        <f t="shared" si="4"/>
        <v>3.8400000000000172</v>
      </c>
      <c r="F13" s="11">
        <f t="shared" si="0"/>
        <v>10.4</v>
      </c>
      <c r="G13" s="11">
        <f t="shared" si="5"/>
        <v>35.475000000000215</v>
      </c>
      <c r="H13" s="11">
        <f>(B13+11)*10^-C13</f>
        <v>9.4696921536004112E-7</v>
      </c>
    </row>
    <row r="14" spans="1:14">
      <c r="B14" s="12">
        <v>10.4</v>
      </c>
      <c r="C14" s="13">
        <v>8.1180000000000003</v>
      </c>
      <c r="D14" s="12">
        <f t="shared" si="3"/>
        <v>10.5</v>
      </c>
      <c r="E14" s="12">
        <f t="shared" si="4"/>
        <v>10.935000000000036</v>
      </c>
      <c r="F14" s="12">
        <f t="shared" si="0"/>
        <v>10.6</v>
      </c>
      <c r="G14" s="12">
        <f t="shared" si="5"/>
        <v>-30.37500000000016</v>
      </c>
      <c r="H14" s="12">
        <f t="shared" si="1"/>
        <v>1.6308490814543772E-7</v>
      </c>
    </row>
    <row r="15" spans="1:14">
      <c r="B15" s="11">
        <v>10.6</v>
      </c>
      <c r="C15" s="14">
        <v>10.305</v>
      </c>
      <c r="D15" s="11">
        <f t="shared" si="3"/>
        <v>10.7</v>
      </c>
      <c r="E15" s="11">
        <f t="shared" si="4"/>
        <v>4.8599999999999719</v>
      </c>
      <c r="F15" s="11">
        <f t="shared" si="0"/>
        <v>10.8</v>
      </c>
      <c r="G15" s="11">
        <f t="shared" si="5"/>
        <v>0.91156649232615428</v>
      </c>
      <c r="H15" s="11">
        <f t="shared" si="1"/>
        <v>1.0701724121383459E-9</v>
      </c>
    </row>
    <row r="16" spans="1:14">
      <c r="B16" s="12">
        <v>10.8</v>
      </c>
      <c r="C16" s="13">
        <v>11.276999999999999</v>
      </c>
      <c r="D16" s="12">
        <f t="shared" si="3"/>
        <v>10.9</v>
      </c>
      <c r="E16" s="12">
        <f>(C17-C16)/(D17-D16)</f>
        <v>-1.6880733944954224E-2</v>
      </c>
      <c r="F16" s="12">
        <f t="shared" si="0"/>
        <v>5.45</v>
      </c>
      <c r="G16" s="12">
        <f t="shared" si="5"/>
        <v>-3.0973823752209586E-3</v>
      </c>
      <c r="H16" s="12">
        <f t="shared" si="1"/>
        <v>1.1520106488698929E-10</v>
      </c>
    </row>
    <row r="17" spans="2:8">
      <c r="B17" s="11">
        <v>11</v>
      </c>
      <c r="C17" s="11">
        <v>11.461</v>
      </c>
      <c r="D17" s="11"/>
      <c r="E17" s="11"/>
      <c r="F17" s="11"/>
      <c r="G17" s="11"/>
      <c r="H17" s="11">
        <f t="shared" si="1"/>
        <v>7.6106663121746448E-11</v>
      </c>
    </row>
    <row r="20" spans="2:8">
      <c r="C20">
        <v>10.199999999999999</v>
      </c>
      <c r="D20">
        <v>9.4696921536004112E-7</v>
      </c>
    </row>
    <row r="21" spans="2:8">
      <c r="C21">
        <v>10.4</v>
      </c>
      <c r="D21">
        <v>1.6308490814543772E-7</v>
      </c>
    </row>
    <row r="22" spans="2:8">
      <c r="C22">
        <v>10.6</v>
      </c>
      <c r="D22">
        <v>1.0701724121383459E-9</v>
      </c>
    </row>
    <row r="24" spans="2:8">
      <c r="C24" cm="1">
        <f t="array" ref="C24:D28">LINEST(D20:D22,C20:C22,1,TRUE)</f>
        <v>-2.3647476073697574E-6</v>
      </c>
      <c r="D24">
        <v>2.4963749881951352E-5</v>
      </c>
      <c r="F24">
        <f>D24/C24</f>
        <v>-10.556623380927249</v>
      </c>
    </row>
    <row r="25" spans="2:8">
      <c r="C25">
        <v>8.9759141123891408E-7</v>
      </c>
      <c r="D25">
        <v>9.3361013641836094E-6</v>
      </c>
    </row>
    <row r="26" spans="2:8">
      <c r="C26">
        <v>0.87406878385362674</v>
      </c>
      <c r="D26">
        <v>2.5387718944873589E-7</v>
      </c>
    </row>
    <row r="27" spans="2:8">
      <c r="C27">
        <v>6.9408428712200525</v>
      </c>
      <c r="D27">
        <v>1</v>
      </c>
    </row>
    <row r="28" spans="2:8">
      <c r="C28">
        <v>4.4736249972488E-13</v>
      </c>
      <c r="D28">
        <v>6.445362732238933E-14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55B4F-C790-4BDF-B33A-47FBA585F1F1}">
  <dimension ref="A1:G18"/>
  <sheetViews>
    <sheetView workbookViewId="0">
      <selection activeCell="F6" sqref="F6"/>
    </sheetView>
  </sheetViews>
  <sheetFormatPr baseColWidth="10" defaultRowHeight="15"/>
  <sheetData>
    <row r="1" spans="1:7">
      <c r="A1" t="s">
        <v>5</v>
      </c>
      <c r="B1" t="s">
        <v>3</v>
      </c>
      <c r="C1" t="s">
        <v>25</v>
      </c>
      <c r="D1" t="s">
        <v>22</v>
      </c>
      <c r="E1" t="s">
        <v>26</v>
      </c>
      <c r="F1" t="s">
        <v>23</v>
      </c>
      <c r="G1" t="s">
        <v>24</v>
      </c>
    </row>
    <row r="2" spans="1:7">
      <c r="A2">
        <v>0</v>
      </c>
      <c r="B2">
        <v>3.2838888888888893</v>
      </c>
      <c r="C2">
        <v>0.5</v>
      </c>
      <c r="D2">
        <v>0.4147896825396824</v>
      </c>
      <c r="E2">
        <v>1</v>
      </c>
      <c r="F2">
        <v>-5.8468253968255279E-2</v>
      </c>
      <c r="G2">
        <v>5.7214195585671675E-3</v>
      </c>
    </row>
    <row r="3" spans="1:7">
      <c r="A3">
        <v>1</v>
      </c>
      <c r="B3">
        <v>3.6986785714285717</v>
      </c>
      <c r="C3">
        <v>1.5</v>
      </c>
      <c r="D3">
        <v>0.35632142857142712</v>
      </c>
      <c r="E3">
        <v>2</v>
      </c>
      <c r="F3">
        <v>-9.3552197802194481E-2</v>
      </c>
      <c r="G3">
        <v>2.4016110582530197E-3</v>
      </c>
    </row>
    <row r="4" spans="1:7">
      <c r="A4">
        <v>2</v>
      </c>
      <c r="B4">
        <v>4.0549999999999988</v>
      </c>
      <c r="C4">
        <v>2.5</v>
      </c>
      <c r="D4">
        <v>0.26276923076923264</v>
      </c>
      <c r="E4">
        <v>3</v>
      </c>
      <c r="F4">
        <v>3.4615384615355183E-3</v>
      </c>
      <c r="G4">
        <v>1.1453635349104199E-3</v>
      </c>
    </row>
    <row r="5" spans="1:7">
      <c r="A5">
        <v>3</v>
      </c>
      <c r="B5">
        <v>4.3177692307692315</v>
      </c>
      <c r="C5">
        <v>3.5</v>
      </c>
      <c r="D5">
        <v>0.26623076923076816</v>
      </c>
      <c r="E5">
        <v>4</v>
      </c>
      <c r="F5">
        <v>-2.4630769230769012E-2</v>
      </c>
      <c r="G5">
        <v>6.7353288509463128E-4</v>
      </c>
    </row>
    <row r="6" spans="1:7">
      <c r="A6">
        <v>4</v>
      </c>
      <c r="B6">
        <v>4.5839999999999996</v>
      </c>
      <c r="C6">
        <v>4.5</v>
      </c>
      <c r="D6">
        <v>0.24159999999999915</v>
      </c>
      <c r="E6">
        <v>5</v>
      </c>
      <c r="F6">
        <v>-1.4348148148145334E-2</v>
      </c>
      <c r="G6">
        <v>3.9092303249983436E-4</v>
      </c>
    </row>
    <row r="7" spans="1:7">
      <c r="A7">
        <v>5</v>
      </c>
      <c r="B7">
        <v>4.8255999999999988</v>
      </c>
      <c r="C7">
        <v>5.5</v>
      </c>
      <c r="D7">
        <v>0.22725185185185381</v>
      </c>
      <c r="E7">
        <v>6</v>
      </c>
      <c r="F7">
        <v>3.6515343915338505E-2</v>
      </c>
      <c r="G7">
        <v>2.3906719318507249E-4</v>
      </c>
    </row>
    <row r="8" spans="1:7">
      <c r="A8">
        <v>6</v>
      </c>
      <c r="B8">
        <v>5.0528518518518526</v>
      </c>
      <c r="C8">
        <v>6.5</v>
      </c>
      <c r="D8">
        <v>0.26376719576719232</v>
      </c>
      <c r="E8">
        <v>7</v>
      </c>
      <c r="F8">
        <v>5.6387950162149814E-2</v>
      </c>
      <c r="G8">
        <v>1.5052099119459555E-4</v>
      </c>
    </row>
    <row r="9" spans="1:7">
      <c r="A9">
        <v>7</v>
      </c>
      <c r="B9">
        <v>5.3166190476190449</v>
      </c>
      <c r="C9">
        <v>7.5</v>
      </c>
      <c r="D9">
        <v>0.32015514592934213</v>
      </c>
      <c r="E9">
        <v>8</v>
      </c>
      <c r="F9">
        <v>0.24184296686416154</v>
      </c>
      <c r="G9">
        <v>8.6826732441239453E-5</v>
      </c>
    </row>
    <row r="10" spans="1:7">
      <c r="A10">
        <v>8</v>
      </c>
      <c r="B10">
        <v>5.636774193548387</v>
      </c>
      <c r="C10">
        <v>8.5</v>
      </c>
      <c r="D10">
        <v>0.53176774193548348</v>
      </c>
      <c r="E10">
        <v>8.875</v>
      </c>
      <c r="F10">
        <v>0.39511827956989498</v>
      </c>
      <c r="G10">
        <v>4.3850990480711909E-5</v>
      </c>
    </row>
    <row r="11" spans="1:7">
      <c r="A11">
        <v>9</v>
      </c>
      <c r="B11">
        <v>6.0355999999999996</v>
      </c>
      <c r="C11">
        <v>9.25</v>
      </c>
      <c r="D11">
        <v>0.77871666666666783</v>
      </c>
      <c r="E11">
        <v>9.5</v>
      </c>
      <c r="F11">
        <v>1.6587976637463435</v>
      </c>
      <c r="G11">
        <v>1.8425954553371117E-5</v>
      </c>
    </row>
    <row r="12" spans="1:7">
      <c r="A12">
        <v>9.5</v>
      </c>
      <c r="B12">
        <v>6.4249583333333335</v>
      </c>
      <c r="C12">
        <v>9.75</v>
      </c>
      <c r="D12">
        <v>1.483705673758865</v>
      </c>
      <c r="E12">
        <v>9.9250000000000007</v>
      </c>
      <c r="F12">
        <v>1.883181357649433</v>
      </c>
      <c r="G12">
        <v>7.7054060171609169E-6</v>
      </c>
    </row>
    <row r="13" spans="1:7">
      <c r="A13">
        <v>10</v>
      </c>
      <c r="B13">
        <v>6.9442553191489358</v>
      </c>
      <c r="C13">
        <v>10.1</v>
      </c>
      <c r="D13">
        <v>2.0015805471124564</v>
      </c>
      <c r="E13">
        <v>10.199999999999999</v>
      </c>
      <c r="F13">
        <v>6.0144186930091506</v>
      </c>
      <c r="G13">
        <v>2.3876132238986317E-6</v>
      </c>
    </row>
    <row r="14" spans="1:7">
      <c r="A14">
        <v>10.199999999999999</v>
      </c>
      <c r="B14">
        <v>7.3445714285714292</v>
      </c>
      <c r="C14">
        <v>10.3</v>
      </c>
      <c r="D14">
        <v>3.2044642857142929</v>
      </c>
      <c r="E14">
        <v>10.4</v>
      </c>
      <c r="F14">
        <v>36.946243842364801</v>
      </c>
      <c r="G14">
        <v>9.5888037977020147E-7</v>
      </c>
    </row>
    <row r="15" spans="1:7">
      <c r="A15">
        <v>10.4</v>
      </c>
      <c r="B15">
        <v>7.9854642857142855</v>
      </c>
      <c r="C15">
        <v>10.5</v>
      </c>
      <c r="D15">
        <v>10.593713054187226</v>
      </c>
      <c r="E15">
        <v>10.6</v>
      </c>
      <c r="F15">
        <v>-28.632071018062543</v>
      </c>
      <c r="G15">
        <v>2.2128373216998328E-7</v>
      </c>
    </row>
    <row r="16" spans="1:7">
      <c r="A16">
        <v>10.6</v>
      </c>
      <c r="B16">
        <v>10.104206896551723</v>
      </c>
      <c r="C16">
        <v>10.7</v>
      </c>
      <c r="D16">
        <v>4.867298850574687</v>
      </c>
      <c r="E16">
        <v>10.8</v>
      </c>
      <c r="F16">
        <v>0.9165716356268806</v>
      </c>
      <c r="G16">
        <v>1.6992092148603625E-9</v>
      </c>
    </row>
    <row r="17" spans="1:7">
      <c r="A17">
        <v>10.8</v>
      </c>
      <c r="B17">
        <v>11.077666666666666</v>
      </c>
      <c r="C17">
        <v>10.9</v>
      </c>
      <c r="D17">
        <v>-3.6359400029124807E-2</v>
      </c>
      <c r="E17">
        <v>5.45</v>
      </c>
      <c r="F17">
        <v>-6.6714495466284043E-3</v>
      </c>
      <c r="G17">
        <v>1.8230132572966392E-10</v>
      </c>
    </row>
    <row r="18" spans="1:7">
      <c r="A18">
        <v>11</v>
      </c>
      <c r="B18">
        <v>11.473984126984126</v>
      </c>
      <c r="G18">
        <v>7.3864974772842155E-11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AD934-4511-4A75-BB04-52EAA02F9F53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04BBD-AA31-4423-A5F2-2AD5EE4E981A}">
  <dimension ref="A1:P614"/>
  <sheetViews>
    <sheetView topLeftCell="A7" workbookViewId="0">
      <selection activeCell="A2" sqref="A2"/>
    </sheetView>
  </sheetViews>
  <sheetFormatPr baseColWidth="10" defaultRowHeight="15"/>
  <cols>
    <col min="11" max="11" width="6.140625" customWidth="1"/>
  </cols>
  <sheetData>
    <row r="1" spans="1:16">
      <c r="A1" t="s">
        <v>0</v>
      </c>
      <c r="B1" s="1" t="s">
        <v>5</v>
      </c>
      <c r="C1" t="s">
        <v>6</v>
      </c>
      <c r="D1" t="s">
        <v>16</v>
      </c>
      <c r="E1" t="s">
        <v>12</v>
      </c>
      <c r="F1" t="s">
        <v>17</v>
      </c>
      <c r="G1" t="s">
        <v>13</v>
      </c>
      <c r="H1" s="1" t="s">
        <v>2</v>
      </c>
      <c r="I1" s="1"/>
    </row>
    <row r="2" spans="1:16">
      <c r="A2">
        <f t="shared" ref="A2:A65" si="0">-0.0241*H2+6.1205</f>
        <v>2.2885999999999997</v>
      </c>
      <c r="B2" s="2">
        <v>0</v>
      </c>
      <c r="C2">
        <f t="shared" ref="C2:C65" si="1">(B2+8)*10^-A2</f>
        <v>4.1161385710532621E-2</v>
      </c>
      <c r="D2">
        <v>0</v>
      </c>
      <c r="E2">
        <f t="shared" ref="E2:E65" si="2">IF((D3-D2)=0,0,(A3-A2)/(D3-D2))</f>
        <v>0</v>
      </c>
      <c r="F2">
        <f>(D3+D2)/2</f>
        <v>0</v>
      </c>
      <c r="G2">
        <f>IF((F3-F2)=0,0,(E3-E2)/(F3-F2))</f>
        <v>0</v>
      </c>
      <c r="H2" s="2">
        <v>159</v>
      </c>
      <c r="I2" s="2"/>
    </row>
    <row r="3" spans="1:16">
      <c r="A3">
        <f t="shared" si="0"/>
        <v>2.2885999999999997</v>
      </c>
      <c r="B3" s="2">
        <v>0</v>
      </c>
      <c r="C3">
        <f t="shared" si="1"/>
        <v>4.1161385710532621E-2</v>
      </c>
      <c r="D3">
        <f>(B3+B2)/2</f>
        <v>0</v>
      </c>
      <c r="E3">
        <f t="shared" si="2"/>
        <v>0</v>
      </c>
      <c r="F3">
        <f t="shared" ref="F3:F66" si="3">(D4+D3)/2</f>
        <v>0</v>
      </c>
      <c r="G3">
        <f t="shared" ref="G3:G66" si="4">IF((F4-F3)=0,0,(E4-E3)/(F4-F3))</f>
        <v>0</v>
      </c>
      <c r="H3" s="2">
        <v>159</v>
      </c>
      <c r="I3" s="2"/>
    </row>
    <row r="4" spans="1:16">
      <c r="A4">
        <f t="shared" si="0"/>
        <v>2.2885999999999997</v>
      </c>
      <c r="B4" s="2">
        <v>0</v>
      </c>
      <c r="C4">
        <f t="shared" si="1"/>
        <v>4.1161385710532621E-2</v>
      </c>
      <c r="D4">
        <f>(B4+B3)/2</f>
        <v>0</v>
      </c>
      <c r="E4">
        <f t="shared" si="2"/>
        <v>0</v>
      </c>
      <c r="F4">
        <f t="shared" si="3"/>
        <v>0</v>
      </c>
      <c r="G4">
        <f t="shared" si="4"/>
        <v>0</v>
      </c>
      <c r="H4" s="2">
        <v>159</v>
      </c>
      <c r="I4" s="2"/>
      <c r="O4" t="s">
        <v>4</v>
      </c>
      <c r="P4" t="s">
        <v>3</v>
      </c>
    </row>
    <row r="5" spans="1:16">
      <c r="A5">
        <f t="shared" si="0"/>
        <v>2.2885999999999997</v>
      </c>
      <c r="B5" s="2">
        <v>0</v>
      </c>
      <c r="C5">
        <f t="shared" si="1"/>
        <v>4.1161385710532621E-2</v>
      </c>
      <c r="D5">
        <f t="shared" ref="D5:D67" si="5">(B5+B4)/2</f>
        <v>0</v>
      </c>
      <c r="E5">
        <f t="shared" si="2"/>
        <v>0</v>
      </c>
      <c r="F5">
        <f t="shared" si="3"/>
        <v>0</v>
      </c>
      <c r="G5">
        <f t="shared" si="4"/>
        <v>0</v>
      </c>
      <c r="H5" s="2">
        <v>159</v>
      </c>
      <c r="I5" s="2"/>
      <c r="O5">
        <v>88</v>
      </c>
      <c r="P5">
        <v>4</v>
      </c>
    </row>
    <row r="6" spans="1:16">
      <c r="A6">
        <f t="shared" si="0"/>
        <v>2.2885999999999997</v>
      </c>
      <c r="B6" s="2">
        <v>0</v>
      </c>
      <c r="C6">
        <f t="shared" si="1"/>
        <v>4.1161385710532621E-2</v>
      </c>
      <c r="D6">
        <f t="shared" si="5"/>
        <v>0</v>
      </c>
      <c r="E6">
        <f t="shared" si="2"/>
        <v>0</v>
      </c>
      <c r="F6">
        <f t="shared" si="3"/>
        <v>0</v>
      </c>
      <c r="G6">
        <f t="shared" si="4"/>
        <v>0</v>
      </c>
      <c r="H6" s="2">
        <v>159</v>
      </c>
      <c r="I6" s="2"/>
      <c r="O6">
        <v>-161</v>
      </c>
      <c r="P6">
        <v>10</v>
      </c>
    </row>
    <row r="7" spans="1:16">
      <c r="A7">
        <f t="shared" si="0"/>
        <v>2.3127</v>
      </c>
      <c r="B7" s="2">
        <v>0</v>
      </c>
      <c r="C7">
        <f t="shared" si="1"/>
        <v>3.8939465596971E-2</v>
      </c>
      <c r="D7">
        <f t="shared" si="5"/>
        <v>0</v>
      </c>
      <c r="E7">
        <f t="shared" si="2"/>
        <v>0</v>
      </c>
      <c r="F7">
        <f t="shared" si="3"/>
        <v>0</v>
      </c>
      <c r="G7">
        <f t="shared" si="4"/>
        <v>0</v>
      </c>
      <c r="H7" s="2">
        <v>158</v>
      </c>
      <c r="I7" s="2"/>
      <c r="O7" t="s">
        <v>7</v>
      </c>
      <c r="P7">
        <f>ABS(-0.031)</f>
        <v>3.1E-2</v>
      </c>
    </row>
    <row r="8" spans="1:16">
      <c r="A8">
        <f t="shared" si="0"/>
        <v>2.3127</v>
      </c>
      <c r="B8" s="2">
        <v>0</v>
      </c>
      <c r="C8">
        <f t="shared" si="1"/>
        <v>3.8939465596971E-2</v>
      </c>
      <c r="D8">
        <f t="shared" si="5"/>
        <v>0</v>
      </c>
      <c r="E8">
        <f t="shared" si="2"/>
        <v>0</v>
      </c>
      <c r="F8">
        <f t="shared" si="3"/>
        <v>0</v>
      </c>
      <c r="G8">
        <f t="shared" si="4"/>
        <v>0</v>
      </c>
      <c r="H8" s="2">
        <v>158</v>
      </c>
      <c r="I8" s="2"/>
      <c r="O8" t="s">
        <v>8</v>
      </c>
      <c r="P8">
        <v>3.5000000000000003E-2</v>
      </c>
    </row>
    <row r="9" spans="1:16">
      <c r="A9">
        <f t="shared" si="0"/>
        <v>2.3127</v>
      </c>
      <c r="B9" s="2">
        <v>0</v>
      </c>
      <c r="C9">
        <f t="shared" si="1"/>
        <v>3.8939465596971E-2</v>
      </c>
      <c r="D9">
        <f t="shared" si="5"/>
        <v>0</v>
      </c>
      <c r="E9">
        <f t="shared" si="2"/>
        <v>0</v>
      </c>
      <c r="F9">
        <f t="shared" si="3"/>
        <v>0</v>
      </c>
      <c r="G9">
        <f t="shared" si="4"/>
        <v>0</v>
      </c>
      <c r="H9" s="2">
        <v>158</v>
      </c>
      <c r="I9" s="2"/>
    </row>
    <row r="10" spans="1:16">
      <c r="A10">
        <f t="shared" si="0"/>
        <v>2.2885999999999997</v>
      </c>
      <c r="B10" s="2">
        <v>0</v>
      </c>
      <c r="C10">
        <f t="shared" si="1"/>
        <v>4.1161385710532621E-2</v>
      </c>
      <c r="D10">
        <f t="shared" si="5"/>
        <v>0</v>
      </c>
      <c r="E10">
        <f t="shared" si="2"/>
        <v>0</v>
      </c>
      <c r="F10">
        <f t="shared" si="3"/>
        <v>0</v>
      </c>
      <c r="G10">
        <f t="shared" si="4"/>
        <v>0</v>
      </c>
      <c r="H10" s="2">
        <v>159</v>
      </c>
      <c r="I10" s="2"/>
    </row>
    <row r="11" spans="1:16">
      <c r="A11">
        <f t="shared" si="0"/>
        <v>2.2885999999999997</v>
      </c>
      <c r="B11" s="2">
        <v>0</v>
      </c>
      <c r="C11">
        <f t="shared" si="1"/>
        <v>4.1161385710532621E-2</v>
      </c>
      <c r="D11">
        <f t="shared" si="5"/>
        <v>0</v>
      </c>
      <c r="E11">
        <f t="shared" si="2"/>
        <v>0</v>
      </c>
      <c r="F11">
        <f t="shared" si="3"/>
        <v>0</v>
      </c>
      <c r="G11">
        <f t="shared" si="4"/>
        <v>0</v>
      </c>
      <c r="H11" s="2">
        <v>159</v>
      </c>
      <c r="I11" s="2"/>
    </row>
    <row r="12" spans="1:16">
      <c r="A12">
        <f t="shared" si="0"/>
        <v>2.2885999999999997</v>
      </c>
      <c r="B12" s="2">
        <v>0</v>
      </c>
      <c r="C12">
        <f t="shared" si="1"/>
        <v>4.1161385710532621E-2</v>
      </c>
      <c r="D12">
        <f t="shared" si="5"/>
        <v>0</v>
      </c>
      <c r="E12">
        <f t="shared" si="2"/>
        <v>0</v>
      </c>
      <c r="F12">
        <f t="shared" si="3"/>
        <v>0</v>
      </c>
      <c r="G12">
        <f t="shared" si="4"/>
        <v>0</v>
      </c>
      <c r="H12" s="2">
        <v>159</v>
      </c>
      <c r="I12" s="2"/>
    </row>
    <row r="13" spans="1:16">
      <c r="A13">
        <f t="shared" si="0"/>
        <v>2.2885999999999997</v>
      </c>
      <c r="B13" s="2">
        <v>0</v>
      </c>
      <c r="C13">
        <f t="shared" si="1"/>
        <v>4.1161385710532621E-2</v>
      </c>
      <c r="D13">
        <f t="shared" si="5"/>
        <v>0</v>
      </c>
      <c r="E13">
        <f t="shared" si="2"/>
        <v>0</v>
      </c>
      <c r="F13">
        <f t="shared" si="3"/>
        <v>0</v>
      </c>
      <c r="G13">
        <f t="shared" si="4"/>
        <v>0</v>
      </c>
      <c r="H13" s="2">
        <v>159</v>
      </c>
      <c r="I13" s="2"/>
    </row>
    <row r="14" spans="1:16">
      <c r="A14">
        <f t="shared" si="0"/>
        <v>2.2885999999999997</v>
      </c>
      <c r="B14" s="2">
        <v>0</v>
      </c>
      <c r="C14">
        <f t="shared" si="1"/>
        <v>4.1161385710532621E-2</v>
      </c>
      <c r="D14">
        <f t="shared" si="5"/>
        <v>0</v>
      </c>
      <c r="E14">
        <f t="shared" si="2"/>
        <v>0</v>
      </c>
      <c r="F14">
        <f t="shared" si="3"/>
        <v>0</v>
      </c>
      <c r="G14">
        <f t="shared" si="4"/>
        <v>0</v>
      </c>
      <c r="H14" s="2">
        <v>159</v>
      </c>
      <c r="I14" s="2"/>
    </row>
    <row r="15" spans="1:16">
      <c r="A15">
        <f t="shared" si="0"/>
        <v>2.2885999999999997</v>
      </c>
      <c r="B15" s="2">
        <v>0</v>
      </c>
      <c r="C15">
        <f t="shared" si="1"/>
        <v>4.1161385710532621E-2</v>
      </c>
      <c r="D15">
        <f t="shared" si="5"/>
        <v>0</v>
      </c>
      <c r="E15">
        <f t="shared" si="2"/>
        <v>0</v>
      </c>
      <c r="F15">
        <f t="shared" si="3"/>
        <v>0</v>
      </c>
      <c r="G15">
        <f t="shared" si="4"/>
        <v>0</v>
      </c>
      <c r="H15" s="2">
        <v>159</v>
      </c>
      <c r="I15" s="2"/>
    </row>
    <row r="16" spans="1:16">
      <c r="A16">
        <f t="shared" si="0"/>
        <v>2.2885999999999997</v>
      </c>
      <c r="B16" s="2">
        <v>0</v>
      </c>
      <c r="C16">
        <f t="shared" si="1"/>
        <v>4.1161385710532621E-2</v>
      </c>
      <c r="D16">
        <f t="shared" si="5"/>
        <v>0</v>
      </c>
      <c r="E16">
        <f t="shared" si="2"/>
        <v>0</v>
      </c>
      <c r="F16">
        <f t="shared" si="3"/>
        <v>0</v>
      </c>
      <c r="G16">
        <f t="shared" si="4"/>
        <v>0</v>
      </c>
      <c r="H16" s="2">
        <v>159</v>
      </c>
      <c r="I16" s="2"/>
      <c r="J16" t="s">
        <v>22</v>
      </c>
      <c r="K16" t="s">
        <v>23</v>
      </c>
      <c r="L16" t="s">
        <v>33</v>
      </c>
      <c r="M16" t="s">
        <v>35</v>
      </c>
    </row>
    <row r="17" spans="1:13">
      <c r="A17">
        <f t="shared" si="0"/>
        <v>2.2885999999999997</v>
      </c>
      <c r="B17" s="2">
        <v>0</v>
      </c>
      <c r="C17">
        <f t="shared" si="1"/>
        <v>4.1161385710532621E-2</v>
      </c>
      <c r="D17">
        <f t="shared" si="5"/>
        <v>0</v>
      </c>
      <c r="E17">
        <f t="shared" si="2"/>
        <v>0</v>
      </c>
      <c r="F17">
        <f t="shared" si="3"/>
        <v>0</v>
      </c>
      <c r="G17">
        <f t="shared" si="4"/>
        <v>0</v>
      </c>
      <c r="H17" s="2">
        <v>159</v>
      </c>
      <c r="I17" s="2"/>
      <c r="J17">
        <v>0.5</v>
      </c>
      <c r="K17">
        <v>0.5</v>
      </c>
      <c r="L17" s="3">
        <v>1</v>
      </c>
      <c r="M17" s="4">
        <f>AVERAGE(J17:L17)</f>
        <v>0.66666666666666663</v>
      </c>
    </row>
    <row r="18" spans="1:13">
      <c r="A18">
        <f t="shared" si="0"/>
        <v>2.2885999999999997</v>
      </c>
      <c r="B18" s="2">
        <v>0</v>
      </c>
      <c r="C18">
        <f t="shared" si="1"/>
        <v>4.1161385710532621E-2</v>
      </c>
      <c r="D18">
        <f t="shared" si="5"/>
        <v>0</v>
      </c>
      <c r="E18">
        <f t="shared" si="2"/>
        <v>0</v>
      </c>
      <c r="F18">
        <f t="shared" si="3"/>
        <v>0</v>
      </c>
      <c r="G18">
        <f t="shared" si="4"/>
        <v>0</v>
      </c>
      <c r="H18" s="2">
        <v>159</v>
      </c>
      <c r="I18" s="2"/>
      <c r="J18">
        <v>3</v>
      </c>
      <c r="K18">
        <v>3</v>
      </c>
      <c r="L18">
        <v>3</v>
      </c>
      <c r="M18" s="4">
        <f>AVERAGE(J18:L18)</f>
        <v>3</v>
      </c>
    </row>
    <row r="19" spans="1:13">
      <c r="A19">
        <f t="shared" si="0"/>
        <v>2.2885999999999997</v>
      </c>
      <c r="B19" s="2">
        <v>0</v>
      </c>
      <c r="C19">
        <f t="shared" si="1"/>
        <v>4.1161385710532621E-2</v>
      </c>
      <c r="D19">
        <f t="shared" si="5"/>
        <v>0</v>
      </c>
      <c r="E19">
        <f t="shared" si="2"/>
        <v>0</v>
      </c>
      <c r="F19">
        <f t="shared" si="3"/>
        <v>0</v>
      </c>
      <c r="G19">
        <f t="shared" si="4"/>
        <v>0</v>
      </c>
      <c r="H19" s="2">
        <v>159</v>
      </c>
      <c r="I19" s="2"/>
      <c r="K19">
        <v>3.38</v>
      </c>
      <c r="L19">
        <v>3</v>
      </c>
      <c r="M19" t="s">
        <v>34</v>
      </c>
    </row>
    <row r="20" spans="1:13">
      <c r="A20">
        <f t="shared" si="0"/>
        <v>2.2885999999999997</v>
      </c>
      <c r="B20" s="2">
        <v>0</v>
      </c>
      <c r="C20">
        <f t="shared" si="1"/>
        <v>4.1161385710532621E-2</v>
      </c>
      <c r="D20">
        <f t="shared" si="5"/>
        <v>0</v>
      </c>
      <c r="E20">
        <f t="shared" si="2"/>
        <v>0</v>
      </c>
      <c r="F20">
        <f t="shared" si="3"/>
        <v>0</v>
      </c>
      <c r="G20">
        <f t="shared" si="4"/>
        <v>0</v>
      </c>
      <c r="H20" s="2">
        <v>159</v>
      </c>
      <c r="I20" s="2"/>
    </row>
    <row r="21" spans="1:13">
      <c r="A21">
        <f t="shared" si="0"/>
        <v>2.2885999999999997</v>
      </c>
      <c r="B21" s="2">
        <v>0</v>
      </c>
      <c r="C21">
        <f t="shared" si="1"/>
        <v>4.1161385710532621E-2</v>
      </c>
      <c r="D21">
        <f t="shared" si="5"/>
        <v>0</v>
      </c>
      <c r="E21">
        <f t="shared" si="2"/>
        <v>0</v>
      </c>
      <c r="F21">
        <f t="shared" si="3"/>
        <v>0</v>
      </c>
      <c r="G21">
        <f t="shared" si="4"/>
        <v>0</v>
      </c>
      <c r="H21" s="2">
        <v>159</v>
      </c>
      <c r="I21" s="2"/>
    </row>
    <row r="22" spans="1:13">
      <c r="A22">
        <f t="shared" si="0"/>
        <v>2.2885999999999997</v>
      </c>
      <c r="B22" s="2">
        <v>0</v>
      </c>
      <c r="C22">
        <f t="shared" si="1"/>
        <v>4.1161385710532621E-2</v>
      </c>
      <c r="D22">
        <f t="shared" si="5"/>
        <v>0</v>
      </c>
      <c r="E22">
        <f t="shared" si="2"/>
        <v>0</v>
      </c>
      <c r="F22">
        <f t="shared" si="3"/>
        <v>0</v>
      </c>
      <c r="G22">
        <f t="shared" si="4"/>
        <v>0</v>
      </c>
      <c r="H22" s="2">
        <v>159</v>
      </c>
      <c r="I22" s="2"/>
    </row>
    <row r="23" spans="1:13">
      <c r="A23">
        <f t="shared" si="0"/>
        <v>2.2885999999999997</v>
      </c>
      <c r="B23" s="2">
        <v>0</v>
      </c>
      <c r="C23">
        <f t="shared" si="1"/>
        <v>4.1161385710532621E-2</v>
      </c>
      <c r="D23">
        <f t="shared" si="5"/>
        <v>0</v>
      </c>
      <c r="E23">
        <f t="shared" si="2"/>
        <v>0</v>
      </c>
      <c r="F23">
        <f t="shared" si="3"/>
        <v>0</v>
      </c>
      <c r="G23">
        <f t="shared" si="4"/>
        <v>0</v>
      </c>
      <c r="H23" s="2">
        <v>159</v>
      </c>
      <c r="I23" s="2"/>
    </row>
    <row r="24" spans="1:13">
      <c r="A24">
        <f t="shared" si="0"/>
        <v>2.2885999999999997</v>
      </c>
      <c r="B24" s="2">
        <v>0</v>
      </c>
      <c r="C24">
        <f t="shared" si="1"/>
        <v>4.1161385710532621E-2</v>
      </c>
      <c r="D24">
        <f t="shared" si="5"/>
        <v>0</v>
      </c>
      <c r="E24">
        <f t="shared" si="2"/>
        <v>0</v>
      </c>
      <c r="F24">
        <f t="shared" si="3"/>
        <v>0</v>
      </c>
      <c r="G24">
        <f t="shared" si="4"/>
        <v>0</v>
      </c>
      <c r="H24" s="2">
        <v>159</v>
      </c>
      <c r="I24" s="2"/>
    </row>
    <row r="25" spans="1:13">
      <c r="A25">
        <f t="shared" si="0"/>
        <v>2.2885999999999997</v>
      </c>
      <c r="B25" s="2">
        <v>0</v>
      </c>
      <c r="C25">
        <f t="shared" si="1"/>
        <v>4.1161385710532621E-2</v>
      </c>
      <c r="D25">
        <f t="shared" si="5"/>
        <v>0</v>
      </c>
      <c r="E25">
        <f t="shared" si="2"/>
        <v>0</v>
      </c>
      <c r="F25">
        <f t="shared" si="3"/>
        <v>0</v>
      </c>
      <c r="G25">
        <f t="shared" si="4"/>
        <v>0</v>
      </c>
      <c r="H25" s="2">
        <v>159</v>
      </c>
      <c r="I25" s="2"/>
    </row>
    <row r="26" spans="1:13">
      <c r="A26">
        <f t="shared" si="0"/>
        <v>2.2885999999999997</v>
      </c>
      <c r="B26" s="2">
        <v>0</v>
      </c>
      <c r="C26">
        <f t="shared" si="1"/>
        <v>4.1161385710532621E-2</v>
      </c>
      <c r="D26">
        <f t="shared" si="5"/>
        <v>0</v>
      </c>
      <c r="E26">
        <f t="shared" si="2"/>
        <v>0</v>
      </c>
      <c r="F26">
        <f t="shared" si="3"/>
        <v>0</v>
      </c>
      <c r="G26">
        <f t="shared" si="4"/>
        <v>0</v>
      </c>
      <c r="H26" s="2">
        <v>159</v>
      </c>
      <c r="I26" s="2"/>
    </row>
    <row r="27" spans="1:13">
      <c r="A27">
        <f t="shared" si="0"/>
        <v>2.2885999999999997</v>
      </c>
      <c r="B27" s="2">
        <v>0</v>
      </c>
      <c r="C27">
        <f t="shared" si="1"/>
        <v>4.1161385710532621E-2</v>
      </c>
      <c r="D27">
        <f t="shared" si="5"/>
        <v>0</v>
      </c>
      <c r="E27">
        <f t="shared" si="2"/>
        <v>0</v>
      </c>
      <c r="F27">
        <f t="shared" si="3"/>
        <v>0</v>
      </c>
      <c r="G27">
        <f t="shared" si="4"/>
        <v>0</v>
      </c>
      <c r="H27" s="2">
        <v>159</v>
      </c>
      <c r="I27" s="2" t="s">
        <v>3</v>
      </c>
      <c r="J27" t="s">
        <v>11</v>
      </c>
      <c r="K27" t="s">
        <v>32</v>
      </c>
    </row>
    <row r="28" spans="1:13">
      <c r="A28">
        <f t="shared" si="0"/>
        <v>2.2885999999999997</v>
      </c>
      <c r="B28" s="2">
        <v>0</v>
      </c>
      <c r="C28">
        <f t="shared" si="1"/>
        <v>4.1161385710532621E-2</v>
      </c>
      <c r="D28">
        <f t="shared" si="5"/>
        <v>0</v>
      </c>
      <c r="E28">
        <f t="shared" si="2"/>
        <v>0</v>
      </c>
      <c r="F28">
        <f t="shared" si="3"/>
        <v>0</v>
      </c>
      <c r="G28">
        <f t="shared" si="4"/>
        <v>0</v>
      </c>
      <c r="H28" s="2">
        <v>159</v>
      </c>
      <c r="I28" s="16">
        <f>A32</f>
        <v>2.2885999999999997</v>
      </c>
      <c r="J28" s="12">
        <v>0</v>
      </c>
      <c r="K28" s="12">
        <v>4.1161385710532621E-2</v>
      </c>
    </row>
    <row r="29" spans="1:13">
      <c r="A29">
        <f t="shared" si="0"/>
        <v>2.2885999999999997</v>
      </c>
      <c r="B29" s="2">
        <v>0</v>
      </c>
      <c r="C29">
        <f t="shared" si="1"/>
        <v>4.1161385710532621E-2</v>
      </c>
      <c r="D29">
        <f t="shared" si="5"/>
        <v>0</v>
      </c>
      <c r="E29">
        <f t="shared" si="2"/>
        <v>0</v>
      </c>
      <c r="F29">
        <f t="shared" si="3"/>
        <v>0</v>
      </c>
      <c r="G29">
        <f t="shared" si="4"/>
        <v>0</v>
      </c>
      <c r="H29" s="2">
        <v>159</v>
      </c>
      <c r="I29" s="16">
        <f>A127</f>
        <v>5.4456999999999995</v>
      </c>
      <c r="J29" s="12">
        <v>1</v>
      </c>
      <c r="K29" s="12">
        <v>3.0510021201805537E-5</v>
      </c>
    </row>
    <row r="30" spans="1:13">
      <c r="A30">
        <f t="shared" si="0"/>
        <v>2.2885999999999997</v>
      </c>
      <c r="B30" s="2">
        <v>0</v>
      </c>
      <c r="C30">
        <f t="shared" si="1"/>
        <v>4.1161385710532621E-2</v>
      </c>
      <c r="D30">
        <f t="shared" si="5"/>
        <v>0</v>
      </c>
      <c r="E30">
        <f t="shared" si="2"/>
        <v>0</v>
      </c>
      <c r="F30">
        <f t="shared" si="3"/>
        <v>0</v>
      </c>
      <c r="G30">
        <f t="shared" si="4"/>
        <v>0</v>
      </c>
      <c r="H30" s="2">
        <v>159</v>
      </c>
      <c r="I30" s="2"/>
    </row>
    <row r="31" spans="1:13">
      <c r="A31">
        <f t="shared" si="0"/>
        <v>2.2885999999999997</v>
      </c>
      <c r="B31" s="2">
        <v>0</v>
      </c>
      <c r="C31">
        <f t="shared" si="1"/>
        <v>4.1161385710532621E-2</v>
      </c>
      <c r="D31">
        <f t="shared" si="5"/>
        <v>0</v>
      </c>
      <c r="E31">
        <f t="shared" si="2"/>
        <v>0</v>
      </c>
      <c r="F31">
        <f t="shared" si="3"/>
        <v>0</v>
      </c>
      <c r="G31">
        <f t="shared" si="4"/>
        <v>0</v>
      </c>
      <c r="H31" s="2">
        <v>159</v>
      </c>
      <c r="I31" s="2"/>
    </row>
    <row r="32" spans="1:13">
      <c r="A32">
        <f t="shared" si="0"/>
        <v>2.2885999999999997</v>
      </c>
      <c r="B32" s="2">
        <v>0</v>
      </c>
      <c r="C32">
        <f t="shared" si="1"/>
        <v>4.1161385710532621E-2</v>
      </c>
      <c r="D32">
        <f t="shared" si="5"/>
        <v>0</v>
      </c>
      <c r="E32">
        <f t="shared" si="2"/>
        <v>0</v>
      </c>
      <c r="F32">
        <f t="shared" si="3"/>
        <v>0</v>
      </c>
      <c r="G32">
        <f t="shared" si="4"/>
        <v>0</v>
      </c>
      <c r="H32" s="2">
        <v>159</v>
      </c>
      <c r="I32" s="2"/>
    </row>
    <row r="33" spans="1:12">
      <c r="A33">
        <f t="shared" si="0"/>
        <v>2.3127</v>
      </c>
      <c r="B33" s="2">
        <v>0</v>
      </c>
      <c r="C33">
        <f t="shared" si="1"/>
        <v>3.8939465596971E-2</v>
      </c>
      <c r="D33">
        <f t="shared" si="5"/>
        <v>0</v>
      </c>
      <c r="E33">
        <f t="shared" si="2"/>
        <v>0</v>
      </c>
      <c r="F33">
        <f t="shared" si="3"/>
        <v>0</v>
      </c>
      <c r="G33">
        <f t="shared" si="4"/>
        <v>0</v>
      </c>
      <c r="H33" s="2">
        <v>158</v>
      </c>
      <c r="I33" s="2"/>
      <c r="J33" cm="1">
        <f t="array" ref="J33:K33">LINEST(K28:K29,J28:J29)</f>
        <v>-4.1130875689330819E-2</v>
      </c>
      <c r="K33">
        <v>4.1161385710532628E-2</v>
      </c>
      <c r="L33">
        <f>K33/J33</f>
        <v>-1.0007417790331588</v>
      </c>
    </row>
    <row r="34" spans="1:12">
      <c r="A34">
        <f t="shared" si="0"/>
        <v>2.5777999999999999</v>
      </c>
      <c r="B34" s="2">
        <v>0</v>
      </c>
      <c r="C34">
        <f t="shared" si="1"/>
        <v>2.1149007294107545E-2</v>
      </c>
      <c r="D34">
        <f t="shared" si="5"/>
        <v>0</v>
      </c>
      <c r="E34">
        <f t="shared" si="2"/>
        <v>0</v>
      </c>
      <c r="F34">
        <f t="shared" si="3"/>
        <v>0</v>
      </c>
      <c r="G34">
        <f t="shared" si="4"/>
        <v>0.38560000000000016</v>
      </c>
      <c r="H34" s="2">
        <v>147</v>
      </c>
      <c r="I34" s="2"/>
    </row>
    <row r="35" spans="1:12">
      <c r="A35">
        <f t="shared" si="0"/>
        <v>2.5777999999999999</v>
      </c>
      <c r="B35" s="2">
        <v>0</v>
      </c>
      <c r="C35">
        <f t="shared" si="1"/>
        <v>2.1149007294107545E-2</v>
      </c>
      <c r="D35">
        <f t="shared" si="5"/>
        <v>0</v>
      </c>
      <c r="E35">
        <f t="shared" si="2"/>
        <v>9.6400000000000041E-2</v>
      </c>
      <c r="F35">
        <f t="shared" si="3"/>
        <v>0.25</v>
      </c>
      <c r="G35">
        <f t="shared" si="4"/>
        <v>1.735199999999999</v>
      </c>
      <c r="H35" s="2">
        <v>147</v>
      </c>
      <c r="I35" s="2"/>
    </row>
    <row r="36" spans="1:12">
      <c r="A36">
        <f t="shared" si="0"/>
        <v>2.6259999999999999</v>
      </c>
      <c r="B36" s="2">
        <v>1</v>
      </c>
      <c r="C36">
        <f t="shared" si="1"/>
        <v>2.1293277277371812E-2</v>
      </c>
      <c r="D36">
        <f t="shared" si="5"/>
        <v>0.5</v>
      </c>
      <c r="E36">
        <f t="shared" si="2"/>
        <v>0.96399999999999952</v>
      </c>
      <c r="F36">
        <f t="shared" si="3"/>
        <v>0.75</v>
      </c>
      <c r="G36">
        <f t="shared" si="4"/>
        <v>-3.8559999999999981</v>
      </c>
      <c r="H36" s="2">
        <v>145</v>
      </c>
      <c r="I36" s="2"/>
    </row>
    <row r="37" spans="1:12">
      <c r="A37">
        <f t="shared" si="0"/>
        <v>3.1079999999999997</v>
      </c>
      <c r="B37" s="2">
        <v>1</v>
      </c>
      <c r="C37">
        <f t="shared" si="1"/>
        <v>7.0184709947093285E-3</v>
      </c>
      <c r="D37">
        <f t="shared" si="5"/>
        <v>1</v>
      </c>
      <c r="E37">
        <f t="shared" si="2"/>
        <v>0</v>
      </c>
      <c r="F37">
        <f t="shared" si="3"/>
        <v>1</v>
      </c>
      <c r="G37">
        <f t="shared" si="4"/>
        <v>0</v>
      </c>
      <c r="H37" s="2">
        <v>125</v>
      </c>
      <c r="I37" s="2"/>
    </row>
    <row r="38" spans="1:12">
      <c r="A38">
        <f t="shared" si="0"/>
        <v>3.3731</v>
      </c>
      <c r="B38" s="2">
        <v>1</v>
      </c>
      <c r="C38">
        <f t="shared" si="1"/>
        <v>3.8119088689326022E-3</v>
      </c>
      <c r="D38">
        <f t="shared" si="5"/>
        <v>1</v>
      </c>
      <c r="E38">
        <f t="shared" si="2"/>
        <v>0</v>
      </c>
      <c r="F38">
        <f t="shared" si="3"/>
        <v>1</v>
      </c>
      <c r="G38">
        <f t="shared" si="4"/>
        <v>0</v>
      </c>
      <c r="H38" s="2">
        <v>114</v>
      </c>
      <c r="I38" s="2"/>
    </row>
    <row r="39" spans="1:12">
      <c r="A39">
        <f t="shared" si="0"/>
        <v>3.4935999999999998</v>
      </c>
      <c r="B39" s="2">
        <v>1</v>
      </c>
      <c r="C39">
        <f t="shared" si="1"/>
        <v>2.8883013912435877E-3</v>
      </c>
      <c r="D39">
        <f t="shared" si="5"/>
        <v>1</v>
      </c>
      <c r="E39">
        <f t="shared" si="2"/>
        <v>0</v>
      </c>
      <c r="F39">
        <f t="shared" si="3"/>
        <v>1</v>
      </c>
      <c r="G39">
        <f t="shared" si="4"/>
        <v>0</v>
      </c>
      <c r="H39" s="2">
        <v>109</v>
      </c>
      <c r="I39" s="2"/>
    </row>
    <row r="40" spans="1:12">
      <c r="A40">
        <f t="shared" si="0"/>
        <v>3.9996999999999998</v>
      </c>
      <c r="B40" s="2">
        <v>1</v>
      </c>
      <c r="C40">
        <f t="shared" si="1"/>
        <v>9.0062191275143248E-4</v>
      </c>
      <c r="D40">
        <f t="shared" si="5"/>
        <v>1</v>
      </c>
      <c r="E40">
        <f t="shared" si="2"/>
        <v>0</v>
      </c>
      <c r="F40">
        <f t="shared" si="3"/>
        <v>1</v>
      </c>
      <c r="G40">
        <f t="shared" si="4"/>
        <v>0</v>
      </c>
      <c r="H40" s="2">
        <v>88</v>
      </c>
      <c r="I40" s="2"/>
    </row>
    <row r="41" spans="1:12">
      <c r="A41">
        <f t="shared" si="0"/>
        <v>4.2888999999999999</v>
      </c>
      <c r="B41" s="2">
        <v>1</v>
      </c>
      <c r="C41">
        <f t="shared" si="1"/>
        <v>4.6274582532189159E-4</v>
      </c>
      <c r="D41">
        <f t="shared" si="5"/>
        <v>1</v>
      </c>
      <c r="E41">
        <f t="shared" si="2"/>
        <v>0</v>
      </c>
      <c r="F41">
        <f t="shared" si="3"/>
        <v>1</v>
      </c>
      <c r="G41">
        <f t="shared" si="4"/>
        <v>0</v>
      </c>
      <c r="H41" s="2">
        <v>76</v>
      </c>
      <c r="I41" s="2"/>
    </row>
    <row r="42" spans="1:12">
      <c r="A42">
        <f t="shared" si="0"/>
        <v>4.3612000000000002</v>
      </c>
      <c r="B42" s="2">
        <v>1</v>
      </c>
      <c r="C42">
        <f t="shared" si="1"/>
        <v>3.9178022330667338E-4</v>
      </c>
      <c r="D42">
        <f t="shared" si="5"/>
        <v>1</v>
      </c>
      <c r="E42">
        <f t="shared" si="2"/>
        <v>0</v>
      </c>
      <c r="F42">
        <f t="shared" si="3"/>
        <v>1</v>
      </c>
      <c r="G42">
        <f t="shared" si="4"/>
        <v>0</v>
      </c>
      <c r="H42" s="2">
        <v>73</v>
      </c>
      <c r="I42" s="2"/>
    </row>
    <row r="43" spans="1:12">
      <c r="A43">
        <f t="shared" si="0"/>
        <v>4.3370999999999995</v>
      </c>
      <c r="B43" s="2">
        <v>1</v>
      </c>
      <c r="C43">
        <f t="shared" si="1"/>
        <v>4.1413554701015331E-4</v>
      </c>
      <c r="D43">
        <f t="shared" si="5"/>
        <v>1</v>
      </c>
      <c r="E43">
        <f t="shared" si="2"/>
        <v>0</v>
      </c>
      <c r="F43">
        <f t="shared" si="3"/>
        <v>1</v>
      </c>
      <c r="G43">
        <f t="shared" si="4"/>
        <v>0</v>
      </c>
      <c r="H43" s="2">
        <v>74</v>
      </c>
      <c r="I43" s="2"/>
    </row>
    <row r="44" spans="1:12">
      <c r="A44">
        <f t="shared" si="0"/>
        <v>4.3370999999999995</v>
      </c>
      <c r="B44" s="2">
        <v>1</v>
      </c>
      <c r="C44">
        <f t="shared" si="1"/>
        <v>4.1413554701015331E-4</v>
      </c>
      <c r="D44">
        <f t="shared" si="5"/>
        <v>1</v>
      </c>
      <c r="E44">
        <f t="shared" si="2"/>
        <v>0</v>
      </c>
      <c r="F44">
        <f t="shared" si="3"/>
        <v>1</v>
      </c>
      <c r="G44">
        <f t="shared" si="4"/>
        <v>0</v>
      </c>
      <c r="H44" s="2">
        <v>74</v>
      </c>
      <c r="I44" s="2"/>
    </row>
    <row r="45" spans="1:12">
      <c r="A45">
        <f t="shared" si="0"/>
        <v>4.4093999999999998</v>
      </c>
      <c r="B45" s="2">
        <v>1</v>
      </c>
      <c r="C45">
        <f t="shared" si="1"/>
        <v>3.5062470196031709E-4</v>
      </c>
      <c r="D45">
        <f t="shared" si="5"/>
        <v>1</v>
      </c>
      <c r="E45">
        <f t="shared" si="2"/>
        <v>0</v>
      </c>
      <c r="F45">
        <f t="shared" si="3"/>
        <v>1</v>
      </c>
      <c r="G45">
        <f t="shared" si="4"/>
        <v>0</v>
      </c>
      <c r="H45" s="2">
        <v>71</v>
      </c>
      <c r="I45" s="2"/>
    </row>
    <row r="46" spans="1:12">
      <c r="A46">
        <f t="shared" si="0"/>
        <v>4.6503999999999994</v>
      </c>
      <c r="B46" s="2">
        <v>1</v>
      </c>
      <c r="C46">
        <f t="shared" si="1"/>
        <v>2.0129941345195583E-4</v>
      </c>
      <c r="D46">
        <f t="shared" si="5"/>
        <v>1</v>
      </c>
      <c r="E46">
        <f t="shared" si="2"/>
        <v>0</v>
      </c>
      <c r="F46">
        <f t="shared" si="3"/>
        <v>1</v>
      </c>
      <c r="G46">
        <f t="shared" si="4"/>
        <v>0</v>
      </c>
      <c r="H46" s="2">
        <v>61</v>
      </c>
      <c r="I46" s="2"/>
    </row>
    <row r="47" spans="1:12">
      <c r="A47">
        <f t="shared" si="0"/>
        <v>4.6985999999999999</v>
      </c>
      <c r="B47" s="2">
        <v>1</v>
      </c>
      <c r="C47">
        <f t="shared" si="1"/>
        <v>1.8015341930909635E-4</v>
      </c>
      <c r="D47">
        <f t="shared" si="5"/>
        <v>1</v>
      </c>
      <c r="E47">
        <f t="shared" si="2"/>
        <v>0</v>
      </c>
      <c r="F47">
        <f t="shared" si="3"/>
        <v>1</v>
      </c>
      <c r="G47">
        <f t="shared" si="4"/>
        <v>0</v>
      </c>
      <c r="H47" s="2">
        <v>59</v>
      </c>
      <c r="I47" s="2"/>
    </row>
    <row r="48" spans="1:12">
      <c r="A48">
        <f t="shared" si="0"/>
        <v>4.8190999999999997</v>
      </c>
      <c r="B48" s="2">
        <v>1</v>
      </c>
      <c r="C48">
        <f t="shared" si="1"/>
        <v>1.365030984524706E-4</v>
      </c>
      <c r="D48">
        <f t="shared" si="5"/>
        <v>1</v>
      </c>
      <c r="E48">
        <f t="shared" si="2"/>
        <v>0</v>
      </c>
      <c r="F48">
        <f t="shared" si="3"/>
        <v>1</v>
      </c>
      <c r="G48">
        <f t="shared" si="4"/>
        <v>0</v>
      </c>
      <c r="H48" s="2">
        <v>54</v>
      </c>
      <c r="I48" s="2"/>
    </row>
    <row r="49" spans="1:9">
      <c r="A49">
        <f t="shared" si="0"/>
        <v>4.8914</v>
      </c>
      <c r="B49" s="2">
        <v>1</v>
      </c>
      <c r="C49">
        <f t="shared" si="1"/>
        <v>1.1556930709544699E-4</v>
      </c>
      <c r="D49">
        <f t="shared" si="5"/>
        <v>1</v>
      </c>
      <c r="E49">
        <f t="shared" si="2"/>
        <v>0</v>
      </c>
      <c r="F49">
        <f t="shared" si="3"/>
        <v>1</v>
      </c>
      <c r="G49">
        <f t="shared" si="4"/>
        <v>0</v>
      </c>
      <c r="H49" s="2">
        <v>51</v>
      </c>
      <c r="I49" s="2"/>
    </row>
    <row r="50" spans="1:9">
      <c r="A50">
        <f t="shared" si="0"/>
        <v>4.9154999999999998</v>
      </c>
      <c r="B50" s="2">
        <v>1</v>
      </c>
      <c r="C50">
        <f t="shared" si="1"/>
        <v>1.0933079584240989E-4</v>
      </c>
      <c r="D50">
        <f t="shared" si="5"/>
        <v>1</v>
      </c>
      <c r="E50">
        <f t="shared" si="2"/>
        <v>0</v>
      </c>
      <c r="F50">
        <f t="shared" si="3"/>
        <v>1</v>
      </c>
      <c r="G50">
        <f t="shared" si="4"/>
        <v>0</v>
      </c>
      <c r="H50" s="2">
        <v>50</v>
      </c>
      <c r="I50" s="2"/>
    </row>
    <row r="51" spans="1:9">
      <c r="A51">
        <f t="shared" si="0"/>
        <v>4.9878</v>
      </c>
      <c r="B51" s="2">
        <v>1</v>
      </c>
      <c r="C51">
        <f t="shared" si="1"/>
        <v>9.2564084353738136E-5</v>
      </c>
      <c r="D51">
        <f t="shared" si="5"/>
        <v>1</v>
      </c>
      <c r="E51">
        <f t="shared" si="2"/>
        <v>0</v>
      </c>
      <c r="F51">
        <f t="shared" si="3"/>
        <v>1</v>
      </c>
      <c r="G51">
        <f t="shared" si="4"/>
        <v>0</v>
      </c>
      <c r="H51" s="2">
        <v>47</v>
      </c>
      <c r="I51" s="2"/>
    </row>
    <row r="52" spans="1:9">
      <c r="A52">
        <f t="shared" si="0"/>
        <v>4.9878</v>
      </c>
      <c r="B52" s="2">
        <v>1</v>
      </c>
      <c r="C52">
        <f t="shared" si="1"/>
        <v>9.2564084353738136E-5</v>
      </c>
      <c r="D52">
        <f t="shared" si="5"/>
        <v>1</v>
      </c>
      <c r="E52">
        <f t="shared" si="2"/>
        <v>0</v>
      </c>
      <c r="F52">
        <f t="shared" si="3"/>
        <v>1</v>
      </c>
      <c r="G52">
        <f t="shared" si="4"/>
        <v>0</v>
      </c>
      <c r="H52" s="2">
        <v>47</v>
      </c>
      <c r="I52" s="2"/>
    </row>
    <row r="53" spans="1:9">
      <c r="A53">
        <f t="shared" si="0"/>
        <v>5.0601000000000003</v>
      </c>
      <c r="B53" s="2">
        <v>1</v>
      </c>
      <c r="C53">
        <f t="shared" si="1"/>
        <v>7.8368675963870794E-5</v>
      </c>
      <c r="D53">
        <f t="shared" si="5"/>
        <v>1</v>
      </c>
      <c r="E53">
        <f t="shared" si="2"/>
        <v>0</v>
      </c>
      <c r="F53">
        <f t="shared" si="3"/>
        <v>1</v>
      </c>
      <c r="G53">
        <f t="shared" si="4"/>
        <v>0</v>
      </c>
      <c r="H53" s="2">
        <v>44</v>
      </c>
      <c r="I53" s="2"/>
    </row>
    <row r="54" spans="1:9">
      <c r="A54">
        <f t="shared" si="0"/>
        <v>5.1564999999999994</v>
      </c>
      <c r="B54" s="2">
        <v>1</v>
      </c>
      <c r="C54">
        <f t="shared" si="1"/>
        <v>6.2768609719356078E-5</v>
      </c>
      <c r="D54">
        <f t="shared" si="5"/>
        <v>1</v>
      </c>
      <c r="E54">
        <f t="shared" si="2"/>
        <v>0</v>
      </c>
      <c r="F54">
        <f t="shared" si="3"/>
        <v>1</v>
      </c>
      <c r="G54">
        <f t="shared" si="4"/>
        <v>0</v>
      </c>
      <c r="H54" s="2">
        <v>40</v>
      </c>
      <c r="I54" s="2"/>
    </row>
    <row r="55" spans="1:9">
      <c r="A55">
        <f t="shared" si="0"/>
        <v>5.1564999999999994</v>
      </c>
      <c r="B55" s="2">
        <v>1</v>
      </c>
      <c r="C55">
        <f t="shared" si="1"/>
        <v>6.2768609719356078E-5</v>
      </c>
      <c r="D55">
        <f t="shared" si="5"/>
        <v>1</v>
      </c>
      <c r="E55">
        <f t="shared" si="2"/>
        <v>0</v>
      </c>
      <c r="F55">
        <f t="shared" si="3"/>
        <v>1</v>
      </c>
      <c r="G55">
        <f t="shared" si="4"/>
        <v>0</v>
      </c>
      <c r="H55" s="2">
        <v>40</v>
      </c>
      <c r="I55" s="2"/>
    </row>
    <row r="56" spans="1:9">
      <c r="A56">
        <f t="shared" si="0"/>
        <v>5.1564999999999994</v>
      </c>
      <c r="B56" s="2">
        <v>1</v>
      </c>
      <c r="C56">
        <f t="shared" si="1"/>
        <v>6.2768609719356078E-5</v>
      </c>
      <c r="D56">
        <f t="shared" si="5"/>
        <v>1</v>
      </c>
      <c r="E56">
        <f t="shared" si="2"/>
        <v>0</v>
      </c>
      <c r="F56">
        <f t="shared" si="3"/>
        <v>1</v>
      </c>
      <c r="G56">
        <f t="shared" si="4"/>
        <v>0</v>
      </c>
      <c r="H56" s="2">
        <v>40</v>
      </c>
      <c r="I56" s="2"/>
    </row>
    <row r="57" spans="1:9">
      <c r="A57">
        <f t="shared" si="0"/>
        <v>5.2770000000000001</v>
      </c>
      <c r="B57" s="2">
        <v>1</v>
      </c>
      <c r="C57">
        <f t="shared" si="1"/>
        <v>4.7560072659766196E-5</v>
      </c>
      <c r="D57">
        <f t="shared" si="5"/>
        <v>1</v>
      </c>
      <c r="E57">
        <f t="shared" si="2"/>
        <v>0</v>
      </c>
      <c r="F57">
        <f t="shared" si="3"/>
        <v>1</v>
      </c>
      <c r="G57">
        <f t="shared" si="4"/>
        <v>0</v>
      </c>
      <c r="H57" s="2">
        <v>35</v>
      </c>
      <c r="I57" s="2"/>
    </row>
    <row r="58" spans="1:9">
      <c r="A58">
        <f t="shared" si="0"/>
        <v>5.3010999999999999</v>
      </c>
      <c r="B58" s="2">
        <v>1</v>
      </c>
      <c r="C58">
        <f t="shared" si="1"/>
        <v>4.4992746992249922E-5</v>
      </c>
      <c r="D58">
        <f t="shared" si="5"/>
        <v>1</v>
      </c>
      <c r="E58">
        <f t="shared" si="2"/>
        <v>0</v>
      </c>
      <c r="F58">
        <f t="shared" si="3"/>
        <v>1</v>
      </c>
      <c r="G58">
        <f t="shared" si="4"/>
        <v>0</v>
      </c>
      <c r="H58" s="2">
        <v>34</v>
      </c>
      <c r="I58" s="2"/>
    </row>
    <row r="59" spans="1:9">
      <c r="A59">
        <f t="shared" si="0"/>
        <v>5.2770000000000001</v>
      </c>
      <c r="B59" s="2">
        <v>1</v>
      </c>
      <c r="C59">
        <f t="shared" si="1"/>
        <v>4.7560072659766196E-5</v>
      </c>
      <c r="D59">
        <f t="shared" si="5"/>
        <v>1</v>
      </c>
      <c r="E59">
        <f t="shared" si="2"/>
        <v>0</v>
      </c>
      <c r="F59">
        <f t="shared" si="3"/>
        <v>1</v>
      </c>
      <c r="G59">
        <f t="shared" si="4"/>
        <v>0</v>
      </c>
      <c r="H59" s="2">
        <v>35</v>
      </c>
      <c r="I59" s="2"/>
    </row>
    <row r="60" spans="1:9">
      <c r="A60">
        <f t="shared" si="0"/>
        <v>5.1564999999999994</v>
      </c>
      <c r="B60" s="2">
        <v>1</v>
      </c>
      <c r="C60">
        <f t="shared" si="1"/>
        <v>6.2768609719356078E-5</v>
      </c>
      <c r="D60">
        <f t="shared" si="5"/>
        <v>1</v>
      </c>
      <c r="E60">
        <f t="shared" si="2"/>
        <v>0</v>
      </c>
      <c r="F60">
        <f t="shared" si="3"/>
        <v>1</v>
      </c>
      <c r="G60">
        <f t="shared" si="4"/>
        <v>0</v>
      </c>
      <c r="H60" s="2">
        <v>40</v>
      </c>
      <c r="I60" s="2"/>
    </row>
    <row r="61" spans="1:9">
      <c r="A61">
        <f t="shared" si="0"/>
        <v>5.1564999999999994</v>
      </c>
      <c r="B61" s="2">
        <v>1</v>
      </c>
      <c r="C61">
        <f t="shared" si="1"/>
        <v>6.2768609719356078E-5</v>
      </c>
      <c r="D61">
        <f t="shared" si="5"/>
        <v>1</v>
      </c>
      <c r="E61">
        <f t="shared" si="2"/>
        <v>0</v>
      </c>
      <c r="F61">
        <f t="shared" si="3"/>
        <v>1</v>
      </c>
      <c r="G61">
        <f t="shared" si="4"/>
        <v>0</v>
      </c>
      <c r="H61" s="2">
        <v>40</v>
      </c>
      <c r="I61" s="2"/>
    </row>
    <row r="62" spans="1:9">
      <c r="A62">
        <f t="shared" si="0"/>
        <v>5.2046999999999999</v>
      </c>
      <c r="B62" s="2">
        <v>1</v>
      </c>
      <c r="C62">
        <f t="shared" si="1"/>
        <v>5.6174926058187593E-5</v>
      </c>
      <c r="D62">
        <f t="shared" si="5"/>
        <v>1</v>
      </c>
      <c r="E62">
        <f t="shared" si="2"/>
        <v>0</v>
      </c>
      <c r="F62">
        <f t="shared" si="3"/>
        <v>1</v>
      </c>
      <c r="G62">
        <f t="shared" si="4"/>
        <v>0</v>
      </c>
      <c r="H62" s="2">
        <v>38</v>
      </c>
      <c r="I62" s="2"/>
    </row>
    <row r="63" spans="1:9">
      <c r="A63">
        <f t="shared" si="0"/>
        <v>5.2046999999999999</v>
      </c>
      <c r="B63" s="2">
        <v>1</v>
      </c>
      <c r="C63">
        <f t="shared" si="1"/>
        <v>5.6174926058187593E-5</v>
      </c>
      <c r="D63">
        <f t="shared" si="5"/>
        <v>1</v>
      </c>
      <c r="E63">
        <f t="shared" si="2"/>
        <v>0</v>
      </c>
      <c r="F63">
        <f t="shared" si="3"/>
        <v>1</v>
      </c>
      <c r="G63">
        <f t="shared" si="4"/>
        <v>0</v>
      </c>
      <c r="H63" s="2">
        <v>38</v>
      </c>
      <c r="I63" s="2"/>
    </row>
    <row r="64" spans="1:9">
      <c r="A64">
        <f t="shared" si="0"/>
        <v>5.2287999999999997</v>
      </c>
      <c r="B64" s="2">
        <v>1</v>
      </c>
      <c r="C64">
        <f t="shared" si="1"/>
        <v>5.3142564636628767E-5</v>
      </c>
      <c r="D64">
        <f t="shared" si="5"/>
        <v>1</v>
      </c>
      <c r="E64">
        <f t="shared" si="2"/>
        <v>0</v>
      </c>
      <c r="F64">
        <f t="shared" si="3"/>
        <v>1</v>
      </c>
      <c r="G64">
        <f t="shared" si="4"/>
        <v>0</v>
      </c>
      <c r="H64" s="2">
        <v>37</v>
      </c>
      <c r="I64" s="2"/>
    </row>
    <row r="65" spans="1:9">
      <c r="A65">
        <f t="shared" si="0"/>
        <v>5.2770000000000001</v>
      </c>
      <c r="B65" s="2">
        <v>1</v>
      </c>
      <c r="C65">
        <f t="shared" si="1"/>
        <v>4.7560072659766196E-5</v>
      </c>
      <c r="D65">
        <f t="shared" si="5"/>
        <v>1</v>
      </c>
      <c r="E65">
        <f t="shared" si="2"/>
        <v>0</v>
      </c>
      <c r="F65">
        <f t="shared" si="3"/>
        <v>1</v>
      </c>
      <c r="G65">
        <f t="shared" si="4"/>
        <v>0</v>
      </c>
      <c r="H65" s="2">
        <v>35</v>
      </c>
      <c r="I65" s="2"/>
    </row>
    <row r="66" spans="1:9">
      <c r="A66">
        <f t="shared" ref="A66:A129" si="6">-0.0241*H66+6.1205</f>
        <v>5.3492999999999995</v>
      </c>
      <c r="B66" s="2">
        <v>1</v>
      </c>
      <c r="C66">
        <f t="shared" ref="C66:C129" si="7">(B66+8)*10^-A66</f>
        <v>4.0266372741803647E-5</v>
      </c>
      <c r="D66">
        <f t="shared" si="5"/>
        <v>1</v>
      </c>
      <c r="E66">
        <f t="shared" ref="E66:E129" si="8">IF((D67-D66)=0,0,(A67-A66)/(D67-D66))</f>
        <v>0</v>
      </c>
      <c r="F66">
        <f t="shared" si="3"/>
        <v>1</v>
      </c>
      <c r="G66">
        <f t="shared" si="4"/>
        <v>0</v>
      </c>
      <c r="H66" s="2">
        <v>32</v>
      </c>
      <c r="I66" s="2"/>
    </row>
    <row r="67" spans="1:9">
      <c r="A67">
        <f t="shared" si="6"/>
        <v>5.3492999999999995</v>
      </c>
      <c r="B67" s="2">
        <v>1</v>
      </c>
      <c r="C67">
        <f t="shared" si="7"/>
        <v>4.0266372741803647E-5</v>
      </c>
      <c r="D67">
        <f t="shared" si="5"/>
        <v>1</v>
      </c>
      <c r="E67">
        <f t="shared" si="8"/>
        <v>0</v>
      </c>
      <c r="F67">
        <f t="shared" ref="F67:F130" si="9">(D68+D67)/2</f>
        <v>1</v>
      </c>
      <c r="G67">
        <f t="shared" ref="G67:G130" si="10">IF((F68-F67)=0,0,(E68-E67)/(F68-F67))</f>
        <v>0</v>
      </c>
      <c r="H67" s="2">
        <v>32</v>
      </c>
      <c r="I67" s="2"/>
    </row>
    <row r="68" spans="1:9">
      <c r="A68">
        <f t="shared" si="6"/>
        <v>5.3251999999999997</v>
      </c>
      <c r="B68" s="2">
        <v>1</v>
      </c>
      <c r="C68">
        <f t="shared" si="7"/>
        <v>4.2564007342678624E-5</v>
      </c>
      <c r="D68">
        <f t="shared" ref="D68:D131" si="11">(B68+B67)/2</f>
        <v>1</v>
      </c>
      <c r="E68">
        <f t="shared" si="8"/>
        <v>0</v>
      </c>
      <c r="F68">
        <f t="shared" si="9"/>
        <v>1</v>
      </c>
      <c r="G68">
        <f t="shared" si="10"/>
        <v>0</v>
      </c>
      <c r="H68" s="2">
        <v>33</v>
      </c>
      <c r="I68" s="2"/>
    </row>
    <row r="69" spans="1:9">
      <c r="A69">
        <f t="shared" si="6"/>
        <v>5.3492999999999995</v>
      </c>
      <c r="B69" s="2">
        <v>1</v>
      </c>
      <c r="C69">
        <f t="shared" si="7"/>
        <v>4.0266372741803647E-5</v>
      </c>
      <c r="D69">
        <f t="shared" si="11"/>
        <v>1</v>
      </c>
      <c r="E69">
        <f t="shared" si="8"/>
        <v>0</v>
      </c>
      <c r="F69">
        <f t="shared" si="9"/>
        <v>1</v>
      </c>
      <c r="G69">
        <f t="shared" si="10"/>
        <v>0</v>
      </c>
      <c r="H69" s="2">
        <v>32</v>
      </c>
      <c r="I69" s="2"/>
    </row>
    <row r="70" spans="1:9">
      <c r="A70">
        <f t="shared" si="6"/>
        <v>5.3492999999999995</v>
      </c>
      <c r="B70" s="2">
        <v>1</v>
      </c>
      <c r="C70">
        <f t="shared" si="7"/>
        <v>4.0266372741803647E-5</v>
      </c>
      <c r="D70">
        <f t="shared" si="11"/>
        <v>1</v>
      </c>
      <c r="E70">
        <f t="shared" si="8"/>
        <v>0</v>
      </c>
      <c r="F70">
        <f t="shared" si="9"/>
        <v>1</v>
      </c>
      <c r="G70">
        <f t="shared" si="10"/>
        <v>0</v>
      </c>
      <c r="H70" s="2">
        <v>32</v>
      </c>
      <c r="I70" s="2"/>
    </row>
    <row r="71" spans="1:9">
      <c r="A71">
        <f t="shared" si="6"/>
        <v>5.3492999999999995</v>
      </c>
      <c r="B71" s="2">
        <v>1</v>
      </c>
      <c r="C71">
        <f t="shared" si="7"/>
        <v>4.0266372741803647E-5</v>
      </c>
      <c r="D71">
        <f t="shared" si="11"/>
        <v>1</v>
      </c>
      <c r="E71">
        <f t="shared" si="8"/>
        <v>0</v>
      </c>
      <c r="F71">
        <f t="shared" si="9"/>
        <v>1</v>
      </c>
      <c r="G71">
        <f t="shared" si="10"/>
        <v>0</v>
      </c>
      <c r="H71" s="2">
        <v>32</v>
      </c>
      <c r="I71" s="2"/>
    </row>
    <row r="72" spans="1:9">
      <c r="A72">
        <f t="shared" si="6"/>
        <v>5.3010999999999999</v>
      </c>
      <c r="B72" s="2">
        <v>1</v>
      </c>
      <c r="C72">
        <f t="shared" si="7"/>
        <v>4.4992746992249922E-5</v>
      </c>
      <c r="D72">
        <f t="shared" si="11"/>
        <v>1</v>
      </c>
      <c r="E72">
        <f t="shared" si="8"/>
        <v>0</v>
      </c>
      <c r="F72">
        <f t="shared" si="9"/>
        <v>1</v>
      </c>
      <c r="G72">
        <f t="shared" si="10"/>
        <v>0</v>
      </c>
      <c r="H72" s="2">
        <v>34</v>
      </c>
      <c r="I72" s="2"/>
    </row>
    <row r="73" spans="1:9">
      <c r="A73">
        <f t="shared" si="6"/>
        <v>5.2770000000000001</v>
      </c>
      <c r="B73" s="2">
        <v>1</v>
      </c>
      <c r="C73">
        <f t="shared" si="7"/>
        <v>4.7560072659766196E-5</v>
      </c>
      <c r="D73">
        <f t="shared" si="11"/>
        <v>1</v>
      </c>
      <c r="E73">
        <f t="shared" si="8"/>
        <v>0</v>
      </c>
      <c r="F73">
        <f t="shared" si="9"/>
        <v>1</v>
      </c>
      <c r="G73">
        <f t="shared" si="10"/>
        <v>0</v>
      </c>
      <c r="H73" s="2">
        <v>35</v>
      </c>
      <c r="I73" s="2"/>
    </row>
    <row r="74" spans="1:9">
      <c r="A74">
        <f t="shared" si="6"/>
        <v>5.2770000000000001</v>
      </c>
      <c r="B74" s="2">
        <v>1</v>
      </c>
      <c r="C74">
        <f t="shared" si="7"/>
        <v>4.7560072659766196E-5</v>
      </c>
      <c r="D74">
        <f t="shared" si="11"/>
        <v>1</v>
      </c>
      <c r="E74">
        <f t="shared" si="8"/>
        <v>0</v>
      </c>
      <c r="F74">
        <f t="shared" si="9"/>
        <v>1</v>
      </c>
      <c r="G74">
        <f t="shared" si="10"/>
        <v>0</v>
      </c>
      <c r="H74" s="2">
        <v>35</v>
      </c>
      <c r="I74" s="2"/>
    </row>
    <row r="75" spans="1:9">
      <c r="A75">
        <f t="shared" si="6"/>
        <v>5.2528999999999995</v>
      </c>
      <c r="B75" s="2">
        <v>1</v>
      </c>
      <c r="C75">
        <f t="shared" si="7"/>
        <v>5.0273892185153025E-5</v>
      </c>
      <c r="D75">
        <f t="shared" si="11"/>
        <v>1</v>
      </c>
      <c r="E75">
        <f t="shared" si="8"/>
        <v>0</v>
      </c>
      <c r="F75">
        <f t="shared" si="9"/>
        <v>1</v>
      </c>
      <c r="G75">
        <f t="shared" si="10"/>
        <v>0</v>
      </c>
      <c r="H75" s="2">
        <v>36</v>
      </c>
      <c r="I75" s="2"/>
    </row>
    <row r="76" spans="1:9">
      <c r="A76">
        <f t="shared" si="6"/>
        <v>5.3251999999999997</v>
      </c>
      <c r="B76" s="2">
        <v>1</v>
      </c>
      <c r="C76">
        <f t="shared" si="7"/>
        <v>4.2564007342678624E-5</v>
      </c>
      <c r="D76">
        <f t="shared" si="11"/>
        <v>1</v>
      </c>
      <c r="E76">
        <f t="shared" si="8"/>
        <v>0</v>
      </c>
      <c r="F76">
        <f t="shared" si="9"/>
        <v>1</v>
      </c>
      <c r="G76">
        <f t="shared" si="10"/>
        <v>0</v>
      </c>
      <c r="H76" s="2">
        <v>33</v>
      </c>
      <c r="I76" s="2"/>
    </row>
    <row r="77" spans="1:9">
      <c r="A77">
        <f t="shared" si="6"/>
        <v>5.3492999999999995</v>
      </c>
      <c r="B77" s="2">
        <v>1</v>
      </c>
      <c r="C77">
        <f t="shared" si="7"/>
        <v>4.0266372741803647E-5</v>
      </c>
      <c r="D77">
        <f t="shared" si="11"/>
        <v>1</v>
      </c>
      <c r="E77">
        <f t="shared" si="8"/>
        <v>0</v>
      </c>
      <c r="F77">
        <f t="shared" si="9"/>
        <v>1</v>
      </c>
      <c r="G77">
        <f t="shared" si="10"/>
        <v>0</v>
      </c>
      <c r="H77" s="2">
        <v>32</v>
      </c>
      <c r="I77" s="2"/>
    </row>
    <row r="78" spans="1:9">
      <c r="A78">
        <f t="shared" si="6"/>
        <v>5.3492999999999995</v>
      </c>
      <c r="B78" s="2">
        <v>1</v>
      </c>
      <c r="C78">
        <f t="shared" si="7"/>
        <v>4.0266372741803647E-5</v>
      </c>
      <c r="D78">
        <f t="shared" si="11"/>
        <v>1</v>
      </c>
      <c r="E78">
        <f t="shared" si="8"/>
        <v>0</v>
      </c>
      <c r="F78">
        <f t="shared" si="9"/>
        <v>1</v>
      </c>
      <c r="G78">
        <f t="shared" si="10"/>
        <v>0</v>
      </c>
      <c r="H78" s="2">
        <v>32</v>
      </c>
      <c r="I78" s="2"/>
    </row>
    <row r="79" spans="1:9">
      <c r="A79">
        <f t="shared" si="6"/>
        <v>5.3251999999999997</v>
      </c>
      <c r="B79" s="2">
        <v>1</v>
      </c>
      <c r="C79">
        <f t="shared" si="7"/>
        <v>4.2564007342678624E-5</v>
      </c>
      <c r="D79">
        <f t="shared" si="11"/>
        <v>1</v>
      </c>
      <c r="E79">
        <f t="shared" si="8"/>
        <v>0</v>
      </c>
      <c r="F79">
        <f t="shared" si="9"/>
        <v>1</v>
      </c>
      <c r="G79">
        <f t="shared" si="10"/>
        <v>0</v>
      </c>
      <c r="H79" s="2">
        <v>33</v>
      </c>
      <c r="I79" s="2"/>
    </row>
    <row r="80" spans="1:9">
      <c r="A80">
        <f t="shared" si="6"/>
        <v>5.3492999999999995</v>
      </c>
      <c r="B80" s="2">
        <v>1</v>
      </c>
      <c r="C80">
        <f t="shared" si="7"/>
        <v>4.0266372741803647E-5</v>
      </c>
      <c r="D80">
        <f t="shared" si="11"/>
        <v>1</v>
      </c>
      <c r="E80">
        <f t="shared" si="8"/>
        <v>0</v>
      </c>
      <c r="F80">
        <f t="shared" si="9"/>
        <v>1</v>
      </c>
      <c r="G80">
        <f t="shared" si="10"/>
        <v>0</v>
      </c>
      <c r="H80" s="2">
        <v>32</v>
      </c>
      <c r="I80" s="2"/>
    </row>
    <row r="81" spans="1:9">
      <c r="A81">
        <f t="shared" si="6"/>
        <v>5.2770000000000001</v>
      </c>
      <c r="B81" s="2">
        <v>1</v>
      </c>
      <c r="C81">
        <f t="shared" si="7"/>
        <v>4.7560072659766196E-5</v>
      </c>
      <c r="D81">
        <f t="shared" si="11"/>
        <v>1</v>
      </c>
      <c r="E81">
        <f t="shared" si="8"/>
        <v>0</v>
      </c>
      <c r="F81">
        <f t="shared" si="9"/>
        <v>1</v>
      </c>
      <c r="G81">
        <f t="shared" si="10"/>
        <v>0</v>
      </c>
      <c r="H81" s="2">
        <v>35</v>
      </c>
      <c r="I81" s="2"/>
    </row>
    <row r="82" spans="1:9">
      <c r="A82">
        <f t="shared" si="6"/>
        <v>5.2770000000000001</v>
      </c>
      <c r="B82" s="2">
        <v>1</v>
      </c>
      <c r="C82">
        <f t="shared" si="7"/>
        <v>4.7560072659766196E-5</v>
      </c>
      <c r="D82">
        <f t="shared" si="11"/>
        <v>1</v>
      </c>
      <c r="E82">
        <f t="shared" si="8"/>
        <v>0</v>
      </c>
      <c r="F82">
        <f t="shared" si="9"/>
        <v>1</v>
      </c>
      <c r="G82">
        <f t="shared" si="10"/>
        <v>0</v>
      </c>
      <c r="H82" s="2">
        <v>35</v>
      </c>
      <c r="I82" s="2"/>
    </row>
    <row r="83" spans="1:9">
      <c r="A83">
        <f t="shared" si="6"/>
        <v>5.2770000000000001</v>
      </c>
      <c r="B83" s="2">
        <v>1</v>
      </c>
      <c r="C83">
        <f t="shared" si="7"/>
        <v>4.7560072659766196E-5</v>
      </c>
      <c r="D83">
        <f t="shared" si="11"/>
        <v>1</v>
      </c>
      <c r="E83">
        <f t="shared" si="8"/>
        <v>0</v>
      </c>
      <c r="F83">
        <f t="shared" si="9"/>
        <v>1</v>
      </c>
      <c r="G83">
        <f t="shared" si="10"/>
        <v>0</v>
      </c>
      <c r="H83" s="2">
        <v>35</v>
      </c>
      <c r="I83" s="2"/>
    </row>
    <row r="84" spans="1:9">
      <c r="A84">
        <f t="shared" si="6"/>
        <v>5.3251999999999997</v>
      </c>
      <c r="B84" s="2">
        <v>1</v>
      </c>
      <c r="C84">
        <f t="shared" si="7"/>
        <v>4.2564007342678624E-5</v>
      </c>
      <c r="D84">
        <f t="shared" si="11"/>
        <v>1</v>
      </c>
      <c r="E84">
        <f t="shared" si="8"/>
        <v>0</v>
      </c>
      <c r="F84">
        <f t="shared" si="9"/>
        <v>1</v>
      </c>
      <c r="G84">
        <f t="shared" si="10"/>
        <v>0</v>
      </c>
      <c r="H84" s="2">
        <v>33</v>
      </c>
      <c r="I84" s="2"/>
    </row>
    <row r="85" spans="1:9">
      <c r="A85">
        <f t="shared" si="6"/>
        <v>5.3734000000000002</v>
      </c>
      <c r="B85" s="2">
        <v>1</v>
      </c>
      <c r="C85">
        <f t="shared" si="7"/>
        <v>3.8092766048278489E-5</v>
      </c>
      <c r="D85">
        <f t="shared" si="11"/>
        <v>1</v>
      </c>
      <c r="E85">
        <f t="shared" si="8"/>
        <v>0</v>
      </c>
      <c r="F85">
        <f t="shared" si="9"/>
        <v>1</v>
      </c>
      <c r="G85">
        <f t="shared" si="10"/>
        <v>0</v>
      </c>
      <c r="H85" s="2">
        <v>31</v>
      </c>
      <c r="I85" s="2"/>
    </row>
    <row r="86" spans="1:9">
      <c r="A86">
        <f t="shared" si="6"/>
        <v>5.3975</v>
      </c>
      <c r="B86" s="2">
        <v>1</v>
      </c>
      <c r="C86">
        <f t="shared" si="7"/>
        <v>3.6036492149749107E-5</v>
      </c>
      <c r="D86">
        <f t="shared" si="11"/>
        <v>1</v>
      </c>
      <c r="E86">
        <f t="shared" si="8"/>
        <v>0</v>
      </c>
      <c r="F86">
        <f t="shared" si="9"/>
        <v>1</v>
      </c>
      <c r="G86">
        <f t="shared" si="10"/>
        <v>0</v>
      </c>
      <c r="H86" s="2">
        <v>30</v>
      </c>
      <c r="I86" s="2"/>
    </row>
    <row r="87" spans="1:9">
      <c r="A87">
        <f t="shared" si="6"/>
        <v>5.3734000000000002</v>
      </c>
      <c r="B87" s="2">
        <v>1</v>
      </c>
      <c r="C87">
        <f t="shared" si="7"/>
        <v>3.8092766048278489E-5</v>
      </c>
      <c r="D87">
        <f t="shared" si="11"/>
        <v>1</v>
      </c>
      <c r="E87">
        <f t="shared" si="8"/>
        <v>0</v>
      </c>
      <c r="F87">
        <f t="shared" si="9"/>
        <v>1</v>
      </c>
      <c r="G87">
        <f t="shared" si="10"/>
        <v>0</v>
      </c>
      <c r="H87" s="2">
        <v>31</v>
      </c>
      <c r="I87" s="2"/>
    </row>
    <row r="88" spans="1:9">
      <c r="A88">
        <f t="shared" si="6"/>
        <v>5.3975</v>
      </c>
      <c r="B88" s="2">
        <v>1</v>
      </c>
      <c r="C88">
        <f t="shared" si="7"/>
        <v>3.6036492149749107E-5</v>
      </c>
      <c r="D88">
        <f t="shared" si="11"/>
        <v>1</v>
      </c>
      <c r="E88">
        <f t="shared" si="8"/>
        <v>0</v>
      </c>
      <c r="F88">
        <f t="shared" si="9"/>
        <v>1</v>
      </c>
      <c r="G88">
        <f t="shared" si="10"/>
        <v>0</v>
      </c>
      <c r="H88" s="2">
        <v>30</v>
      </c>
      <c r="I88" s="2"/>
    </row>
    <row r="89" spans="1:9">
      <c r="A89">
        <f t="shared" si="6"/>
        <v>5.3492999999999995</v>
      </c>
      <c r="B89" s="2">
        <v>1</v>
      </c>
      <c r="C89">
        <f t="shared" si="7"/>
        <v>4.0266372741803647E-5</v>
      </c>
      <c r="D89">
        <f t="shared" si="11"/>
        <v>1</v>
      </c>
      <c r="E89">
        <f t="shared" si="8"/>
        <v>0</v>
      </c>
      <c r="F89">
        <f t="shared" si="9"/>
        <v>1</v>
      </c>
      <c r="G89">
        <f t="shared" si="10"/>
        <v>0</v>
      </c>
      <c r="H89" s="2">
        <v>32</v>
      </c>
      <c r="I89" s="2"/>
    </row>
    <row r="90" spans="1:9">
      <c r="A90">
        <f t="shared" si="6"/>
        <v>5.3492999999999995</v>
      </c>
      <c r="B90" s="2">
        <v>1</v>
      </c>
      <c r="C90">
        <f t="shared" si="7"/>
        <v>4.0266372741803647E-5</v>
      </c>
      <c r="D90">
        <f t="shared" si="11"/>
        <v>1</v>
      </c>
      <c r="E90">
        <f t="shared" si="8"/>
        <v>0</v>
      </c>
      <c r="F90">
        <f t="shared" si="9"/>
        <v>1</v>
      </c>
      <c r="G90">
        <f t="shared" si="10"/>
        <v>0</v>
      </c>
      <c r="H90" s="2">
        <v>32</v>
      </c>
      <c r="I90" s="2"/>
    </row>
    <row r="91" spans="1:9">
      <c r="A91">
        <f t="shared" si="6"/>
        <v>5.3734000000000002</v>
      </c>
      <c r="B91" s="2">
        <v>1</v>
      </c>
      <c r="C91">
        <f t="shared" si="7"/>
        <v>3.8092766048278489E-5</v>
      </c>
      <c r="D91">
        <f t="shared" si="11"/>
        <v>1</v>
      </c>
      <c r="E91">
        <f t="shared" si="8"/>
        <v>0</v>
      </c>
      <c r="F91">
        <f t="shared" si="9"/>
        <v>1</v>
      </c>
      <c r="G91">
        <f t="shared" si="10"/>
        <v>0</v>
      </c>
      <c r="H91" s="2">
        <v>31</v>
      </c>
      <c r="I91" s="2"/>
    </row>
    <row r="92" spans="1:9">
      <c r="A92">
        <f t="shared" si="6"/>
        <v>5.4215999999999998</v>
      </c>
      <c r="B92" s="2">
        <v>1</v>
      </c>
      <c r="C92">
        <f t="shared" si="7"/>
        <v>3.4091217340664071E-5</v>
      </c>
      <c r="D92">
        <f t="shared" si="11"/>
        <v>1</v>
      </c>
      <c r="E92">
        <f t="shared" si="8"/>
        <v>0</v>
      </c>
      <c r="F92">
        <f t="shared" si="9"/>
        <v>1</v>
      </c>
      <c r="G92">
        <f t="shared" si="10"/>
        <v>0</v>
      </c>
      <c r="H92" s="2">
        <v>29</v>
      </c>
      <c r="I92" s="2"/>
    </row>
    <row r="93" spans="1:9">
      <c r="A93">
        <f t="shared" si="6"/>
        <v>5.3975</v>
      </c>
      <c r="B93" s="2">
        <v>1</v>
      </c>
      <c r="C93">
        <f t="shared" si="7"/>
        <v>3.6036492149749107E-5</v>
      </c>
      <c r="D93">
        <f t="shared" si="11"/>
        <v>1</v>
      </c>
      <c r="E93">
        <f t="shared" si="8"/>
        <v>0</v>
      </c>
      <c r="F93">
        <f t="shared" si="9"/>
        <v>1</v>
      </c>
      <c r="G93">
        <f t="shared" si="10"/>
        <v>0</v>
      </c>
      <c r="H93" s="2">
        <v>30</v>
      </c>
      <c r="I93" s="2"/>
    </row>
    <row r="94" spans="1:9">
      <c r="A94">
        <f t="shared" si="6"/>
        <v>5.3492999999999995</v>
      </c>
      <c r="B94" s="2">
        <v>1</v>
      </c>
      <c r="C94">
        <f t="shared" si="7"/>
        <v>4.0266372741803647E-5</v>
      </c>
      <c r="D94">
        <f t="shared" si="11"/>
        <v>1</v>
      </c>
      <c r="E94">
        <f t="shared" si="8"/>
        <v>0</v>
      </c>
      <c r="F94">
        <f t="shared" si="9"/>
        <v>1</v>
      </c>
      <c r="G94">
        <f t="shared" si="10"/>
        <v>0</v>
      </c>
      <c r="H94" s="2">
        <v>32</v>
      </c>
      <c r="I94" s="2"/>
    </row>
    <row r="95" spans="1:9">
      <c r="A95">
        <f t="shared" si="6"/>
        <v>5.3492999999999995</v>
      </c>
      <c r="B95" s="2">
        <v>1</v>
      </c>
      <c r="C95">
        <f t="shared" si="7"/>
        <v>4.0266372741803647E-5</v>
      </c>
      <c r="D95">
        <f t="shared" si="11"/>
        <v>1</v>
      </c>
      <c r="E95">
        <f t="shared" si="8"/>
        <v>0</v>
      </c>
      <c r="F95">
        <f t="shared" si="9"/>
        <v>1</v>
      </c>
      <c r="G95">
        <f t="shared" si="10"/>
        <v>0</v>
      </c>
      <c r="H95" s="2">
        <v>32</v>
      </c>
      <c r="I95" s="2"/>
    </row>
    <row r="96" spans="1:9">
      <c r="A96">
        <f t="shared" si="6"/>
        <v>5.3975</v>
      </c>
      <c r="B96" s="2">
        <v>1</v>
      </c>
      <c r="C96">
        <f t="shared" si="7"/>
        <v>3.6036492149749107E-5</v>
      </c>
      <c r="D96">
        <f t="shared" si="11"/>
        <v>1</v>
      </c>
      <c r="E96">
        <f t="shared" si="8"/>
        <v>0</v>
      </c>
      <c r="F96">
        <f t="shared" si="9"/>
        <v>1</v>
      </c>
      <c r="G96">
        <f t="shared" si="10"/>
        <v>0</v>
      </c>
      <c r="H96" s="2">
        <v>30</v>
      </c>
      <c r="I96" s="2"/>
    </row>
    <row r="97" spans="1:9">
      <c r="A97">
        <f t="shared" si="6"/>
        <v>5.3734000000000002</v>
      </c>
      <c r="B97" s="2">
        <v>1</v>
      </c>
      <c r="C97">
        <f t="shared" si="7"/>
        <v>3.8092766048278489E-5</v>
      </c>
      <c r="D97">
        <f t="shared" si="11"/>
        <v>1</v>
      </c>
      <c r="E97">
        <f t="shared" si="8"/>
        <v>0</v>
      </c>
      <c r="F97">
        <f t="shared" si="9"/>
        <v>1</v>
      </c>
      <c r="G97">
        <f t="shared" si="10"/>
        <v>0</v>
      </c>
      <c r="H97" s="2">
        <v>31</v>
      </c>
      <c r="I97" s="2"/>
    </row>
    <row r="98" spans="1:9">
      <c r="A98">
        <f t="shared" si="6"/>
        <v>5.3734000000000002</v>
      </c>
      <c r="B98" s="2">
        <v>1</v>
      </c>
      <c r="C98">
        <f t="shared" si="7"/>
        <v>3.8092766048278489E-5</v>
      </c>
      <c r="D98">
        <f t="shared" si="11"/>
        <v>1</v>
      </c>
      <c r="E98">
        <f t="shared" si="8"/>
        <v>0</v>
      </c>
      <c r="F98">
        <f t="shared" si="9"/>
        <v>1</v>
      </c>
      <c r="G98">
        <f t="shared" si="10"/>
        <v>0</v>
      </c>
      <c r="H98" s="2">
        <v>31</v>
      </c>
      <c r="I98" s="2"/>
    </row>
    <row r="99" spans="1:9">
      <c r="A99">
        <f t="shared" si="6"/>
        <v>5.4215999999999998</v>
      </c>
      <c r="B99" s="2">
        <v>1</v>
      </c>
      <c r="C99">
        <f t="shared" si="7"/>
        <v>3.4091217340664071E-5</v>
      </c>
      <c r="D99">
        <f t="shared" si="11"/>
        <v>1</v>
      </c>
      <c r="E99">
        <f t="shared" si="8"/>
        <v>0</v>
      </c>
      <c r="F99">
        <f t="shared" si="9"/>
        <v>1</v>
      </c>
      <c r="G99">
        <f t="shared" si="10"/>
        <v>0</v>
      </c>
      <c r="H99" s="2">
        <v>29</v>
      </c>
      <c r="I99" s="2"/>
    </row>
    <row r="100" spans="1:9">
      <c r="A100">
        <f t="shared" si="6"/>
        <v>5.4456999999999995</v>
      </c>
      <c r="B100" s="2">
        <v>1</v>
      </c>
      <c r="C100">
        <f t="shared" si="7"/>
        <v>3.2250949813284933E-5</v>
      </c>
      <c r="D100">
        <f t="shared" si="11"/>
        <v>1</v>
      </c>
      <c r="E100">
        <f t="shared" si="8"/>
        <v>0</v>
      </c>
      <c r="F100">
        <f t="shared" si="9"/>
        <v>1</v>
      </c>
      <c r="G100">
        <f t="shared" si="10"/>
        <v>0</v>
      </c>
      <c r="H100" s="2">
        <v>28</v>
      </c>
      <c r="I100" s="2"/>
    </row>
    <row r="101" spans="1:9">
      <c r="A101">
        <f t="shared" si="6"/>
        <v>5.3975</v>
      </c>
      <c r="B101" s="2">
        <v>1</v>
      </c>
      <c r="C101">
        <f t="shared" si="7"/>
        <v>3.6036492149749107E-5</v>
      </c>
      <c r="D101">
        <f t="shared" si="11"/>
        <v>1</v>
      </c>
      <c r="E101">
        <f t="shared" si="8"/>
        <v>0</v>
      </c>
      <c r="F101">
        <f t="shared" si="9"/>
        <v>1</v>
      </c>
      <c r="G101">
        <f t="shared" si="10"/>
        <v>0</v>
      </c>
      <c r="H101" s="2">
        <v>30</v>
      </c>
      <c r="I101" s="2"/>
    </row>
    <row r="102" spans="1:9">
      <c r="A102">
        <f t="shared" si="6"/>
        <v>5.3492999999999995</v>
      </c>
      <c r="B102" s="2">
        <v>1</v>
      </c>
      <c r="C102">
        <f t="shared" si="7"/>
        <v>4.0266372741803647E-5</v>
      </c>
      <c r="D102">
        <f t="shared" si="11"/>
        <v>1</v>
      </c>
      <c r="E102">
        <f t="shared" si="8"/>
        <v>0</v>
      </c>
      <c r="F102">
        <f t="shared" si="9"/>
        <v>1</v>
      </c>
      <c r="G102">
        <f t="shared" si="10"/>
        <v>0</v>
      </c>
      <c r="H102" s="2">
        <v>32</v>
      </c>
      <c r="I102" s="2"/>
    </row>
    <row r="103" spans="1:9">
      <c r="A103">
        <f t="shared" si="6"/>
        <v>5.3975</v>
      </c>
      <c r="B103" s="2">
        <v>1</v>
      </c>
      <c r="C103">
        <f t="shared" si="7"/>
        <v>3.6036492149749107E-5</v>
      </c>
      <c r="D103">
        <f t="shared" si="11"/>
        <v>1</v>
      </c>
      <c r="E103">
        <f t="shared" si="8"/>
        <v>0</v>
      </c>
      <c r="F103">
        <f t="shared" si="9"/>
        <v>1</v>
      </c>
      <c r="G103">
        <f t="shared" si="10"/>
        <v>0</v>
      </c>
      <c r="H103" s="2">
        <v>30</v>
      </c>
      <c r="I103" s="2"/>
    </row>
    <row r="104" spans="1:9">
      <c r="A104">
        <f t="shared" si="6"/>
        <v>5.4215999999999998</v>
      </c>
      <c r="B104" s="2">
        <v>1</v>
      </c>
      <c r="C104">
        <f t="shared" si="7"/>
        <v>3.4091217340664071E-5</v>
      </c>
      <c r="D104">
        <f t="shared" si="11"/>
        <v>1</v>
      </c>
      <c r="E104">
        <f t="shared" si="8"/>
        <v>0</v>
      </c>
      <c r="F104">
        <f t="shared" si="9"/>
        <v>1</v>
      </c>
      <c r="G104">
        <f t="shared" si="10"/>
        <v>0</v>
      </c>
      <c r="H104" s="2">
        <v>29</v>
      </c>
      <c r="I104" s="2"/>
    </row>
    <row r="105" spans="1:9">
      <c r="A105">
        <f t="shared" si="6"/>
        <v>5.3010999999999999</v>
      </c>
      <c r="B105" s="2">
        <v>1</v>
      </c>
      <c r="C105">
        <f t="shared" si="7"/>
        <v>4.4992746992249922E-5</v>
      </c>
      <c r="D105">
        <f t="shared" si="11"/>
        <v>1</v>
      </c>
      <c r="E105">
        <f t="shared" si="8"/>
        <v>0</v>
      </c>
      <c r="F105">
        <f t="shared" si="9"/>
        <v>1</v>
      </c>
      <c r="G105">
        <f t="shared" si="10"/>
        <v>0</v>
      </c>
      <c r="H105" s="2">
        <v>34</v>
      </c>
      <c r="I105" s="2"/>
    </row>
    <row r="106" spans="1:9">
      <c r="A106">
        <f t="shared" si="6"/>
        <v>5.3492999999999995</v>
      </c>
      <c r="B106" s="2">
        <v>1</v>
      </c>
      <c r="C106">
        <f t="shared" si="7"/>
        <v>4.0266372741803647E-5</v>
      </c>
      <c r="D106">
        <f t="shared" si="11"/>
        <v>1</v>
      </c>
      <c r="E106">
        <f t="shared" si="8"/>
        <v>0</v>
      </c>
      <c r="F106">
        <f t="shared" si="9"/>
        <v>1</v>
      </c>
      <c r="G106">
        <f t="shared" si="10"/>
        <v>0</v>
      </c>
      <c r="H106" s="2">
        <v>32</v>
      </c>
      <c r="I106" s="2"/>
    </row>
    <row r="107" spans="1:9">
      <c r="A107">
        <f t="shared" si="6"/>
        <v>5.3734000000000002</v>
      </c>
      <c r="B107" s="2">
        <v>1</v>
      </c>
      <c r="C107">
        <f t="shared" si="7"/>
        <v>3.8092766048278489E-5</v>
      </c>
      <c r="D107">
        <f t="shared" si="11"/>
        <v>1</v>
      </c>
      <c r="E107">
        <f t="shared" si="8"/>
        <v>0</v>
      </c>
      <c r="F107">
        <f t="shared" si="9"/>
        <v>1</v>
      </c>
      <c r="G107">
        <f t="shared" si="10"/>
        <v>0</v>
      </c>
      <c r="H107" s="2">
        <v>31</v>
      </c>
      <c r="I107" s="2"/>
    </row>
    <row r="108" spans="1:9">
      <c r="A108">
        <f t="shared" si="6"/>
        <v>5.3975</v>
      </c>
      <c r="B108" s="2">
        <v>1</v>
      </c>
      <c r="C108">
        <f t="shared" si="7"/>
        <v>3.6036492149749107E-5</v>
      </c>
      <c r="D108">
        <f t="shared" si="11"/>
        <v>1</v>
      </c>
      <c r="E108">
        <f t="shared" si="8"/>
        <v>0</v>
      </c>
      <c r="F108">
        <f t="shared" si="9"/>
        <v>1</v>
      </c>
      <c r="G108">
        <f t="shared" si="10"/>
        <v>0</v>
      </c>
      <c r="H108" s="2">
        <v>30</v>
      </c>
      <c r="I108" s="2"/>
    </row>
    <row r="109" spans="1:9">
      <c r="A109">
        <f t="shared" si="6"/>
        <v>5.4456999999999995</v>
      </c>
      <c r="B109" s="2">
        <v>1</v>
      </c>
      <c r="C109">
        <f t="shared" si="7"/>
        <v>3.2250949813284933E-5</v>
      </c>
      <c r="D109">
        <f t="shared" si="11"/>
        <v>1</v>
      </c>
      <c r="E109">
        <f t="shared" si="8"/>
        <v>0</v>
      </c>
      <c r="F109">
        <f t="shared" si="9"/>
        <v>1</v>
      </c>
      <c r="G109">
        <f t="shared" si="10"/>
        <v>0</v>
      </c>
      <c r="H109" s="2">
        <v>28</v>
      </c>
      <c r="I109" s="2"/>
    </row>
    <row r="110" spans="1:9">
      <c r="A110">
        <f t="shared" si="6"/>
        <v>5.4456999999999995</v>
      </c>
      <c r="B110" s="2">
        <v>1</v>
      </c>
      <c r="C110">
        <f t="shared" si="7"/>
        <v>3.2250949813284933E-5</v>
      </c>
      <c r="D110">
        <f t="shared" si="11"/>
        <v>1</v>
      </c>
      <c r="E110">
        <f t="shared" si="8"/>
        <v>0</v>
      </c>
      <c r="F110">
        <f t="shared" si="9"/>
        <v>1</v>
      </c>
      <c r="G110">
        <f t="shared" si="10"/>
        <v>0</v>
      </c>
      <c r="H110" s="2">
        <v>28</v>
      </c>
      <c r="I110" s="2"/>
    </row>
    <row r="111" spans="1:9">
      <c r="A111">
        <f t="shared" si="6"/>
        <v>5.4698000000000002</v>
      </c>
      <c r="B111" s="2">
        <v>1</v>
      </c>
      <c r="C111">
        <f t="shared" si="7"/>
        <v>3.0510021201805537E-5</v>
      </c>
      <c r="D111">
        <f t="shared" si="11"/>
        <v>1</v>
      </c>
      <c r="E111">
        <f t="shared" si="8"/>
        <v>0</v>
      </c>
      <c r="F111">
        <f t="shared" si="9"/>
        <v>1</v>
      </c>
      <c r="G111">
        <f t="shared" si="10"/>
        <v>0</v>
      </c>
      <c r="H111" s="2">
        <v>27</v>
      </c>
      <c r="I111" s="2"/>
    </row>
    <row r="112" spans="1:9">
      <c r="A112">
        <f t="shared" si="6"/>
        <v>5.4456999999999995</v>
      </c>
      <c r="B112" s="2">
        <v>1</v>
      </c>
      <c r="C112">
        <f t="shared" si="7"/>
        <v>3.2250949813284933E-5</v>
      </c>
      <c r="D112">
        <f t="shared" si="11"/>
        <v>1</v>
      </c>
      <c r="E112">
        <f t="shared" si="8"/>
        <v>0</v>
      </c>
      <c r="F112">
        <f t="shared" si="9"/>
        <v>1</v>
      </c>
      <c r="G112">
        <f t="shared" si="10"/>
        <v>0</v>
      </c>
      <c r="H112" s="2">
        <v>28</v>
      </c>
      <c r="I112" s="2"/>
    </row>
    <row r="113" spans="1:9">
      <c r="A113">
        <f t="shared" si="6"/>
        <v>5.4456999999999995</v>
      </c>
      <c r="B113" s="2">
        <v>1</v>
      </c>
      <c r="C113">
        <f t="shared" si="7"/>
        <v>3.2250949813284933E-5</v>
      </c>
      <c r="D113">
        <f t="shared" si="11"/>
        <v>1</v>
      </c>
      <c r="E113">
        <f t="shared" si="8"/>
        <v>0</v>
      </c>
      <c r="F113">
        <f t="shared" si="9"/>
        <v>1</v>
      </c>
      <c r="G113">
        <f t="shared" si="10"/>
        <v>0</v>
      </c>
      <c r="H113" s="2">
        <v>28</v>
      </c>
      <c r="I113" s="2"/>
    </row>
    <row r="114" spans="1:9">
      <c r="A114">
        <f t="shared" si="6"/>
        <v>5.3975</v>
      </c>
      <c r="B114" s="2">
        <v>1</v>
      </c>
      <c r="C114">
        <f t="shared" si="7"/>
        <v>3.6036492149749107E-5</v>
      </c>
      <c r="D114">
        <f t="shared" si="11"/>
        <v>1</v>
      </c>
      <c r="E114">
        <f t="shared" si="8"/>
        <v>0</v>
      </c>
      <c r="F114">
        <f t="shared" si="9"/>
        <v>1</v>
      </c>
      <c r="G114">
        <f t="shared" si="10"/>
        <v>0</v>
      </c>
      <c r="H114" s="2">
        <v>30</v>
      </c>
      <c r="I114" s="2"/>
    </row>
    <row r="115" spans="1:9">
      <c r="A115">
        <f t="shared" si="6"/>
        <v>5.3975</v>
      </c>
      <c r="B115" s="2">
        <v>1</v>
      </c>
      <c r="C115">
        <f t="shared" si="7"/>
        <v>3.6036492149749107E-5</v>
      </c>
      <c r="D115">
        <f t="shared" si="11"/>
        <v>1</v>
      </c>
      <c r="E115">
        <f t="shared" si="8"/>
        <v>0</v>
      </c>
      <c r="F115">
        <f t="shared" si="9"/>
        <v>1</v>
      </c>
      <c r="G115">
        <f t="shared" si="10"/>
        <v>0</v>
      </c>
      <c r="H115" s="2">
        <v>30</v>
      </c>
      <c r="I115" s="2"/>
    </row>
    <row r="116" spans="1:9">
      <c r="A116">
        <f t="shared" si="6"/>
        <v>5.4456999999999995</v>
      </c>
      <c r="B116" s="2">
        <v>1</v>
      </c>
      <c r="C116">
        <f t="shared" si="7"/>
        <v>3.2250949813284933E-5</v>
      </c>
      <c r="D116">
        <f t="shared" si="11"/>
        <v>1</v>
      </c>
      <c r="E116">
        <f t="shared" si="8"/>
        <v>0</v>
      </c>
      <c r="F116">
        <f t="shared" si="9"/>
        <v>1</v>
      </c>
      <c r="G116">
        <f t="shared" si="10"/>
        <v>0</v>
      </c>
      <c r="H116" s="2">
        <v>28</v>
      </c>
      <c r="I116" s="2"/>
    </row>
    <row r="117" spans="1:9">
      <c r="A117">
        <f t="shared" si="6"/>
        <v>5.3734000000000002</v>
      </c>
      <c r="B117" s="2">
        <v>1</v>
      </c>
      <c r="C117">
        <f t="shared" si="7"/>
        <v>3.8092766048278489E-5</v>
      </c>
      <c r="D117">
        <f t="shared" si="11"/>
        <v>1</v>
      </c>
      <c r="E117">
        <f t="shared" si="8"/>
        <v>0</v>
      </c>
      <c r="F117">
        <f t="shared" si="9"/>
        <v>1</v>
      </c>
      <c r="G117">
        <f t="shared" si="10"/>
        <v>0</v>
      </c>
      <c r="H117" s="2">
        <v>31</v>
      </c>
      <c r="I117" s="2"/>
    </row>
    <row r="118" spans="1:9">
      <c r="A118">
        <f t="shared" si="6"/>
        <v>5.3734000000000002</v>
      </c>
      <c r="B118" s="2">
        <v>1</v>
      </c>
      <c r="C118">
        <f t="shared" si="7"/>
        <v>3.8092766048278489E-5</v>
      </c>
      <c r="D118">
        <f t="shared" si="11"/>
        <v>1</v>
      </c>
      <c r="E118">
        <f t="shared" si="8"/>
        <v>0</v>
      </c>
      <c r="F118">
        <f t="shared" si="9"/>
        <v>1</v>
      </c>
      <c r="G118">
        <f t="shared" si="10"/>
        <v>0</v>
      </c>
      <c r="H118" s="2">
        <v>31</v>
      </c>
      <c r="I118" s="2"/>
    </row>
    <row r="119" spans="1:9">
      <c r="A119">
        <f t="shared" si="6"/>
        <v>5.3975</v>
      </c>
      <c r="B119" s="2">
        <v>1</v>
      </c>
      <c r="C119">
        <f t="shared" si="7"/>
        <v>3.6036492149749107E-5</v>
      </c>
      <c r="D119">
        <f t="shared" si="11"/>
        <v>1</v>
      </c>
      <c r="E119">
        <f t="shared" si="8"/>
        <v>0</v>
      </c>
      <c r="F119">
        <f t="shared" si="9"/>
        <v>1</v>
      </c>
      <c r="G119">
        <f t="shared" si="10"/>
        <v>0</v>
      </c>
      <c r="H119" s="2">
        <v>30</v>
      </c>
      <c r="I119" s="2"/>
    </row>
    <row r="120" spans="1:9">
      <c r="A120">
        <f t="shared" si="6"/>
        <v>5.4456999999999995</v>
      </c>
      <c r="B120" s="2">
        <v>1</v>
      </c>
      <c r="C120">
        <f t="shared" si="7"/>
        <v>3.2250949813284933E-5</v>
      </c>
      <c r="D120">
        <f t="shared" si="11"/>
        <v>1</v>
      </c>
      <c r="E120">
        <f t="shared" si="8"/>
        <v>0</v>
      </c>
      <c r="F120">
        <f t="shared" si="9"/>
        <v>1</v>
      </c>
      <c r="G120">
        <f t="shared" si="10"/>
        <v>0</v>
      </c>
      <c r="H120" s="2">
        <v>28</v>
      </c>
      <c r="I120" s="2"/>
    </row>
    <row r="121" spans="1:9">
      <c r="A121">
        <f t="shared" si="6"/>
        <v>5.4215999999999998</v>
      </c>
      <c r="B121" s="2">
        <v>1</v>
      </c>
      <c r="C121">
        <f t="shared" si="7"/>
        <v>3.4091217340664071E-5</v>
      </c>
      <c r="D121">
        <f t="shared" si="11"/>
        <v>1</v>
      </c>
      <c r="E121">
        <f t="shared" si="8"/>
        <v>0</v>
      </c>
      <c r="F121">
        <f t="shared" si="9"/>
        <v>1</v>
      </c>
      <c r="G121">
        <f t="shared" si="10"/>
        <v>0</v>
      </c>
      <c r="H121" s="2">
        <v>29</v>
      </c>
      <c r="I121" s="2"/>
    </row>
    <row r="122" spans="1:9">
      <c r="A122">
        <f t="shared" si="6"/>
        <v>5.3492999999999995</v>
      </c>
      <c r="B122" s="2">
        <v>1</v>
      </c>
      <c r="C122">
        <f t="shared" si="7"/>
        <v>4.0266372741803647E-5</v>
      </c>
      <c r="D122">
        <f t="shared" si="11"/>
        <v>1</v>
      </c>
      <c r="E122">
        <f t="shared" si="8"/>
        <v>0</v>
      </c>
      <c r="F122">
        <f t="shared" si="9"/>
        <v>1</v>
      </c>
      <c r="G122">
        <f t="shared" si="10"/>
        <v>0</v>
      </c>
      <c r="H122" s="2">
        <v>32</v>
      </c>
      <c r="I122" s="2"/>
    </row>
    <row r="123" spans="1:9">
      <c r="A123">
        <f t="shared" si="6"/>
        <v>5.3010999999999999</v>
      </c>
      <c r="B123" s="2">
        <v>1</v>
      </c>
      <c r="C123">
        <f t="shared" si="7"/>
        <v>4.4992746992249922E-5</v>
      </c>
      <c r="D123">
        <f t="shared" si="11"/>
        <v>1</v>
      </c>
      <c r="E123">
        <f t="shared" si="8"/>
        <v>0</v>
      </c>
      <c r="F123">
        <f t="shared" si="9"/>
        <v>1</v>
      </c>
      <c r="G123">
        <f t="shared" si="10"/>
        <v>0</v>
      </c>
      <c r="H123" s="2">
        <v>34</v>
      </c>
      <c r="I123" s="2"/>
    </row>
    <row r="124" spans="1:9">
      <c r="A124">
        <f t="shared" si="6"/>
        <v>5.4456999999999995</v>
      </c>
      <c r="B124" s="2">
        <v>1</v>
      </c>
      <c r="C124">
        <f t="shared" si="7"/>
        <v>3.2250949813284933E-5</v>
      </c>
      <c r="D124">
        <f t="shared" si="11"/>
        <v>1</v>
      </c>
      <c r="E124">
        <f t="shared" si="8"/>
        <v>0</v>
      </c>
      <c r="F124">
        <f t="shared" si="9"/>
        <v>1</v>
      </c>
      <c r="G124">
        <f t="shared" si="10"/>
        <v>0</v>
      </c>
      <c r="H124" s="2">
        <v>28</v>
      </c>
      <c r="I124" s="2"/>
    </row>
    <row r="125" spans="1:9">
      <c r="A125">
        <f t="shared" si="6"/>
        <v>5.4939</v>
      </c>
      <c r="B125" s="2">
        <v>1</v>
      </c>
      <c r="C125">
        <f t="shared" si="7"/>
        <v>2.8863069122732608E-5</v>
      </c>
      <c r="D125">
        <f t="shared" si="11"/>
        <v>1</v>
      </c>
      <c r="E125">
        <f t="shared" si="8"/>
        <v>0</v>
      </c>
      <c r="F125">
        <f t="shared" si="9"/>
        <v>1</v>
      </c>
      <c r="G125">
        <f t="shared" si="10"/>
        <v>0</v>
      </c>
      <c r="H125" s="2">
        <v>26</v>
      </c>
      <c r="I125" s="2"/>
    </row>
    <row r="126" spans="1:9">
      <c r="A126">
        <f t="shared" si="6"/>
        <v>5.4698000000000002</v>
      </c>
      <c r="B126" s="2">
        <v>1</v>
      </c>
      <c r="C126">
        <f t="shared" si="7"/>
        <v>3.0510021201805537E-5</v>
      </c>
      <c r="D126">
        <f t="shared" si="11"/>
        <v>1</v>
      </c>
      <c r="E126">
        <f t="shared" si="8"/>
        <v>0</v>
      </c>
      <c r="F126">
        <f t="shared" si="9"/>
        <v>1</v>
      </c>
      <c r="G126">
        <f t="shared" si="10"/>
        <v>0.57840000000000202</v>
      </c>
      <c r="H126" s="2">
        <v>27</v>
      </c>
      <c r="I126" s="2"/>
    </row>
    <row r="127" spans="1:9">
      <c r="A127">
        <f t="shared" si="6"/>
        <v>5.4456999999999995</v>
      </c>
      <c r="B127" s="2">
        <v>1</v>
      </c>
      <c r="C127">
        <f t="shared" si="7"/>
        <v>3.2250949813284933E-5</v>
      </c>
      <c r="D127">
        <f t="shared" si="11"/>
        <v>1</v>
      </c>
      <c r="E127">
        <f t="shared" si="8"/>
        <v>0.14460000000000051</v>
      </c>
      <c r="F127">
        <f t="shared" si="9"/>
        <v>1.25</v>
      </c>
      <c r="G127">
        <f t="shared" si="10"/>
        <v>0.96399999999999864</v>
      </c>
      <c r="H127" s="2">
        <v>28</v>
      </c>
      <c r="I127" s="2"/>
    </row>
    <row r="128" spans="1:9">
      <c r="A128">
        <f t="shared" si="6"/>
        <v>5.5179999999999998</v>
      </c>
      <c r="B128" s="2">
        <v>2</v>
      </c>
      <c r="C128">
        <f t="shared" si="7"/>
        <v>3.0338911841942678E-5</v>
      </c>
      <c r="D128">
        <f t="shared" si="11"/>
        <v>1.5</v>
      </c>
      <c r="E128">
        <f t="shared" si="8"/>
        <v>0.62659999999999982</v>
      </c>
      <c r="F128">
        <f t="shared" si="9"/>
        <v>1.75</v>
      </c>
      <c r="G128">
        <f t="shared" si="10"/>
        <v>-2.5063999999999993</v>
      </c>
      <c r="H128" s="2">
        <v>25</v>
      </c>
      <c r="I128" s="2"/>
    </row>
    <row r="129" spans="1:9">
      <c r="A129">
        <f t="shared" si="6"/>
        <v>5.8312999999999997</v>
      </c>
      <c r="B129" s="2">
        <v>2</v>
      </c>
      <c r="C129">
        <f t="shared" si="7"/>
        <v>1.4746875033173474E-5</v>
      </c>
      <c r="D129">
        <f t="shared" si="11"/>
        <v>2</v>
      </c>
      <c r="E129">
        <f t="shared" si="8"/>
        <v>0</v>
      </c>
      <c r="F129">
        <f t="shared" si="9"/>
        <v>2</v>
      </c>
      <c r="G129">
        <f t="shared" si="10"/>
        <v>0</v>
      </c>
      <c r="H129" s="2">
        <v>12</v>
      </c>
      <c r="I129" s="2"/>
    </row>
    <row r="130" spans="1:9">
      <c r="A130">
        <f t="shared" ref="A130:A193" si="12">-0.0241*H130+6.1205</f>
        <v>6.1445999999999996</v>
      </c>
      <c r="B130" s="2">
        <v>2</v>
      </c>
      <c r="C130">
        <f t="shared" ref="C130:C193" si="13">(B130+8)*10^-A130</f>
        <v>7.1680330651605185E-6</v>
      </c>
      <c r="D130">
        <f t="shared" si="11"/>
        <v>2</v>
      </c>
      <c r="E130">
        <f t="shared" ref="E130:E193" si="14">IF((D131-D130)=0,0,(A131-A130)/(D131-D130))</f>
        <v>0</v>
      </c>
      <c r="F130">
        <f t="shared" si="9"/>
        <v>2</v>
      </c>
      <c r="G130">
        <f t="shared" si="10"/>
        <v>0</v>
      </c>
      <c r="H130" s="2">
        <v>-1</v>
      </c>
      <c r="I130" s="2"/>
    </row>
    <row r="131" spans="1:9">
      <c r="A131">
        <f t="shared" si="12"/>
        <v>6.4820000000000002</v>
      </c>
      <c r="B131" s="2">
        <v>2</v>
      </c>
      <c r="C131">
        <f t="shared" si="13"/>
        <v>3.2960971217745724E-6</v>
      </c>
      <c r="D131">
        <f t="shared" si="11"/>
        <v>2</v>
      </c>
      <c r="E131">
        <f t="shared" si="14"/>
        <v>0</v>
      </c>
      <c r="F131">
        <f t="shared" ref="F131:F194" si="15">(D132+D131)/2</f>
        <v>2</v>
      </c>
      <c r="G131">
        <f t="shared" ref="G131:G194" si="16">IF((F132-F131)=0,0,(E132-E131)/(F132-F131))</f>
        <v>0</v>
      </c>
      <c r="H131" s="2">
        <v>-15</v>
      </c>
      <c r="I131" s="2"/>
    </row>
    <row r="132" spans="1:9">
      <c r="A132">
        <f t="shared" si="12"/>
        <v>6.7470999999999997</v>
      </c>
      <c r="B132" s="2">
        <v>2</v>
      </c>
      <c r="C132">
        <f t="shared" si="13"/>
        <v>1.7901935992650055E-6</v>
      </c>
      <c r="D132">
        <f t="shared" ref="D132:D195" si="17">(B132+B131)/2</f>
        <v>2</v>
      </c>
      <c r="E132">
        <f t="shared" si="14"/>
        <v>0</v>
      </c>
      <c r="F132">
        <f t="shared" si="15"/>
        <v>2</v>
      </c>
      <c r="G132">
        <f t="shared" si="16"/>
        <v>0</v>
      </c>
      <c r="H132" s="2">
        <v>-26</v>
      </c>
      <c r="I132" s="2"/>
    </row>
    <row r="133" spans="1:9">
      <c r="A133">
        <f t="shared" si="12"/>
        <v>6.9398999999999997</v>
      </c>
      <c r="B133" s="2">
        <v>2</v>
      </c>
      <c r="C133">
        <f t="shared" si="13"/>
        <v>1.148418024077518E-6</v>
      </c>
      <c r="D133">
        <f t="shared" si="17"/>
        <v>2</v>
      </c>
      <c r="E133">
        <f t="shared" si="14"/>
        <v>0</v>
      </c>
      <c r="F133">
        <f t="shared" si="15"/>
        <v>2</v>
      </c>
      <c r="G133">
        <f t="shared" si="16"/>
        <v>0</v>
      </c>
      <c r="H133" s="2">
        <v>-34</v>
      </c>
      <c r="I133" s="2"/>
    </row>
    <row r="134" spans="1:9">
      <c r="A134">
        <f t="shared" si="12"/>
        <v>7.0845000000000002</v>
      </c>
      <c r="B134" s="2">
        <v>2</v>
      </c>
      <c r="C134">
        <f t="shared" si="13"/>
        <v>8.2318983692139523E-7</v>
      </c>
      <c r="D134">
        <f t="shared" si="17"/>
        <v>2</v>
      </c>
      <c r="E134">
        <f t="shared" si="14"/>
        <v>0</v>
      </c>
      <c r="F134">
        <f t="shared" si="15"/>
        <v>2</v>
      </c>
      <c r="G134">
        <f t="shared" si="16"/>
        <v>0</v>
      </c>
      <c r="H134" s="2">
        <v>-40</v>
      </c>
      <c r="I134" s="2"/>
    </row>
    <row r="135" spans="1:9">
      <c r="A135">
        <f t="shared" si="12"/>
        <v>7.1808999999999994</v>
      </c>
      <c r="B135" s="2">
        <v>2</v>
      </c>
      <c r="C135">
        <f t="shared" si="13"/>
        <v>6.5932569311851389E-7</v>
      </c>
      <c r="D135">
        <f t="shared" si="17"/>
        <v>2</v>
      </c>
      <c r="E135">
        <f t="shared" si="14"/>
        <v>0</v>
      </c>
      <c r="F135">
        <f t="shared" si="15"/>
        <v>2</v>
      </c>
      <c r="G135">
        <f t="shared" si="16"/>
        <v>0</v>
      </c>
      <c r="H135" s="2">
        <v>-44</v>
      </c>
      <c r="I135" s="2"/>
    </row>
    <row r="136" spans="1:9">
      <c r="A136">
        <f t="shared" si="12"/>
        <v>7.2531999999999996</v>
      </c>
      <c r="B136" s="2">
        <v>2</v>
      </c>
      <c r="C136">
        <f t="shared" si="13"/>
        <v>5.5821306891772598E-7</v>
      </c>
      <c r="D136">
        <f t="shared" si="17"/>
        <v>2</v>
      </c>
      <c r="E136">
        <f t="shared" si="14"/>
        <v>0</v>
      </c>
      <c r="F136">
        <f t="shared" si="15"/>
        <v>2</v>
      </c>
      <c r="G136">
        <f t="shared" si="16"/>
        <v>0</v>
      </c>
      <c r="H136" s="2">
        <v>-47</v>
      </c>
      <c r="I136" s="2"/>
    </row>
    <row r="137" spans="1:9">
      <c r="A137">
        <f t="shared" si="12"/>
        <v>7.4700999999999995</v>
      </c>
      <c r="B137" s="2">
        <v>2</v>
      </c>
      <c r="C137">
        <f t="shared" si="13"/>
        <v>3.3876614337082117E-7</v>
      </c>
      <c r="D137">
        <f t="shared" si="17"/>
        <v>2</v>
      </c>
      <c r="E137">
        <f t="shared" si="14"/>
        <v>0</v>
      </c>
      <c r="F137">
        <f t="shared" si="15"/>
        <v>2</v>
      </c>
      <c r="G137">
        <f t="shared" si="16"/>
        <v>0</v>
      </c>
      <c r="H137" s="2">
        <v>-56</v>
      </c>
      <c r="I137" s="2"/>
    </row>
    <row r="138" spans="1:9">
      <c r="A138">
        <f t="shared" si="12"/>
        <v>7.6147</v>
      </c>
      <c r="B138" s="2">
        <v>2</v>
      </c>
      <c r="C138">
        <f t="shared" si="13"/>
        <v>2.4282869170389494E-7</v>
      </c>
      <c r="D138">
        <f t="shared" si="17"/>
        <v>2</v>
      </c>
      <c r="E138">
        <f t="shared" si="14"/>
        <v>0</v>
      </c>
      <c r="F138">
        <f t="shared" si="15"/>
        <v>2</v>
      </c>
      <c r="G138">
        <f t="shared" si="16"/>
        <v>0</v>
      </c>
      <c r="H138" s="2">
        <v>-62</v>
      </c>
      <c r="I138" s="2"/>
    </row>
    <row r="139" spans="1:9">
      <c r="A139">
        <f t="shared" si="12"/>
        <v>7.6869999999999994</v>
      </c>
      <c r="B139" s="2">
        <v>2</v>
      </c>
      <c r="C139">
        <f t="shared" si="13"/>
        <v>2.0558905959841438E-7</v>
      </c>
      <c r="D139">
        <f t="shared" si="17"/>
        <v>2</v>
      </c>
      <c r="E139">
        <f t="shared" si="14"/>
        <v>0</v>
      </c>
      <c r="F139">
        <f t="shared" si="15"/>
        <v>2</v>
      </c>
      <c r="G139">
        <f t="shared" si="16"/>
        <v>0</v>
      </c>
      <c r="H139" s="2">
        <v>-65</v>
      </c>
      <c r="I139" s="2"/>
    </row>
    <row r="140" spans="1:9">
      <c r="A140">
        <f t="shared" si="12"/>
        <v>7.7592999999999996</v>
      </c>
      <c r="B140" s="2">
        <v>2</v>
      </c>
      <c r="C140">
        <f t="shared" si="13"/>
        <v>1.740604091303191E-7</v>
      </c>
      <c r="D140">
        <f t="shared" si="17"/>
        <v>2</v>
      </c>
      <c r="E140">
        <f t="shared" si="14"/>
        <v>0</v>
      </c>
      <c r="F140">
        <f t="shared" si="15"/>
        <v>2</v>
      </c>
      <c r="G140">
        <f t="shared" si="16"/>
        <v>0</v>
      </c>
      <c r="H140" s="2">
        <v>-68</v>
      </c>
      <c r="I140" s="2"/>
    </row>
    <row r="141" spans="1:9">
      <c r="A141">
        <f t="shared" si="12"/>
        <v>7.8075000000000001</v>
      </c>
      <c r="B141" s="2">
        <v>2</v>
      </c>
      <c r="C141">
        <f t="shared" si="13"/>
        <v>1.5577580348315967E-7</v>
      </c>
      <c r="D141">
        <f t="shared" si="17"/>
        <v>2</v>
      </c>
      <c r="E141">
        <f t="shared" si="14"/>
        <v>0</v>
      </c>
      <c r="F141">
        <f t="shared" si="15"/>
        <v>2</v>
      </c>
      <c r="G141">
        <f t="shared" si="16"/>
        <v>0</v>
      </c>
      <c r="H141" s="2">
        <v>-70</v>
      </c>
      <c r="I141" s="2"/>
    </row>
    <row r="142" spans="1:9">
      <c r="A142">
        <f t="shared" si="12"/>
        <v>7.8315999999999999</v>
      </c>
      <c r="B142" s="2">
        <v>2</v>
      </c>
      <c r="C142">
        <f t="shared" si="13"/>
        <v>1.4736691770366875E-7</v>
      </c>
      <c r="D142">
        <f t="shared" si="17"/>
        <v>2</v>
      </c>
      <c r="E142">
        <f t="shared" si="14"/>
        <v>0</v>
      </c>
      <c r="F142">
        <f t="shared" si="15"/>
        <v>2</v>
      </c>
      <c r="G142">
        <f t="shared" si="16"/>
        <v>0</v>
      </c>
      <c r="H142" s="2">
        <v>-71</v>
      </c>
      <c r="I142" s="2"/>
    </row>
    <row r="143" spans="1:9">
      <c r="A143">
        <f t="shared" si="12"/>
        <v>7.8556999999999997</v>
      </c>
      <c r="B143" s="2">
        <v>2</v>
      </c>
      <c r="C143">
        <f t="shared" si="13"/>
        <v>1.3941194940347422E-7</v>
      </c>
      <c r="D143">
        <f t="shared" si="17"/>
        <v>2</v>
      </c>
      <c r="E143">
        <f t="shared" si="14"/>
        <v>0</v>
      </c>
      <c r="F143">
        <f t="shared" si="15"/>
        <v>2</v>
      </c>
      <c r="G143">
        <f t="shared" si="16"/>
        <v>0</v>
      </c>
      <c r="H143" s="2">
        <v>-72</v>
      </c>
      <c r="I143" s="2"/>
    </row>
    <row r="144" spans="1:9">
      <c r="A144">
        <f t="shared" si="12"/>
        <v>7.8556999999999997</v>
      </c>
      <c r="B144" s="2">
        <v>2</v>
      </c>
      <c r="C144">
        <f t="shared" si="13"/>
        <v>1.3941194940347422E-7</v>
      </c>
      <c r="D144">
        <f t="shared" si="17"/>
        <v>2</v>
      </c>
      <c r="E144">
        <f t="shared" si="14"/>
        <v>0</v>
      </c>
      <c r="F144">
        <f t="shared" si="15"/>
        <v>2</v>
      </c>
      <c r="G144">
        <f t="shared" si="16"/>
        <v>0</v>
      </c>
      <c r="H144" s="2">
        <v>-72</v>
      </c>
      <c r="I144" s="2"/>
    </row>
    <row r="145" spans="1:9">
      <c r="A145">
        <f t="shared" si="12"/>
        <v>7.8556999999999997</v>
      </c>
      <c r="B145" s="2">
        <v>2</v>
      </c>
      <c r="C145">
        <f t="shared" si="13"/>
        <v>1.3941194940347422E-7</v>
      </c>
      <c r="D145">
        <f t="shared" si="17"/>
        <v>2</v>
      </c>
      <c r="E145">
        <f t="shared" si="14"/>
        <v>0</v>
      </c>
      <c r="F145">
        <f t="shared" si="15"/>
        <v>2</v>
      </c>
      <c r="G145">
        <f t="shared" si="16"/>
        <v>0</v>
      </c>
      <c r="H145" s="2">
        <v>-72</v>
      </c>
      <c r="I145" s="2"/>
    </row>
    <row r="146" spans="1:9">
      <c r="A146">
        <f t="shared" si="12"/>
        <v>7.8556999999999997</v>
      </c>
      <c r="B146" s="2">
        <v>2</v>
      </c>
      <c r="C146">
        <f t="shared" si="13"/>
        <v>1.3941194940347422E-7</v>
      </c>
      <c r="D146">
        <f t="shared" si="17"/>
        <v>2</v>
      </c>
      <c r="E146">
        <f t="shared" si="14"/>
        <v>0</v>
      </c>
      <c r="F146">
        <f t="shared" si="15"/>
        <v>2</v>
      </c>
      <c r="G146">
        <f t="shared" si="16"/>
        <v>0</v>
      </c>
      <c r="H146" s="2">
        <v>-72</v>
      </c>
      <c r="I146" s="2"/>
    </row>
    <row r="147" spans="1:9">
      <c r="A147">
        <f t="shared" si="12"/>
        <v>7.8556999999999997</v>
      </c>
      <c r="B147" s="2">
        <v>2</v>
      </c>
      <c r="C147">
        <f t="shared" si="13"/>
        <v>1.3941194940347422E-7</v>
      </c>
      <c r="D147">
        <f t="shared" si="17"/>
        <v>2</v>
      </c>
      <c r="E147">
        <f t="shared" si="14"/>
        <v>0</v>
      </c>
      <c r="F147">
        <f t="shared" si="15"/>
        <v>2</v>
      </c>
      <c r="G147">
        <f t="shared" si="16"/>
        <v>0</v>
      </c>
      <c r="H147" s="2">
        <v>-72</v>
      </c>
      <c r="I147" s="2"/>
    </row>
    <row r="148" spans="1:9">
      <c r="A148">
        <f t="shared" si="12"/>
        <v>7.8315999999999999</v>
      </c>
      <c r="B148" s="2">
        <v>2</v>
      </c>
      <c r="C148">
        <f t="shared" si="13"/>
        <v>1.4736691770366875E-7</v>
      </c>
      <c r="D148">
        <f t="shared" si="17"/>
        <v>2</v>
      </c>
      <c r="E148">
        <f t="shared" si="14"/>
        <v>0</v>
      </c>
      <c r="F148">
        <f t="shared" si="15"/>
        <v>2</v>
      </c>
      <c r="G148">
        <f t="shared" si="16"/>
        <v>0</v>
      </c>
      <c r="H148" s="2">
        <v>-71</v>
      </c>
      <c r="I148" s="2"/>
    </row>
    <row r="149" spans="1:9">
      <c r="A149">
        <f t="shared" si="12"/>
        <v>7.8315999999999999</v>
      </c>
      <c r="B149" s="2">
        <v>2</v>
      </c>
      <c r="C149">
        <f t="shared" si="13"/>
        <v>1.4736691770366875E-7</v>
      </c>
      <c r="D149">
        <f t="shared" si="17"/>
        <v>2</v>
      </c>
      <c r="E149">
        <f t="shared" si="14"/>
        <v>0</v>
      </c>
      <c r="F149">
        <f t="shared" si="15"/>
        <v>2</v>
      </c>
      <c r="G149">
        <f t="shared" si="16"/>
        <v>0</v>
      </c>
      <c r="H149" s="2">
        <v>-71</v>
      </c>
      <c r="I149" s="2"/>
    </row>
    <row r="150" spans="1:9">
      <c r="A150">
        <f t="shared" si="12"/>
        <v>7.8797999999999995</v>
      </c>
      <c r="B150" s="2">
        <v>2</v>
      </c>
      <c r="C150">
        <f t="shared" si="13"/>
        <v>1.3188639580261147E-7</v>
      </c>
      <c r="D150">
        <f t="shared" si="17"/>
        <v>2</v>
      </c>
      <c r="E150">
        <f t="shared" si="14"/>
        <v>0</v>
      </c>
      <c r="F150">
        <f t="shared" si="15"/>
        <v>2</v>
      </c>
      <c r="G150">
        <f t="shared" si="16"/>
        <v>0</v>
      </c>
      <c r="H150" s="2">
        <v>-73</v>
      </c>
      <c r="I150" s="2"/>
    </row>
    <row r="151" spans="1:9">
      <c r="A151">
        <f t="shared" si="12"/>
        <v>7.8556999999999997</v>
      </c>
      <c r="B151" s="2">
        <v>2</v>
      </c>
      <c r="C151">
        <f t="shared" si="13"/>
        <v>1.3941194940347422E-7</v>
      </c>
      <c r="D151">
        <f t="shared" si="17"/>
        <v>2</v>
      </c>
      <c r="E151">
        <f t="shared" si="14"/>
        <v>0</v>
      </c>
      <c r="F151">
        <f t="shared" si="15"/>
        <v>2</v>
      </c>
      <c r="G151">
        <f t="shared" si="16"/>
        <v>0</v>
      </c>
      <c r="H151" s="2">
        <v>-72</v>
      </c>
      <c r="I151" s="2"/>
    </row>
    <row r="152" spans="1:9">
      <c r="A152">
        <f t="shared" si="12"/>
        <v>7.8797999999999995</v>
      </c>
      <c r="B152" s="2">
        <v>2</v>
      </c>
      <c r="C152">
        <f t="shared" si="13"/>
        <v>1.3188639580261147E-7</v>
      </c>
      <c r="D152">
        <f t="shared" si="17"/>
        <v>2</v>
      </c>
      <c r="E152">
        <f t="shared" si="14"/>
        <v>0</v>
      </c>
      <c r="F152">
        <f t="shared" si="15"/>
        <v>2</v>
      </c>
      <c r="G152">
        <f t="shared" si="16"/>
        <v>0</v>
      </c>
      <c r="H152" s="2">
        <v>-73</v>
      </c>
      <c r="I152" s="2"/>
    </row>
    <row r="153" spans="1:9">
      <c r="A153">
        <f t="shared" si="12"/>
        <v>7.8797999999999995</v>
      </c>
      <c r="B153" s="2">
        <v>2</v>
      </c>
      <c r="C153">
        <f t="shared" si="13"/>
        <v>1.3188639580261147E-7</v>
      </c>
      <c r="D153">
        <f t="shared" si="17"/>
        <v>2</v>
      </c>
      <c r="E153">
        <f t="shared" si="14"/>
        <v>0</v>
      </c>
      <c r="F153">
        <f t="shared" si="15"/>
        <v>2</v>
      </c>
      <c r="G153">
        <f t="shared" si="16"/>
        <v>0</v>
      </c>
      <c r="H153" s="2">
        <v>-73</v>
      </c>
      <c r="I153" s="2"/>
    </row>
    <row r="154" spans="1:9">
      <c r="A154">
        <f t="shared" si="12"/>
        <v>7.9039000000000001</v>
      </c>
      <c r="B154" s="2">
        <v>2</v>
      </c>
      <c r="C154">
        <f t="shared" si="13"/>
        <v>1.2476707679814923E-7</v>
      </c>
      <c r="D154">
        <f t="shared" si="17"/>
        <v>2</v>
      </c>
      <c r="E154">
        <f t="shared" si="14"/>
        <v>0</v>
      </c>
      <c r="F154">
        <f t="shared" si="15"/>
        <v>2</v>
      </c>
      <c r="G154">
        <f t="shared" si="16"/>
        <v>0</v>
      </c>
      <c r="H154" s="2">
        <v>-74</v>
      </c>
      <c r="I154" s="2"/>
    </row>
    <row r="155" spans="1:9">
      <c r="A155">
        <f t="shared" si="12"/>
        <v>7.9039000000000001</v>
      </c>
      <c r="B155" s="2">
        <v>2</v>
      </c>
      <c r="C155">
        <f t="shared" si="13"/>
        <v>1.2476707679814923E-7</v>
      </c>
      <c r="D155">
        <f t="shared" si="17"/>
        <v>2</v>
      </c>
      <c r="E155">
        <f t="shared" si="14"/>
        <v>0</v>
      </c>
      <c r="F155">
        <f t="shared" si="15"/>
        <v>2</v>
      </c>
      <c r="G155">
        <f t="shared" si="16"/>
        <v>0</v>
      </c>
      <c r="H155" s="2">
        <v>-74</v>
      </c>
      <c r="I155" s="2"/>
    </row>
    <row r="156" spans="1:9">
      <c r="A156">
        <f t="shared" si="12"/>
        <v>7.9039000000000001</v>
      </c>
      <c r="B156" s="2">
        <v>2</v>
      </c>
      <c r="C156">
        <f t="shared" si="13"/>
        <v>1.2476707679814923E-7</v>
      </c>
      <c r="D156">
        <f t="shared" si="17"/>
        <v>2</v>
      </c>
      <c r="E156">
        <f t="shared" si="14"/>
        <v>0</v>
      </c>
      <c r="F156">
        <f t="shared" si="15"/>
        <v>2</v>
      </c>
      <c r="G156">
        <f t="shared" si="16"/>
        <v>0</v>
      </c>
      <c r="H156" s="2">
        <v>-74</v>
      </c>
      <c r="I156" s="2"/>
    </row>
    <row r="157" spans="1:9">
      <c r="A157">
        <f t="shared" si="12"/>
        <v>7.9039000000000001</v>
      </c>
      <c r="B157" s="2">
        <v>2</v>
      </c>
      <c r="C157">
        <f t="shared" si="13"/>
        <v>1.2476707679814923E-7</v>
      </c>
      <c r="D157">
        <f t="shared" si="17"/>
        <v>2</v>
      </c>
      <c r="E157">
        <f t="shared" si="14"/>
        <v>0</v>
      </c>
      <c r="F157">
        <f t="shared" si="15"/>
        <v>2</v>
      </c>
      <c r="G157">
        <f t="shared" si="16"/>
        <v>0</v>
      </c>
      <c r="H157" s="2">
        <v>-74</v>
      </c>
      <c r="I157" s="2"/>
    </row>
    <row r="158" spans="1:9">
      <c r="A158">
        <f t="shared" si="12"/>
        <v>7.9039000000000001</v>
      </c>
      <c r="B158" s="2">
        <v>2</v>
      </c>
      <c r="C158">
        <f t="shared" si="13"/>
        <v>1.2476707679814923E-7</v>
      </c>
      <c r="D158">
        <f t="shared" si="17"/>
        <v>2</v>
      </c>
      <c r="E158">
        <f t="shared" si="14"/>
        <v>0</v>
      </c>
      <c r="F158">
        <f t="shared" si="15"/>
        <v>2</v>
      </c>
      <c r="G158">
        <f t="shared" si="16"/>
        <v>0</v>
      </c>
      <c r="H158" s="2">
        <v>-74</v>
      </c>
      <c r="I158" s="2"/>
    </row>
    <row r="159" spans="1:9">
      <c r="A159">
        <f t="shared" si="12"/>
        <v>7.9039000000000001</v>
      </c>
      <c r="B159" s="2">
        <v>2</v>
      </c>
      <c r="C159">
        <f t="shared" si="13"/>
        <v>1.2476707679814923E-7</v>
      </c>
      <c r="D159">
        <f t="shared" si="17"/>
        <v>2</v>
      </c>
      <c r="E159">
        <f t="shared" si="14"/>
        <v>0</v>
      </c>
      <c r="F159">
        <f t="shared" si="15"/>
        <v>2</v>
      </c>
      <c r="G159">
        <f t="shared" si="16"/>
        <v>0</v>
      </c>
      <c r="H159" s="2">
        <v>-74</v>
      </c>
      <c r="I159" s="2"/>
    </row>
    <row r="160" spans="1:9">
      <c r="A160">
        <f t="shared" si="12"/>
        <v>7.8797999999999995</v>
      </c>
      <c r="B160" s="2">
        <v>2</v>
      </c>
      <c r="C160">
        <f t="shared" si="13"/>
        <v>1.3188639580261147E-7</v>
      </c>
      <c r="D160">
        <f t="shared" si="17"/>
        <v>2</v>
      </c>
      <c r="E160">
        <f t="shared" si="14"/>
        <v>0</v>
      </c>
      <c r="F160">
        <f t="shared" si="15"/>
        <v>2</v>
      </c>
      <c r="G160">
        <f t="shared" si="16"/>
        <v>0</v>
      </c>
      <c r="H160" s="2">
        <v>-73</v>
      </c>
      <c r="I160" s="2"/>
    </row>
    <row r="161" spans="1:9">
      <c r="A161">
        <f t="shared" si="12"/>
        <v>7.9039000000000001</v>
      </c>
      <c r="B161" s="2">
        <v>2</v>
      </c>
      <c r="C161">
        <f t="shared" si="13"/>
        <v>1.2476707679814923E-7</v>
      </c>
      <c r="D161">
        <f t="shared" si="17"/>
        <v>2</v>
      </c>
      <c r="E161">
        <f t="shared" si="14"/>
        <v>0</v>
      </c>
      <c r="F161">
        <f t="shared" si="15"/>
        <v>2</v>
      </c>
      <c r="G161">
        <f t="shared" si="16"/>
        <v>0</v>
      </c>
      <c r="H161" s="2">
        <v>-74</v>
      </c>
      <c r="I161" s="2"/>
    </row>
    <row r="162" spans="1:9">
      <c r="A162">
        <f t="shared" si="12"/>
        <v>7.8797999999999995</v>
      </c>
      <c r="B162" s="2">
        <v>2</v>
      </c>
      <c r="C162">
        <f t="shared" si="13"/>
        <v>1.3188639580261147E-7</v>
      </c>
      <c r="D162">
        <f t="shared" si="17"/>
        <v>2</v>
      </c>
      <c r="E162">
        <f t="shared" si="14"/>
        <v>0</v>
      </c>
      <c r="F162">
        <f t="shared" si="15"/>
        <v>2</v>
      </c>
      <c r="G162">
        <f t="shared" si="16"/>
        <v>0</v>
      </c>
      <c r="H162" s="2">
        <v>-73</v>
      </c>
      <c r="I162" s="2"/>
    </row>
    <row r="163" spans="1:9">
      <c r="A163">
        <f t="shared" si="12"/>
        <v>7.8797999999999995</v>
      </c>
      <c r="B163" s="2">
        <v>2</v>
      </c>
      <c r="C163">
        <f t="shared" si="13"/>
        <v>1.3188639580261147E-7</v>
      </c>
      <c r="D163">
        <f t="shared" si="17"/>
        <v>2</v>
      </c>
      <c r="E163">
        <f t="shared" si="14"/>
        <v>0</v>
      </c>
      <c r="F163">
        <f t="shared" si="15"/>
        <v>2</v>
      </c>
      <c r="G163">
        <f t="shared" si="16"/>
        <v>0</v>
      </c>
      <c r="H163" s="2">
        <v>-73</v>
      </c>
      <c r="I163" s="2"/>
    </row>
    <row r="164" spans="1:9">
      <c r="A164">
        <f t="shared" si="12"/>
        <v>7.9039000000000001</v>
      </c>
      <c r="B164" s="2">
        <v>2</v>
      </c>
      <c r="C164">
        <f t="shared" si="13"/>
        <v>1.2476707679814923E-7</v>
      </c>
      <c r="D164">
        <f t="shared" si="17"/>
        <v>2</v>
      </c>
      <c r="E164">
        <f t="shared" si="14"/>
        <v>0</v>
      </c>
      <c r="F164">
        <f t="shared" si="15"/>
        <v>2</v>
      </c>
      <c r="G164">
        <f t="shared" si="16"/>
        <v>0</v>
      </c>
      <c r="H164" s="2">
        <v>-74</v>
      </c>
      <c r="I164" s="2"/>
    </row>
    <row r="165" spans="1:9">
      <c r="A165">
        <f t="shared" si="12"/>
        <v>7.8556999999999997</v>
      </c>
      <c r="B165" s="2">
        <v>2</v>
      </c>
      <c r="C165">
        <f t="shared" si="13"/>
        <v>1.3941194940347422E-7</v>
      </c>
      <c r="D165">
        <f t="shared" si="17"/>
        <v>2</v>
      </c>
      <c r="E165">
        <f t="shared" si="14"/>
        <v>0</v>
      </c>
      <c r="F165">
        <f t="shared" si="15"/>
        <v>2</v>
      </c>
      <c r="G165">
        <f t="shared" si="16"/>
        <v>0</v>
      </c>
      <c r="H165" s="2">
        <v>-72</v>
      </c>
      <c r="I165" s="2"/>
    </row>
    <row r="166" spans="1:9">
      <c r="A166">
        <f t="shared" si="12"/>
        <v>7.9039000000000001</v>
      </c>
      <c r="B166" s="2">
        <v>2</v>
      </c>
      <c r="C166">
        <f t="shared" si="13"/>
        <v>1.2476707679814923E-7</v>
      </c>
      <c r="D166">
        <f t="shared" si="17"/>
        <v>2</v>
      </c>
      <c r="E166">
        <f t="shared" si="14"/>
        <v>0</v>
      </c>
      <c r="F166">
        <f t="shared" si="15"/>
        <v>2</v>
      </c>
      <c r="G166">
        <f t="shared" si="16"/>
        <v>0</v>
      </c>
      <c r="H166" s="2">
        <v>-74</v>
      </c>
      <c r="I166" s="2"/>
    </row>
    <row r="167" spans="1:9">
      <c r="A167">
        <f t="shared" si="12"/>
        <v>7.9039000000000001</v>
      </c>
      <c r="B167" s="2">
        <v>2</v>
      </c>
      <c r="C167">
        <f t="shared" si="13"/>
        <v>1.2476707679814923E-7</v>
      </c>
      <c r="D167">
        <f t="shared" si="17"/>
        <v>2</v>
      </c>
      <c r="E167">
        <f t="shared" si="14"/>
        <v>0</v>
      </c>
      <c r="F167">
        <f t="shared" si="15"/>
        <v>2</v>
      </c>
      <c r="G167">
        <f t="shared" si="16"/>
        <v>0</v>
      </c>
      <c r="H167" s="2">
        <v>-74</v>
      </c>
      <c r="I167" s="2"/>
    </row>
    <row r="168" spans="1:9">
      <c r="A168">
        <f t="shared" si="12"/>
        <v>7.8556999999999997</v>
      </c>
      <c r="B168" s="2">
        <v>2</v>
      </c>
      <c r="C168">
        <f t="shared" si="13"/>
        <v>1.3941194940347422E-7</v>
      </c>
      <c r="D168">
        <f t="shared" si="17"/>
        <v>2</v>
      </c>
      <c r="E168">
        <f t="shared" si="14"/>
        <v>0</v>
      </c>
      <c r="F168">
        <f t="shared" si="15"/>
        <v>2</v>
      </c>
      <c r="G168">
        <f t="shared" si="16"/>
        <v>0</v>
      </c>
      <c r="H168" s="2">
        <v>-72</v>
      </c>
      <c r="I168" s="2"/>
    </row>
    <row r="169" spans="1:9">
      <c r="A169">
        <f t="shared" si="12"/>
        <v>7.8556999999999997</v>
      </c>
      <c r="B169" s="2">
        <v>2</v>
      </c>
      <c r="C169">
        <f t="shared" si="13"/>
        <v>1.3941194940347422E-7</v>
      </c>
      <c r="D169">
        <f t="shared" si="17"/>
        <v>2</v>
      </c>
      <c r="E169">
        <f t="shared" si="14"/>
        <v>0</v>
      </c>
      <c r="F169">
        <f t="shared" si="15"/>
        <v>2</v>
      </c>
      <c r="G169">
        <f t="shared" si="16"/>
        <v>0</v>
      </c>
      <c r="H169" s="2">
        <v>-72</v>
      </c>
      <c r="I169" s="2"/>
    </row>
    <row r="170" spans="1:9">
      <c r="A170">
        <f t="shared" si="12"/>
        <v>7.9039000000000001</v>
      </c>
      <c r="B170" s="2">
        <v>2</v>
      </c>
      <c r="C170">
        <f t="shared" si="13"/>
        <v>1.2476707679814923E-7</v>
      </c>
      <c r="D170">
        <f t="shared" si="17"/>
        <v>2</v>
      </c>
      <c r="E170">
        <f t="shared" si="14"/>
        <v>0</v>
      </c>
      <c r="F170">
        <f t="shared" si="15"/>
        <v>2</v>
      </c>
      <c r="G170">
        <f t="shared" si="16"/>
        <v>0</v>
      </c>
      <c r="H170" s="2">
        <v>-74</v>
      </c>
      <c r="I170" s="2"/>
    </row>
    <row r="171" spans="1:9">
      <c r="A171">
        <f t="shared" si="12"/>
        <v>7.8797999999999995</v>
      </c>
      <c r="B171" s="2">
        <v>2</v>
      </c>
      <c r="C171">
        <f t="shared" si="13"/>
        <v>1.3188639580261147E-7</v>
      </c>
      <c r="D171">
        <f t="shared" si="17"/>
        <v>2</v>
      </c>
      <c r="E171">
        <f t="shared" si="14"/>
        <v>0</v>
      </c>
      <c r="F171">
        <f t="shared" si="15"/>
        <v>2</v>
      </c>
      <c r="G171">
        <f t="shared" si="16"/>
        <v>0</v>
      </c>
      <c r="H171" s="2">
        <v>-73</v>
      </c>
      <c r="I171" s="2"/>
    </row>
    <row r="172" spans="1:9">
      <c r="A172">
        <f t="shared" si="12"/>
        <v>7.8556999999999997</v>
      </c>
      <c r="B172" s="2">
        <v>2</v>
      </c>
      <c r="C172">
        <f t="shared" si="13"/>
        <v>1.3941194940347422E-7</v>
      </c>
      <c r="D172">
        <f t="shared" si="17"/>
        <v>2</v>
      </c>
      <c r="E172">
        <f t="shared" si="14"/>
        <v>0</v>
      </c>
      <c r="F172">
        <f t="shared" si="15"/>
        <v>2</v>
      </c>
      <c r="G172">
        <f t="shared" si="16"/>
        <v>0</v>
      </c>
      <c r="H172" s="2">
        <v>-72</v>
      </c>
      <c r="I172" s="2"/>
    </row>
    <row r="173" spans="1:9">
      <c r="A173">
        <f t="shared" si="12"/>
        <v>7.8797999999999995</v>
      </c>
      <c r="B173" s="2">
        <v>2</v>
      </c>
      <c r="C173">
        <f t="shared" si="13"/>
        <v>1.3188639580261147E-7</v>
      </c>
      <c r="D173">
        <f t="shared" si="17"/>
        <v>2</v>
      </c>
      <c r="E173">
        <f t="shared" si="14"/>
        <v>0</v>
      </c>
      <c r="F173">
        <f t="shared" si="15"/>
        <v>2</v>
      </c>
      <c r="G173">
        <f t="shared" si="16"/>
        <v>0</v>
      </c>
      <c r="H173" s="2">
        <v>-73</v>
      </c>
      <c r="I173" s="2"/>
    </row>
    <row r="174" spans="1:9">
      <c r="A174">
        <f t="shared" si="12"/>
        <v>7.8556999999999997</v>
      </c>
      <c r="B174" s="2">
        <v>2</v>
      </c>
      <c r="C174">
        <f t="shared" si="13"/>
        <v>1.3941194940347422E-7</v>
      </c>
      <c r="D174">
        <f t="shared" si="17"/>
        <v>2</v>
      </c>
      <c r="E174">
        <f t="shared" si="14"/>
        <v>0</v>
      </c>
      <c r="F174">
        <f t="shared" si="15"/>
        <v>2</v>
      </c>
      <c r="G174">
        <f t="shared" si="16"/>
        <v>0</v>
      </c>
      <c r="H174" s="2">
        <v>-72</v>
      </c>
      <c r="I174" s="2"/>
    </row>
    <row r="175" spans="1:9">
      <c r="A175">
        <f t="shared" si="12"/>
        <v>7.8797999999999995</v>
      </c>
      <c r="B175" s="2">
        <v>2</v>
      </c>
      <c r="C175">
        <f t="shared" si="13"/>
        <v>1.3188639580261147E-7</v>
      </c>
      <c r="D175">
        <f t="shared" si="17"/>
        <v>2</v>
      </c>
      <c r="E175">
        <f t="shared" si="14"/>
        <v>0</v>
      </c>
      <c r="F175">
        <f t="shared" si="15"/>
        <v>2</v>
      </c>
      <c r="G175">
        <f t="shared" si="16"/>
        <v>0</v>
      </c>
      <c r="H175" s="2">
        <v>-73</v>
      </c>
      <c r="I175" s="2"/>
    </row>
    <row r="176" spans="1:9">
      <c r="A176">
        <f t="shared" si="12"/>
        <v>7.9039000000000001</v>
      </c>
      <c r="B176" s="2">
        <v>2</v>
      </c>
      <c r="C176">
        <f t="shared" si="13"/>
        <v>1.2476707679814923E-7</v>
      </c>
      <c r="D176">
        <f t="shared" si="17"/>
        <v>2</v>
      </c>
      <c r="E176">
        <f t="shared" si="14"/>
        <v>0</v>
      </c>
      <c r="F176">
        <f t="shared" si="15"/>
        <v>2</v>
      </c>
      <c r="G176">
        <f t="shared" si="16"/>
        <v>0</v>
      </c>
      <c r="H176" s="2">
        <v>-74</v>
      </c>
      <c r="I176" s="2"/>
    </row>
    <row r="177" spans="1:9">
      <c r="A177">
        <f t="shared" si="12"/>
        <v>7.9039000000000001</v>
      </c>
      <c r="B177" s="2">
        <v>2</v>
      </c>
      <c r="C177">
        <f t="shared" si="13"/>
        <v>1.2476707679814923E-7</v>
      </c>
      <c r="D177">
        <f t="shared" si="17"/>
        <v>2</v>
      </c>
      <c r="E177">
        <f t="shared" si="14"/>
        <v>0</v>
      </c>
      <c r="F177">
        <f t="shared" si="15"/>
        <v>2</v>
      </c>
      <c r="G177">
        <f t="shared" si="16"/>
        <v>0</v>
      </c>
      <c r="H177" s="2">
        <v>-74</v>
      </c>
      <c r="I177" s="2"/>
    </row>
    <row r="178" spans="1:9">
      <c r="A178">
        <f t="shared" si="12"/>
        <v>7.9039000000000001</v>
      </c>
      <c r="B178" s="2">
        <v>2</v>
      </c>
      <c r="C178">
        <f t="shared" si="13"/>
        <v>1.2476707679814923E-7</v>
      </c>
      <c r="D178">
        <f t="shared" si="17"/>
        <v>2</v>
      </c>
      <c r="E178">
        <f t="shared" si="14"/>
        <v>0</v>
      </c>
      <c r="F178">
        <f t="shared" si="15"/>
        <v>2</v>
      </c>
      <c r="G178">
        <f t="shared" si="16"/>
        <v>0</v>
      </c>
      <c r="H178" s="2">
        <v>-74</v>
      </c>
      <c r="I178" s="2"/>
    </row>
    <row r="179" spans="1:9">
      <c r="A179">
        <f t="shared" si="12"/>
        <v>7.8797999999999995</v>
      </c>
      <c r="B179" s="2">
        <v>2</v>
      </c>
      <c r="C179">
        <f t="shared" si="13"/>
        <v>1.3188639580261147E-7</v>
      </c>
      <c r="D179">
        <f t="shared" si="17"/>
        <v>2</v>
      </c>
      <c r="E179">
        <f t="shared" si="14"/>
        <v>0</v>
      </c>
      <c r="F179">
        <f t="shared" si="15"/>
        <v>2</v>
      </c>
      <c r="G179">
        <f t="shared" si="16"/>
        <v>0</v>
      </c>
      <c r="H179" s="2">
        <v>-73</v>
      </c>
      <c r="I179" s="2"/>
    </row>
    <row r="180" spans="1:9">
      <c r="A180">
        <f t="shared" si="12"/>
        <v>7.9039000000000001</v>
      </c>
      <c r="B180" s="2">
        <v>2</v>
      </c>
      <c r="C180">
        <f t="shared" si="13"/>
        <v>1.2476707679814923E-7</v>
      </c>
      <c r="D180">
        <f t="shared" si="17"/>
        <v>2</v>
      </c>
      <c r="E180">
        <f t="shared" si="14"/>
        <v>0</v>
      </c>
      <c r="F180">
        <f t="shared" si="15"/>
        <v>2</v>
      </c>
      <c r="G180">
        <f t="shared" si="16"/>
        <v>0</v>
      </c>
      <c r="H180" s="2">
        <v>-74</v>
      </c>
      <c r="I180" s="2"/>
    </row>
    <row r="181" spans="1:9">
      <c r="A181">
        <f t="shared" si="12"/>
        <v>7.8797999999999995</v>
      </c>
      <c r="B181" s="2">
        <v>2</v>
      </c>
      <c r="C181">
        <f t="shared" si="13"/>
        <v>1.3188639580261147E-7</v>
      </c>
      <c r="D181">
        <f t="shared" si="17"/>
        <v>2</v>
      </c>
      <c r="E181">
        <f t="shared" si="14"/>
        <v>0</v>
      </c>
      <c r="F181">
        <f t="shared" si="15"/>
        <v>2</v>
      </c>
      <c r="G181">
        <f t="shared" si="16"/>
        <v>0</v>
      </c>
      <c r="H181" s="2">
        <v>-73</v>
      </c>
      <c r="I181" s="2"/>
    </row>
    <row r="182" spans="1:9">
      <c r="A182">
        <f t="shared" si="12"/>
        <v>7.8797999999999995</v>
      </c>
      <c r="B182" s="2">
        <v>2</v>
      </c>
      <c r="C182">
        <f t="shared" si="13"/>
        <v>1.3188639580261147E-7</v>
      </c>
      <c r="D182">
        <f t="shared" si="17"/>
        <v>2</v>
      </c>
      <c r="E182">
        <f t="shared" si="14"/>
        <v>0</v>
      </c>
      <c r="F182">
        <f t="shared" si="15"/>
        <v>2</v>
      </c>
      <c r="G182">
        <f t="shared" si="16"/>
        <v>0</v>
      </c>
      <c r="H182" s="2">
        <v>-73</v>
      </c>
      <c r="I182" s="2"/>
    </row>
    <row r="183" spans="1:9">
      <c r="A183">
        <f t="shared" si="12"/>
        <v>7.8797999999999995</v>
      </c>
      <c r="B183" s="2">
        <v>2</v>
      </c>
      <c r="C183">
        <f t="shared" si="13"/>
        <v>1.3188639580261147E-7</v>
      </c>
      <c r="D183">
        <f t="shared" si="17"/>
        <v>2</v>
      </c>
      <c r="E183">
        <f t="shared" si="14"/>
        <v>0</v>
      </c>
      <c r="F183">
        <f t="shared" si="15"/>
        <v>2</v>
      </c>
      <c r="G183">
        <f t="shared" si="16"/>
        <v>0</v>
      </c>
      <c r="H183" s="2">
        <v>-73</v>
      </c>
      <c r="I183" s="2"/>
    </row>
    <row r="184" spans="1:9">
      <c r="A184">
        <f t="shared" si="12"/>
        <v>7.9039000000000001</v>
      </c>
      <c r="B184" s="2">
        <v>2</v>
      </c>
      <c r="C184">
        <f t="shared" si="13"/>
        <v>1.2476707679814923E-7</v>
      </c>
      <c r="D184">
        <f t="shared" si="17"/>
        <v>2</v>
      </c>
      <c r="E184">
        <f t="shared" si="14"/>
        <v>0</v>
      </c>
      <c r="F184">
        <f t="shared" si="15"/>
        <v>2</v>
      </c>
      <c r="G184">
        <f t="shared" si="16"/>
        <v>0</v>
      </c>
      <c r="H184" s="2">
        <v>-74</v>
      </c>
      <c r="I184" s="2"/>
    </row>
    <row r="185" spans="1:9">
      <c r="A185">
        <f t="shared" si="12"/>
        <v>7.8556999999999997</v>
      </c>
      <c r="B185" s="2">
        <v>2</v>
      </c>
      <c r="C185">
        <f t="shared" si="13"/>
        <v>1.3941194940347422E-7</v>
      </c>
      <c r="D185">
        <f t="shared" si="17"/>
        <v>2</v>
      </c>
      <c r="E185">
        <f t="shared" si="14"/>
        <v>0</v>
      </c>
      <c r="F185">
        <f t="shared" si="15"/>
        <v>2</v>
      </c>
      <c r="G185">
        <f t="shared" si="16"/>
        <v>0</v>
      </c>
      <c r="H185" s="2">
        <v>-72</v>
      </c>
      <c r="I185" s="2"/>
    </row>
    <row r="186" spans="1:9">
      <c r="A186">
        <f t="shared" si="12"/>
        <v>7.8315999999999999</v>
      </c>
      <c r="B186" s="2">
        <v>2</v>
      </c>
      <c r="C186">
        <f t="shared" si="13"/>
        <v>1.4736691770366875E-7</v>
      </c>
      <c r="D186">
        <f t="shared" si="17"/>
        <v>2</v>
      </c>
      <c r="E186">
        <f t="shared" si="14"/>
        <v>0</v>
      </c>
      <c r="F186">
        <f t="shared" si="15"/>
        <v>2</v>
      </c>
      <c r="G186">
        <f t="shared" si="16"/>
        <v>0</v>
      </c>
      <c r="H186" s="2">
        <v>-71</v>
      </c>
      <c r="I186" s="2"/>
    </row>
    <row r="187" spans="1:9">
      <c r="A187">
        <f t="shared" si="12"/>
        <v>7.8075000000000001</v>
      </c>
      <c r="B187" s="2">
        <v>2</v>
      </c>
      <c r="C187">
        <f t="shared" si="13"/>
        <v>1.5577580348315967E-7</v>
      </c>
      <c r="D187">
        <f t="shared" si="17"/>
        <v>2</v>
      </c>
      <c r="E187">
        <f t="shared" si="14"/>
        <v>0</v>
      </c>
      <c r="F187">
        <f t="shared" si="15"/>
        <v>2</v>
      </c>
      <c r="G187">
        <f t="shared" si="16"/>
        <v>0</v>
      </c>
      <c r="H187" s="2">
        <v>-70</v>
      </c>
      <c r="I187" s="2"/>
    </row>
    <row r="188" spans="1:9">
      <c r="A188">
        <f t="shared" si="12"/>
        <v>7.8315999999999999</v>
      </c>
      <c r="B188" s="2">
        <v>2</v>
      </c>
      <c r="C188">
        <f t="shared" si="13"/>
        <v>1.4736691770366875E-7</v>
      </c>
      <c r="D188">
        <f t="shared" si="17"/>
        <v>2</v>
      </c>
      <c r="E188">
        <f t="shared" si="14"/>
        <v>0</v>
      </c>
      <c r="F188">
        <f t="shared" si="15"/>
        <v>2</v>
      </c>
      <c r="G188">
        <f t="shared" si="16"/>
        <v>0</v>
      </c>
      <c r="H188" s="2">
        <v>-71</v>
      </c>
      <c r="I188" s="2"/>
    </row>
    <row r="189" spans="1:9">
      <c r="A189">
        <f t="shared" si="12"/>
        <v>7.8315999999999999</v>
      </c>
      <c r="B189" s="2">
        <v>2</v>
      </c>
      <c r="C189">
        <f t="shared" si="13"/>
        <v>1.4736691770366875E-7</v>
      </c>
      <c r="D189">
        <f t="shared" si="17"/>
        <v>2</v>
      </c>
      <c r="E189">
        <f t="shared" si="14"/>
        <v>0</v>
      </c>
      <c r="F189">
        <f t="shared" si="15"/>
        <v>2</v>
      </c>
      <c r="G189">
        <f t="shared" si="16"/>
        <v>0</v>
      </c>
      <c r="H189" s="2">
        <v>-71</v>
      </c>
      <c r="I189" s="2"/>
    </row>
    <row r="190" spans="1:9">
      <c r="A190">
        <f t="shared" si="12"/>
        <v>7.8315999999999999</v>
      </c>
      <c r="B190" s="2">
        <v>2</v>
      </c>
      <c r="C190">
        <f t="shared" si="13"/>
        <v>1.4736691770366875E-7</v>
      </c>
      <c r="D190">
        <f t="shared" si="17"/>
        <v>2</v>
      </c>
      <c r="E190">
        <f t="shared" si="14"/>
        <v>0</v>
      </c>
      <c r="F190">
        <f t="shared" si="15"/>
        <v>2</v>
      </c>
      <c r="G190">
        <f t="shared" si="16"/>
        <v>0</v>
      </c>
      <c r="H190" s="2">
        <v>-71</v>
      </c>
      <c r="I190" s="2"/>
    </row>
    <row r="191" spans="1:9">
      <c r="A191">
        <f t="shared" si="12"/>
        <v>7.8556999999999997</v>
      </c>
      <c r="B191" s="2">
        <v>2</v>
      </c>
      <c r="C191">
        <f t="shared" si="13"/>
        <v>1.3941194940347422E-7</v>
      </c>
      <c r="D191">
        <f t="shared" si="17"/>
        <v>2</v>
      </c>
      <c r="E191">
        <f t="shared" si="14"/>
        <v>0</v>
      </c>
      <c r="F191">
        <f t="shared" si="15"/>
        <v>2</v>
      </c>
      <c r="G191">
        <f t="shared" si="16"/>
        <v>0</v>
      </c>
      <c r="H191" s="2">
        <v>-72</v>
      </c>
      <c r="I191" s="2"/>
    </row>
    <row r="192" spans="1:9">
      <c r="A192">
        <f t="shared" si="12"/>
        <v>7.8556999999999997</v>
      </c>
      <c r="B192" s="2">
        <v>2</v>
      </c>
      <c r="C192">
        <f t="shared" si="13"/>
        <v>1.3941194940347422E-7</v>
      </c>
      <c r="D192">
        <f t="shared" si="17"/>
        <v>2</v>
      </c>
      <c r="E192">
        <f t="shared" si="14"/>
        <v>0</v>
      </c>
      <c r="F192">
        <f t="shared" si="15"/>
        <v>2</v>
      </c>
      <c r="G192">
        <f t="shared" si="16"/>
        <v>0</v>
      </c>
      <c r="H192" s="2">
        <v>-72</v>
      </c>
      <c r="I192" s="2"/>
    </row>
    <row r="193" spans="1:9">
      <c r="A193">
        <f t="shared" si="12"/>
        <v>7.9039000000000001</v>
      </c>
      <c r="B193" s="2">
        <v>2</v>
      </c>
      <c r="C193">
        <f t="shared" si="13"/>
        <v>1.2476707679814923E-7</v>
      </c>
      <c r="D193">
        <f t="shared" si="17"/>
        <v>2</v>
      </c>
      <c r="E193">
        <f t="shared" si="14"/>
        <v>0</v>
      </c>
      <c r="F193">
        <f t="shared" si="15"/>
        <v>2</v>
      </c>
      <c r="G193">
        <f t="shared" si="16"/>
        <v>0</v>
      </c>
      <c r="H193" s="2">
        <v>-74</v>
      </c>
      <c r="I193" s="2"/>
    </row>
    <row r="194" spans="1:9">
      <c r="A194">
        <f t="shared" ref="A194:A257" si="18">-0.0241*H194+6.1205</f>
        <v>7.9039000000000001</v>
      </c>
      <c r="B194" s="2">
        <v>2</v>
      </c>
      <c r="C194">
        <f t="shared" ref="C194:C257" si="19">(B194+8)*10^-A194</f>
        <v>1.2476707679814923E-7</v>
      </c>
      <c r="D194">
        <f t="shared" si="17"/>
        <v>2</v>
      </c>
      <c r="E194">
        <f t="shared" ref="E194:E257" si="20">IF((D195-D194)=0,0,(A195-A194)/(D195-D194))</f>
        <v>0</v>
      </c>
      <c r="F194">
        <f t="shared" si="15"/>
        <v>2</v>
      </c>
      <c r="G194">
        <f t="shared" si="16"/>
        <v>0</v>
      </c>
      <c r="H194" s="2">
        <v>-74</v>
      </c>
      <c r="I194" s="2"/>
    </row>
    <row r="195" spans="1:9">
      <c r="A195">
        <f t="shared" si="18"/>
        <v>7.9039000000000001</v>
      </c>
      <c r="B195" s="2">
        <v>2</v>
      </c>
      <c r="C195">
        <f t="shared" si="19"/>
        <v>1.2476707679814923E-7</v>
      </c>
      <c r="D195">
        <f t="shared" si="17"/>
        <v>2</v>
      </c>
      <c r="E195">
        <f t="shared" si="20"/>
        <v>0</v>
      </c>
      <c r="F195">
        <f t="shared" ref="F195:F258" si="21">(D196+D195)/2</f>
        <v>2</v>
      </c>
      <c r="G195">
        <f t="shared" ref="G195:G258" si="22">IF((F196-F195)=0,0,(E196-E195)/(F196-F195))</f>
        <v>0</v>
      </c>
      <c r="H195" s="2">
        <v>-74</v>
      </c>
      <c r="I195" s="2"/>
    </row>
    <row r="196" spans="1:9">
      <c r="A196">
        <f t="shared" si="18"/>
        <v>7.8797999999999995</v>
      </c>
      <c r="B196" s="2">
        <v>2</v>
      </c>
      <c r="C196">
        <f t="shared" si="19"/>
        <v>1.3188639580261147E-7</v>
      </c>
      <c r="D196">
        <f t="shared" ref="D196:D259" si="23">(B196+B195)/2</f>
        <v>2</v>
      </c>
      <c r="E196">
        <f t="shared" si="20"/>
        <v>0</v>
      </c>
      <c r="F196">
        <f t="shared" si="21"/>
        <v>2</v>
      </c>
      <c r="G196">
        <f t="shared" si="22"/>
        <v>0</v>
      </c>
      <c r="H196" s="2">
        <v>-73</v>
      </c>
      <c r="I196" s="2"/>
    </row>
    <row r="197" spans="1:9">
      <c r="A197">
        <f t="shared" si="18"/>
        <v>7.8556999999999997</v>
      </c>
      <c r="B197" s="2">
        <v>2</v>
      </c>
      <c r="C197">
        <f t="shared" si="19"/>
        <v>1.3941194940347422E-7</v>
      </c>
      <c r="D197">
        <f t="shared" si="23"/>
        <v>2</v>
      </c>
      <c r="E197">
        <f t="shared" si="20"/>
        <v>0</v>
      </c>
      <c r="F197">
        <f t="shared" si="21"/>
        <v>2</v>
      </c>
      <c r="G197">
        <f t="shared" si="22"/>
        <v>0</v>
      </c>
      <c r="H197" s="2">
        <v>-72</v>
      </c>
      <c r="I197" s="2"/>
    </row>
    <row r="198" spans="1:9">
      <c r="A198">
        <f t="shared" si="18"/>
        <v>7.8315999999999999</v>
      </c>
      <c r="B198" s="2">
        <v>2</v>
      </c>
      <c r="C198">
        <f t="shared" si="19"/>
        <v>1.4736691770366875E-7</v>
      </c>
      <c r="D198">
        <f t="shared" si="23"/>
        <v>2</v>
      </c>
      <c r="E198">
        <f t="shared" si="20"/>
        <v>0</v>
      </c>
      <c r="F198">
        <f t="shared" si="21"/>
        <v>2</v>
      </c>
      <c r="G198">
        <f t="shared" si="22"/>
        <v>0</v>
      </c>
      <c r="H198" s="2">
        <v>-71</v>
      </c>
      <c r="I198" s="2"/>
    </row>
    <row r="199" spans="1:9">
      <c r="A199">
        <f t="shared" si="18"/>
        <v>7.8315999999999999</v>
      </c>
      <c r="B199" s="2">
        <v>2</v>
      </c>
      <c r="C199">
        <f t="shared" si="19"/>
        <v>1.4736691770366875E-7</v>
      </c>
      <c r="D199">
        <f t="shared" si="23"/>
        <v>2</v>
      </c>
      <c r="E199">
        <f t="shared" si="20"/>
        <v>0</v>
      </c>
      <c r="F199">
        <f t="shared" si="21"/>
        <v>2</v>
      </c>
      <c r="G199">
        <f t="shared" si="22"/>
        <v>0</v>
      </c>
      <c r="H199" s="2">
        <v>-71</v>
      </c>
      <c r="I199" s="2"/>
    </row>
    <row r="200" spans="1:9">
      <c r="A200">
        <f t="shared" si="18"/>
        <v>7.8556999999999997</v>
      </c>
      <c r="B200" s="2">
        <v>2</v>
      </c>
      <c r="C200">
        <f t="shared" si="19"/>
        <v>1.3941194940347422E-7</v>
      </c>
      <c r="D200">
        <f t="shared" si="23"/>
        <v>2</v>
      </c>
      <c r="E200">
        <f t="shared" si="20"/>
        <v>0</v>
      </c>
      <c r="F200">
        <f t="shared" si="21"/>
        <v>2</v>
      </c>
      <c r="G200">
        <f t="shared" si="22"/>
        <v>0</v>
      </c>
      <c r="H200" s="2">
        <v>-72</v>
      </c>
      <c r="I200" s="2"/>
    </row>
    <row r="201" spans="1:9">
      <c r="A201">
        <f t="shared" si="18"/>
        <v>7.8556999999999997</v>
      </c>
      <c r="B201" s="2">
        <v>2</v>
      </c>
      <c r="C201">
        <f t="shared" si="19"/>
        <v>1.3941194940347422E-7</v>
      </c>
      <c r="D201">
        <f t="shared" si="23"/>
        <v>2</v>
      </c>
      <c r="E201">
        <f t="shared" si="20"/>
        <v>0</v>
      </c>
      <c r="F201">
        <f t="shared" si="21"/>
        <v>2</v>
      </c>
      <c r="G201">
        <f t="shared" si="22"/>
        <v>0</v>
      </c>
      <c r="H201" s="2">
        <v>-72</v>
      </c>
      <c r="I201" s="2"/>
    </row>
    <row r="202" spans="1:9">
      <c r="A202">
        <f t="shared" si="18"/>
        <v>7.7834000000000003</v>
      </c>
      <c r="B202" s="2">
        <v>2</v>
      </c>
      <c r="C202">
        <f t="shared" si="19"/>
        <v>1.6466450767206319E-7</v>
      </c>
      <c r="D202">
        <f t="shared" si="23"/>
        <v>2</v>
      </c>
      <c r="E202">
        <f t="shared" si="20"/>
        <v>0</v>
      </c>
      <c r="F202">
        <f t="shared" si="21"/>
        <v>2</v>
      </c>
      <c r="G202">
        <f t="shared" si="22"/>
        <v>0</v>
      </c>
      <c r="H202" s="2">
        <v>-69</v>
      </c>
      <c r="I202" s="2"/>
    </row>
    <row r="203" spans="1:9">
      <c r="A203">
        <f t="shared" si="18"/>
        <v>7.8315999999999999</v>
      </c>
      <c r="B203" s="2">
        <v>2</v>
      </c>
      <c r="C203">
        <f t="shared" si="19"/>
        <v>1.4736691770366875E-7</v>
      </c>
      <c r="D203">
        <f t="shared" si="23"/>
        <v>2</v>
      </c>
      <c r="E203">
        <f t="shared" si="20"/>
        <v>0</v>
      </c>
      <c r="F203">
        <f t="shared" si="21"/>
        <v>2</v>
      </c>
      <c r="G203">
        <f t="shared" si="22"/>
        <v>0</v>
      </c>
      <c r="H203" s="2">
        <v>-71</v>
      </c>
      <c r="I203" s="2"/>
    </row>
    <row r="204" spans="1:9">
      <c r="A204">
        <f t="shared" si="18"/>
        <v>7.8797999999999995</v>
      </c>
      <c r="B204" s="2">
        <v>2</v>
      </c>
      <c r="C204">
        <f t="shared" si="19"/>
        <v>1.3188639580261147E-7</v>
      </c>
      <c r="D204">
        <f t="shared" si="23"/>
        <v>2</v>
      </c>
      <c r="E204">
        <f t="shared" si="20"/>
        <v>0</v>
      </c>
      <c r="F204">
        <f t="shared" si="21"/>
        <v>2</v>
      </c>
      <c r="G204">
        <f t="shared" si="22"/>
        <v>0</v>
      </c>
      <c r="H204" s="2">
        <v>-73</v>
      </c>
      <c r="I204" s="2"/>
    </row>
    <row r="205" spans="1:9">
      <c r="A205">
        <f t="shared" si="18"/>
        <v>7.8797999999999995</v>
      </c>
      <c r="B205" s="2">
        <v>2</v>
      </c>
      <c r="C205">
        <f t="shared" si="19"/>
        <v>1.3188639580261147E-7</v>
      </c>
      <c r="D205">
        <f t="shared" si="23"/>
        <v>2</v>
      </c>
      <c r="E205">
        <f t="shared" si="20"/>
        <v>0</v>
      </c>
      <c r="F205">
        <f t="shared" si="21"/>
        <v>2</v>
      </c>
      <c r="G205">
        <f t="shared" si="22"/>
        <v>0</v>
      </c>
      <c r="H205" s="2">
        <v>-73</v>
      </c>
      <c r="I205" s="2"/>
    </row>
    <row r="206" spans="1:9">
      <c r="A206">
        <f t="shared" si="18"/>
        <v>7.8797999999999995</v>
      </c>
      <c r="B206" s="2">
        <v>2</v>
      </c>
      <c r="C206">
        <f t="shared" si="19"/>
        <v>1.3188639580261147E-7</v>
      </c>
      <c r="D206">
        <f t="shared" si="23"/>
        <v>2</v>
      </c>
      <c r="E206">
        <f t="shared" si="20"/>
        <v>0</v>
      </c>
      <c r="F206">
        <f t="shared" si="21"/>
        <v>2</v>
      </c>
      <c r="G206">
        <f t="shared" si="22"/>
        <v>0</v>
      </c>
      <c r="H206" s="2">
        <v>-73</v>
      </c>
      <c r="I206" s="2"/>
    </row>
    <row r="207" spans="1:9">
      <c r="A207">
        <f t="shared" si="18"/>
        <v>7.8556999999999997</v>
      </c>
      <c r="B207" s="2">
        <v>2</v>
      </c>
      <c r="C207">
        <f t="shared" si="19"/>
        <v>1.3941194940347422E-7</v>
      </c>
      <c r="D207">
        <f t="shared" si="23"/>
        <v>2</v>
      </c>
      <c r="E207">
        <f t="shared" si="20"/>
        <v>0</v>
      </c>
      <c r="F207">
        <f t="shared" si="21"/>
        <v>2</v>
      </c>
      <c r="G207">
        <f t="shared" si="22"/>
        <v>0</v>
      </c>
      <c r="H207" s="2">
        <v>-72</v>
      </c>
      <c r="I207" s="2"/>
    </row>
    <row r="208" spans="1:9">
      <c r="A208">
        <f t="shared" si="18"/>
        <v>7.8315999999999999</v>
      </c>
      <c r="B208" s="2">
        <v>2</v>
      </c>
      <c r="C208">
        <f t="shared" si="19"/>
        <v>1.4736691770366875E-7</v>
      </c>
      <c r="D208">
        <f t="shared" si="23"/>
        <v>2</v>
      </c>
      <c r="E208">
        <f t="shared" si="20"/>
        <v>0</v>
      </c>
      <c r="F208">
        <f t="shared" si="21"/>
        <v>2</v>
      </c>
      <c r="G208">
        <f t="shared" si="22"/>
        <v>0</v>
      </c>
      <c r="H208" s="2">
        <v>-71</v>
      </c>
      <c r="I208" s="2"/>
    </row>
    <row r="209" spans="1:9">
      <c r="A209">
        <f t="shared" si="18"/>
        <v>7.7834000000000003</v>
      </c>
      <c r="B209" s="2">
        <v>2</v>
      </c>
      <c r="C209">
        <f t="shared" si="19"/>
        <v>1.6466450767206319E-7</v>
      </c>
      <c r="D209">
        <f t="shared" si="23"/>
        <v>2</v>
      </c>
      <c r="E209">
        <f t="shared" si="20"/>
        <v>0</v>
      </c>
      <c r="F209">
        <f t="shared" si="21"/>
        <v>2</v>
      </c>
      <c r="G209">
        <f t="shared" si="22"/>
        <v>0</v>
      </c>
      <c r="H209" s="2">
        <v>-69</v>
      </c>
      <c r="I209" s="2"/>
    </row>
    <row r="210" spans="1:9">
      <c r="A210">
        <f t="shared" si="18"/>
        <v>7.8075000000000001</v>
      </c>
      <c r="B210" s="2">
        <v>2</v>
      </c>
      <c r="C210">
        <f t="shared" si="19"/>
        <v>1.5577580348315967E-7</v>
      </c>
      <c r="D210">
        <f t="shared" si="23"/>
        <v>2</v>
      </c>
      <c r="E210">
        <f t="shared" si="20"/>
        <v>0</v>
      </c>
      <c r="F210">
        <f t="shared" si="21"/>
        <v>2</v>
      </c>
      <c r="G210">
        <f t="shared" si="22"/>
        <v>0</v>
      </c>
      <c r="H210" s="2">
        <v>-70</v>
      </c>
      <c r="I210" s="2"/>
    </row>
    <row r="211" spans="1:9">
      <c r="A211">
        <f t="shared" si="18"/>
        <v>7.8556999999999997</v>
      </c>
      <c r="B211" s="2">
        <v>2</v>
      </c>
      <c r="C211">
        <f t="shared" si="19"/>
        <v>1.3941194940347422E-7</v>
      </c>
      <c r="D211">
        <f t="shared" si="23"/>
        <v>2</v>
      </c>
      <c r="E211">
        <f t="shared" si="20"/>
        <v>0</v>
      </c>
      <c r="F211">
        <f t="shared" si="21"/>
        <v>2</v>
      </c>
      <c r="G211">
        <f t="shared" si="22"/>
        <v>0</v>
      </c>
      <c r="H211" s="2">
        <v>-72</v>
      </c>
      <c r="I211" s="2"/>
    </row>
    <row r="212" spans="1:9">
      <c r="A212">
        <f t="shared" si="18"/>
        <v>7.8556999999999997</v>
      </c>
      <c r="B212" s="2">
        <v>2</v>
      </c>
      <c r="C212">
        <f t="shared" si="19"/>
        <v>1.3941194940347422E-7</v>
      </c>
      <c r="D212">
        <f t="shared" si="23"/>
        <v>2</v>
      </c>
      <c r="E212">
        <f t="shared" si="20"/>
        <v>0</v>
      </c>
      <c r="F212">
        <f t="shared" si="21"/>
        <v>2</v>
      </c>
      <c r="G212">
        <f t="shared" si="22"/>
        <v>0</v>
      </c>
      <c r="H212" s="2">
        <v>-72</v>
      </c>
      <c r="I212" s="2"/>
    </row>
    <row r="213" spans="1:9">
      <c r="A213">
        <f t="shared" si="18"/>
        <v>7.8797999999999995</v>
      </c>
      <c r="B213" s="2">
        <v>2</v>
      </c>
      <c r="C213">
        <f t="shared" si="19"/>
        <v>1.3188639580261147E-7</v>
      </c>
      <c r="D213">
        <f t="shared" si="23"/>
        <v>2</v>
      </c>
      <c r="E213">
        <f t="shared" si="20"/>
        <v>0</v>
      </c>
      <c r="F213">
        <f t="shared" si="21"/>
        <v>2</v>
      </c>
      <c r="G213">
        <f t="shared" si="22"/>
        <v>2.1208000000000027</v>
      </c>
      <c r="H213" s="2">
        <v>-73</v>
      </c>
      <c r="I213" s="2"/>
    </row>
    <row r="214" spans="1:9">
      <c r="A214">
        <f t="shared" si="18"/>
        <v>7.8315999999999999</v>
      </c>
      <c r="B214" s="2">
        <v>2</v>
      </c>
      <c r="C214">
        <f t="shared" si="19"/>
        <v>1.4736691770366875E-7</v>
      </c>
      <c r="D214">
        <f t="shared" si="23"/>
        <v>2</v>
      </c>
      <c r="E214">
        <f t="shared" si="20"/>
        <v>0.53020000000000067</v>
      </c>
      <c r="F214">
        <f t="shared" si="21"/>
        <v>2.25</v>
      </c>
      <c r="G214">
        <f t="shared" si="22"/>
        <v>-9.6400000000002706E-2</v>
      </c>
      <c r="H214" s="2">
        <v>-71</v>
      </c>
      <c r="I214" s="2"/>
    </row>
    <row r="215" spans="1:9">
      <c r="A215">
        <f t="shared" si="18"/>
        <v>8.0967000000000002</v>
      </c>
      <c r="B215" s="2">
        <v>3</v>
      </c>
      <c r="C215">
        <f t="shared" si="19"/>
        <v>8.804256469904435E-8</v>
      </c>
      <c r="D215">
        <f t="shared" si="23"/>
        <v>2.5</v>
      </c>
      <c r="E215">
        <f t="shared" si="20"/>
        <v>0.48199999999999932</v>
      </c>
      <c r="F215">
        <f t="shared" si="21"/>
        <v>2.75</v>
      </c>
      <c r="G215">
        <f t="shared" si="22"/>
        <v>-1.9279999999999973</v>
      </c>
      <c r="H215" s="2">
        <v>-82</v>
      </c>
      <c r="I215" s="2"/>
    </row>
    <row r="216" spans="1:9">
      <c r="A216">
        <f t="shared" si="18"/>
        <v>8.3376999999999999</v>
      </c>
      <c r="B216" s="2">
        <v>3</v>
      </c>
      <c r="C216">
        <f t="shared" si="19"/>
        <v>5.0546685768675158E-8</v>
      </c>
      <c r="D216">
        <f t="shared" si="23"/>
        <v>3</v>
      </c>
      <c r="E216">
        <f t="shared" si="20"/>
        <v>0</v>
      </c>
      <c r="F216">
        <f t="shared" si="21"/>
        <v>3</v>
      </c>
      <c r="G216">
        <f t="shared" si="22"/>
        <v>0</v>
      </c>
      <c r="H216" s="2">
        <v>-92</v>
      </c>
      <c r="I216" s="2"/>
    </row>
    <row r="217" spans="1:9">
      <c r="A217">
        <f t="shared" si="18"/>
        <v>8.5305</v>
      </c>
      <c r="B217" s="2">
        <v>3</v>
      </c>
      <c r="C217">
        <f t="shared" si="19"/>
        <v>3.2425948242671643E-8</v>
      </c>
      <c r="D217">
        <f t="shared" si="23"/>
        <v>3</v>
      </c>
      <c r="E217">
        <f t="shared" si="20"/>
        <v>0</v>
      </c>
      <c r="F217">
        <f t="shared" si="21"/>
        <v>3</v>
      </c>
      <c r="G217">
        <f t="shared" si="22"/>
        <v>0</v>
      </c>
      <c r="H217" s="2">
        <v>-100</v>
      </c>
      <c r="I217" s="2"/>
    </row>
    <row r="218" spans="1:9">
      <c r="A218">
        <f t="shared" si="18"/>
        <v>8.6509999999999998</v>
      </c>
      <c r="B218" s="2">
        <v>3</v>
      </c>
      <c r="C218">
        <f t="shared" si="19"/>
        <v>2.456929445113585E-8</v>
      </c>
      <c r="D218">
        <f t="shared" si="23"/>
        <v>3</v>
      </c>
      <c r="E218">
        <f t="shared" si="20"/>
        <v>0</v>
      </c>
      <c r="F218">
        <f t="shared" si="21"/>
        <v>3</v>
      </c>
      <c r="G218">
        <f t="shared" si="22"/>
        <v>0</v>
      </c>
      <c r="H218" s="2">
        <v>-105</v>
      </c>
      <c r="I218" s="2"/>
    </row>
    <row r="219" spans="1:9">
      <c r="A219">
        <f t="shared" si="18"/>
        <v>9.0847999999999995</v>
      </c>
      <c r="B219" s="2">
        <v>3</v>
      </c>
      <c r="C219">
        <f t="shared" si="19"/>
        <v>9.0488353327141934E-9</v>
      </c>
      <c r="D219">
        <f t="shared" si="23"/>
        <v>3</v>
      </c>
      <c r="E219">
        <f t="shared" si="20"/>
        <v>0</v>
      </c>
      <c r="F219">
        <f t="shared" si="21"/>
        <v>3</v>
      </c>
      <c r="G219">
        <f t="shared" si="22"/>
        <v>0</v>
      </c>
      <c r="H219" s="2">
        <v>-123</v>
      </c>
      <c r="I219" s="2"/>
    </row>
    <row r="220" spans="1:9">
      <c r="A220">
        <f t="shared" si="18"/>
        <v>9.6631999999999998</v>
      </c>
      <c r="B220" s="2">
        <v>3</v>
      </c>
      <c r="C220">
        <f t="shared" si="19"/>
        <v>2.3888709276827851E-9</v>
      </c>
      <c r="D220">
        <f t="shared" si="23"/>
        <v>3</v>
      </c>
      <c r="E220">
        <f t="shared" si="20"/>
        <v>0</v>
      </c>
      <c r="F220">
        <f t="shared" si="21"/>
        <v>3</v>
      </c>
      <c r="G220">
        <f t="shared" si="22"/>
        <v>0</v>
      </c>
      <c r="H220" s="2">
        <v>-147</v>
      </c>
      <c r="I220" s="2"/>
    </row>
    <row r="221" spans="1:9">
      <c r="A221">
        <f t="shared" si="18"/>
        <v>10.1693</v>
      </c>
      <c r="B221" s="2">
        <v>3</v>
      </c>
      <c r="C221">
        <f t="shared" si="19"/>
        <v>7.4489092818655809E-10</v>
      </c>
      <c r="D221">
        <f t="shared" si="23"/>
        <v>3</v>
      </c>
      <c r="E221">
        <f t="shared" si="20"/>
        <v>0</v>
      </c>
      <c r="F221">
        <f t="shared" si="21"/>
        <v>3</v>
      </c>
      <c r="G221">
        <f t="shared" si="22"/>
        <v>0</v>
      </c>
      <c r="H221" s="2">
        <v>-168</v>
      </c>
      <c r="I221" s="2"/>
    </row>
    <row r="222" spans="1:9">
      <c r="A222">
        <f t="shared" si="18"/>
        <v>10.4344</v>
      </c>
      <c r="B222" s="2">
        <v>3</v>
      </c>
      <c r="C222">
        <f t="shared" si="19"/>
        <v>4.0456907746462371E-10</v>
      </c>
      <c r="D222">
        <f t="shared" si="23"/>
        <v>3</v>
      </c>
      <c r="E222">
        <f t="shared" si="20"/>
        <v>0</v>
      </c>
      <c r="F222">
        <f t="shared" si="21"/>
        <v>3</v>
      </c>
      <c r="G222">
        <f t="shared" si="22"/>
        <v>0</v>
      </c>
      <c r="H222" s="2">
        <v>-179</v>
      </c>
      <c r="I222" s="2"/>
    </row>
    <row r="223" spans="1:9">
      <c r="A223">
        <f t="shared" si="18"/>
        <v>10.6995</v>
      </c>
      <c r="B223" s="2">
        <v>3</v>
      </c>
      <c r="C223">
        <f t="shared" si="19"/>
        <v>2.1973168452869734E-10</v>
      </c>
      <c r="D223">
        <f t="shared" si="23"/>
        <v>3</v>
      </c>
      <c r="E223">
        <f t="shared" si="20"/>
        <v>0</v>
      </c>
      <c r="F223">
        <f t="shared" si="21"/>
        <v>3</v>
      </c>
      <c r="G223">
        <f t="shared" si="22"/>
        <v>0</v>
      </c>
      <c r="H223" s="2">
        <v>-190</v>
      </c>
      <c r="I223" s="2"/>
    </row>
    <row r="224" spans="1:9">
      <c r="A224">
        <f t="shared" si="18"/>
        <v>10.844100000000001</v>
      </c>
      <c r="B224" s="2">
        <v>3</v>
      </c>
      <c r="C224">
        <f t="shared" si="19"/>
        <v>1.5750439801651189E-10</v>
      </c>
      <c r="D224">
        <f t="shared" si="23"/>
        <v>3</v>
      </c>
      <c r="E224">
        <f t="shared" si="20"/>
        <v>0</v>
      </c>
      <c r="F224">
        <f t="shared" si="21"/>
        <v>3</v>
      </c>
      <c r="G224">
        <f t="shared" si="22"/>
        <v>0</v>
      </c>
      <c r="H224" s="2">
        <v>-196</v>
      </c>
      <c r="I224" s="2"/>
    </row>
    <row r="225" spans="1:9">
      <c r="A225">
        <f t="shared" si="18"/>
        <v>10.916399999999999</v>
      </c>
      <c r="B225" s="2">
        <v>3</v>
      </c>
      <c r="C225">
        <f t="shared" si="19"/>
        <v>1.3334989717901468E-10</v>
      </c>
      <c r="D225">
        <f t="shared" si="23"/>
        <v>3</v>
      </c>
      <c r="E225">
        <f t="shared" si="20"/>
        <v>0</v>
      </c>
      <c r="F225">
        <f t="shared" si="21"/>
        <v>3</v>
      </c>
      <c r="G225">
        <f t="shared" si="22"/>
        <v>0</v>
      </c>
      <c r="H225" s="2">
        <v>-199</v>
      </c>
      <c r="I225" s="2"/>
    </row>
    <row r="226" spans="1:9">
      <c r="A226">
        <f t="shared" si="18"/>
        <v>10.9887</v>
      </c>
      <c r="B226" s="2">
        <v>3</v>
      </c>
      <c r="C226">
        <f t="shared" si="19"/>
        <v>1.1289967328905615E-10</v>
      </c>
      <c r="D226">
        <f t="shared" si="23"/>
        <v>3</v>
      </c>
      <c r="E226">
        <f t="shared" si="20"/>
        <v>0</v>
      </c>
      <c r="F226">
        <f t="shared" si="21"/>
        <v>3</v>
      </c>
      <c r="G226">
        <f t="shared" si="22"/>
        <v>0</v>
      </c>
      <c r="H226" s="2">
        <v>-202</v>
      </c>
      <c r="I226" s="2"/>
    </row>
    <row r="227" spans="1:9">
      <c r="A227">
        <f t="shared" si="18"/>
        <v>10.964600000000001</v>
      </c>
      <c r="B227" s="2">
        <v>3</v>
      </c>
      <c r="C227">
        <f t="shared" si="19"/>
        <v>1.1934182782429946E-10</v>
      </c>
      <c r="D227">
        <f t="shared" si="23"/>
        <v>3</v>
      </c>
      <c r="E227">
        <f t="shared" si="20"/>
        <v>0</v>
      </c>
      <c r="F227">
        <f t="shared" si="21"/>
        <v>3</v>
      </c>
      <c r="G227">
        <f t="shared" si="22"/>
        <v>0</v>
      </c>
      <c r="H227" s="2">
        <v>-201</v>
      </c>
      <c r="I227" s="2"/>
    </row>
    <row r="228" spans="1:9">
      <c r="A228">
        <f t="shared" si="18"/>
        <v>11.061</v>
      </c>
      <c r="B228" s="2">
        <v>3</v>
      </c>
      <c r="C228">
        <f t="shared" si="19"/>
        <v>9.5585647221493045E-11</v>
      </c>
      <c r="D228">
        <f t="shared" si="23"/>
        <v>3</v>
      </c>
      <c r="E228">
        <f t="shared" si="20"/>
        <v>0</v>
      </c>
      <c r="F228">
        <f t="shared" si="21"/>
        <v>3</v>
      </c>
      <c r="G228">
        <f t="shared" si="22"/>
        <v>0</v>
      </c>
      <c r="H228" s="2">
        <v>-205</v>
      </c>
      <c r="I228" s="2"/>
    </row>
    <row r="229" spans="1:9">
      <c r="A229">
        <f t="shared" si="18"/>
        <v>11.1092</v>
      </c>
      <c r="B229" s="2">
        <v>3</v>
      </c>
      <c r="C229">
        <f t="shared" si="19"/>
        <v>8.5544616790127624E-11</v>
      </c>
      <c r="D229">
        <f t="shared" si="23"/>
        <v>3</v>
      </c>
      <c r="E229">
        <f t="shared" si="20"/>
        <v>0</v>
      </c>
      <c r="F229">
        <f t="shared" si="21"/>
        <v>3</v>
      </c>
      <c r="G229">
        <f t="shared" si="22"/>
        <v>0</v>
      </c>
      <c r="H229" s="2">
        <v>-207</v>
      </c>
      <c r="I229" s="2"/>
    </row>
    <row r="230" spans="1:9">
      <c r="A230">
        <f t="shared" si="18"/>
        <v>11.1333</v>
      </c>
      <c r="B230" s="2">
        <v>3</v>
      </c>
      <c r="C230">
        <f t="shared" si="19"/>
        <v>8.0926859118177253E-11</v>
      </c>
      <c r="D230">
        <f t="shared" si="23"/>
        <v>3</v>
      </c>
      <c r="E230">
        <f t="shared" si="20"/>
        <v>0</v>
      </c>
      <c r="F230">
        <f t="shared" si="21"/>
        <v>3</v>
      </c>
      <c r="G230">
        <f t="shared" si="22"/>
        <v>0</v>
      </c>
      <c r="H230" s="2">
        <v>-208</v>
      </c>
      <c r="I230" s="2"/>
    </row>
    <row r="231" spans="1:9">
      <c r="A231">
        <f t="shared" si="18"/>
        <v>11.1333</v>
      </c>
      <c r="B231" s="2">
        <v>3</v>
      </c>
      <c r="C231">
        <f t="shared" si="19"/>
        <v>8.0926859118177253E-11</v>
      </c>
      <c r="D231">
        <f t="shared" si="23"/>
        <v>3</v>
      </c>
      <c r="E231">
        <f t="shared" si="20"/>
        <v>0</v>
      </c>
      <c r="F231">
        <f t="shared" si="21"/>
        <v>3</v>
      </c>
      <c r="G231">
        <f t="shared" si="22"/>
        <v>0</v>
      </c>
      <c r="H231" s="2">
        <v>-208</v>
      </c>
      <c r="I231" s="2"/>
    </row>
    <row r="232" spans="1:9">
      <c r="A232">
        <f t="shared" si="18"/>
        <v>11.085100000000001</v>
      </c>
      <c r="B232" s="2">
        <v>3</v>
      </c>
      <c r="C232">
        <f t="shared" si="19"/>
        <v>9.0425867771334784E-11</v>
      </c>
      <c r="D232">
        <f t="shared" si="23"/>
        <v>3</v>
      </c>
      <c r="E232">
        <f t="shared" si="20"/>
        <v>0</v>
      </c>
      <c r="F232">
        <f t="shared" si="21"/>
        <v>3</v>
      </c>
      <c r="G232">
        <f t="shared" si="22"/>
        <v>0</v>
      </c>
      <c r="H232" s="2">
        <v>-206</v>
      </c>
      <c r="I232" s="2"/>
    </row>
    <row r="233" spans="1:9">
      <c r="A233">
        <f t="shared" si="18"/>
        <v>11.061</v>
      </c>
      <c r="B233" s="2">
        <v>3</v>
      </c>
      <c r="C233">
        <f t="shared" si="19"/>
        <v>9.5585647221493045E-11</v>
      </c>
      <c r="D233">
        <f t="shared" si="23"/>
        <v>3</v>
      </c>
      <c r="E233">
        <f t="shared" si="20"/>
        <v>0</v>
      </c>
      <c r="F233">
        <f t="shared" si="21"/>
        <v>3</v>
      </c>
      <c r="G233">
        <f t="shared" si="22"/>
        <v>0</v>
      </c>
      <c r="H233" s="2">
        <v>-205</v>
      </c>
      <c r="I233" s="2"/>
    </row>
    <row r="234" spans="1:9">
      <c r="A234">
        <f t="shared" si="18"/>
        <v>11.1092</v>
      </c>
      <c r="B234" s="2">
        <v>3</v>
      </c>
      <c r="C234">
        <f t="shared" si="19"/>
        <v>8.5544616790127624E-11</v>
      </c>
      <c r="D234">
        <f t="shared" si="23"/>
        <v>3</v>
      </c>
      <c r="E234">
        <f t="shared" si="20"/>
        <v>0</v>
      </c>
      <c r="F234">
        <f t="shared" si="21"/>
        <v>3</v>
      </c>
      <c r="G234">
        <f t="shared" si="22"/>
        <v>0</v>
      </c>
      <c r="H234" s="2">
        <v>-207</v>
      </c>
      <c r="I234" s="2"/>
    </row>
    <row r="235" spans="1:9">
      <c r="A235">
        <f t="shared" si="18"/>
        <v>11.1333</v>
      </c>
      <c r="B235" s="2">
        <v>3</v>
      </c>
      <c r="C235">
        <f t="shared" si="19"/>
        <v>8.0926859118177253E-11</v>
      </c>
      <c r="D235">
        <f t="shared" si="23"/>
        <v>3</v>
      </c>
      <c r="E235">
        <f t="shared" si="20"/>
        <v>0</v>
      </c>
      <c r="F235">
        <f t="shared" si="21"/>
        <v>3</v>
      </c>
      <c r="G235">
        <f t="shared" si="22"/>
        <v>0</v>
      </c>
      <c r="H235" s="2">
        <v>-208</v>
      </c>
      <c r="I235" s="2"/>
    </row>
    <row r="236" spans="1:9">
      <c r="A236">
        <f t="shared" si="18"/>
        <v>11.157399999999999</v>
      </c>
      <c r="B236" s="2">
        <v>3</v>
      </c>
      <c r="C236">
        <f t="shared" si="19"/>
        <v>7.6558371204126644E-11</v>
      </c>
      <c r="D236">
        <f t="shared" si="23"/>
        <v>3</v>
      </c>
      <c r="E236">
        <f t="shared" si="20"/>
        <v>0</v>
      </c>
      <c r="F236">
        <f t="shared" si="21"/>
        <v>3</v>
      </c>
      <c r="G236">
        <f t="shared" si="22"/>
        <v>0</v>
      </c>
      <c r="H236" s="2">
        <v>-209</v>
      </c>
      <c r="I236" s="2"/>
    </row>
    <row r="237" spans="1:9">
      <c r="A237">
        <f t="shared" si="18"/>
        <v>11.1815</v>
      </c>
      <c r="B237" s="2">
        <v>3</v>
      </c>
      <c r="C237">
        <f t="shared" si="19"/>
        <v>7.242569729377187E-11</v>
      </c>
      <c r="D237">
        <f t="shared" si="23"/>
        <v>3</v>
      </c>
      <c r="E237">
        <f t="shared" si="20"/>
        <v>0</v>
      </c>
      <c r="F237">
        <f t="shared" si="21"/>
        <v>3</v>
      </c>
      <c r="G237">
        <f t="shared" si="22"/>
        <v>0</v>
      </c>
      <c r="H237" s="2">
        <v>-210</v>
      </c>
      <c r="I237" s="2"/>
    </row>
    <row r="238" spans="1:9">
      <c r="A238">
        <f t="shared" si="18"/>
        <v>11.157399999999999</v>
      </c>
      <c r="B238" s="2">
        <v>3</v>
      </c>
      <c r="C238">
        <f t="shared" si="19"/>
        <v>7.6558371204126644E-11</v>
      </c>
      <c r="D238">
        <f t="shared" si="23"/>
        <v>3</v>
      </c>
      <c r="E238">
        <f t="shared" si="20"/>
        <v>0</v>
      </c>
      <c r="F238">
        <f t="shared" si="21"/>
        <v>3</v>
      </c>
      <c r="G238">
        <f t="shared" si="22"/>
        <v>0</v>
      </c>
      <c r="H238" s="2">
        <v>-209</v>
      </c>
      <c r="I238" s="2"/>
    </row>
    <row r="239" spans="1:9">
      <c r="A239">
        <f t="shared" si="18"/>
        <v>11.157399999999999</v>
      </c>
      <c r="B239" s="2">
        <v>3</v>
      </c>
      <c r="C239">
        <f t="shared" si="19"/>
        <v>7.6558371204126644E-11</v>
      </c>
      <c r="D239">
        <f t="shared" si="23"/>
        <v>3</v>
      </c>
      <c r="E239">
        <f t="shared" si="20"/>
        <v>0</v>
      </c>
      <c r="F239">
        <f t="shared" si="21"/>
        <v>3</v>
      </c>
      <c r="G239">
        <f t="shared" si="22"/>
        <v>0</v>
      </c>
      <c r="H239" s="2">
        <v>-209</v>
      </c>
      <c r="I239" s="2"/>
    </row>
    <row r="240" spans="1:9">
      <c r="A240">
        <f t="shared" si="18"/>
        <v>11.157399999999999</v>
      </c>
      <c r="B240" s="2">
        <v>3</v>
      </c>
      <c r="C240">
        <f t="shared" si="19"/>
        <v>7.6558371204126644E-11</v>
      </c>
      <c r="D240">
        <f t="shared" si="23"/>
        <v>3</v>
      </c>
      <c r="E240">
        <f t="shared" si="20"/>
        <v>0</v>
      </c>
      <c r="F240">
        <f t="shared" si="21"/>
        <v>3</v>
      </c>
      <c r="G240">
        <f t="shared" si="22"/>
        <v>0</v>
      </c>
      <c r="H240" s="2">
        <v>-209</v>
      </c>
      <c r="I240" s="2"/>
    </row>
    <row r="241" spans="1:9">
      <c r="A241">
        <f t="shared" si="18"/>
        <v>11.1815</v>
      </c>
      <c r="B241" s="2">
        <v>3</v>
      </c>
      <c r="C241">
        <f t="shared" si="19"/>
        <v>7.242569729377187E-11</v>
      </c>
      <c r="D241">
        <f t="shared" si="23"/>
        <v>3</v>
      </c>
      <c r="E241">
        <f t="shared" si="20"/>
        <v>0</v>
      </c>
      <c r="F241">
        <f t="shared" si="21"/>
        <v>3</v>
      </c>
      <c r="G241">
        <f t="shared" si="22"/>
        <v>0</v>
      </c>
      <c r="H241" s="2">
        <v>-210</v>
      </c>
      <c r="I241" s="2"/>
    </row>
    <row r="242" spans="1:9">
      <c r="A242">
        <f t="shared" si="18"/>
        <v>11.157399999999999</v>
      </c>
      <c r="B242" s="2">
        <v>3</v>
      </c>
      <c r="C242">
        <f t="shared" si="19"/>
        <v>7.6558371204126644E-11</v>
      </c>
      <c r="D242">
        <f t="shared" si="23"/>
        <v>3</v>
      </c>
      <c r="E242">
        <f t="shared" si="20"/>
        <v>0</v>
      </c>
      <c r="F242">
        <f t="shared" si="21"/>
        <v>3</v>
      </c>
      <c r="G242">
        <f t="shared" si="22"/>
        <v>0</v>
      </c>
      <c r="H242" s="2">
        <v>-209</v>
      </c>
      <c r="I242" s="2"/>
    </row>
    <row r="243" spans="1:9">
      <c r="A243">
        <f t="shared" si="18"/>
        <v>11.157399999999999</v>
      </c>
      <c r="B243" s="2">
        <v>3</v>
      </c>
      <c r="C243">
        <f t="shared" si="19"/>
        <v>7.6558371204126644E-11</v>
      </c>
      <c r="D243">
        <f t="shared" si="23"/>
        <v>3</v>
      </c>
      <c r="E243">
        <f t="shared" si="20"/>
        <v>0</v>
      </c>
      <c r="F243">
        <f t="shared" si="21"/>
        <v>3</v>
      </c>
      <c r="G243">
        <f t="shared" si="22"/>
        <v>0</v>
      </c>
      <c r="H243" s="2">
        <v>-209</v>
      </c>
      <c r="I243" s="2"/>
    </row>
    <row r="244" spans="1:9">
      <c r="A244">
        <f t="shared" si="18"/>
        <v>11.157399999999999</v>
      </c>
      <c r="B244" s="2">
        <v>3</v>
      </c>
      <c r="C244">
        <f t="shared" si="19"/>
        <v>7.6558371204126644E-11</v>
      </c>
      <c r="D244">
        <f t="shared" si="23"/>
        <v>3</v>
      </c>
      <c r="E244">
        <f t="shared" si="20"/>
        <v>0</v>
      </c>
      <c r="F244">
        <f t="shared" si="21"/>
        <v>3</v>
      </c>
      <c r="G244">
        <f t="shared" si="22"/>
        <v>0</v>
      </c>
      <c r="H244" s="2">
        <v>-209</v>
      </c>
      <c r="I244" s="2"/>
    </row>
    <row r="245" spans="1:9">
      <c r="A245">
        <f t="shared" si="18"/>
        <v>11.157399999999999</v>
      </c>
      <c r="B245" s="2">
        <v>3</v>
      </c>
      <c r="C245">
        <f t="shared" si="19"/>
        <v>7.6558371204126644E-11</v>
      </c>
      <c r="D245">
        <f t="shared" si="23"/>
        <v>3</v>
      </c>
      <c r="E245">
        <f t="shared" si="20"/>
        <v>0</v>
      </c>
      <c r="F245">
        <f t="shared" si="21"/>
        <v>3</v>
      </c>
      <c r="G245">
        <f t="shared" si="22"/>
        <v>0</v>
      </c>
      <c r="H245" s="2">
        <v>-209</v>
      </c>
      <c r="I245" s="2"/>
    </row>
    <row r="246" spans="1:9">
      <c r="A246">
        <f t="shared" si="18"/>
        <v>11.157399999999999</v>
      </c>
      <c r="B246" s="2">
        <v>3</v>
      </c>
      <c r="C246">
        <f t="shared" si="19"/>
        <v>7.6558371204126644E-11</v>
      </c>
      <c r="D246">
        <f t="shared" si="23"/>
        <v>3</v>
      </c>
      <c r="E246">
        <f t="shared" si="20"/>
        <v>0</v>
      </c>
      <c r="F246">
        <f t="shared" si="21"/>
        <v>3</v>
      </c>
      <c r="G246">
        <f t="shared" si="22"/>
        <v>0</v>
      </c>
      <c r="H246" s="2">
        <v>-209</v>
      </c>
      <c r="I246" s="2"/>
    </row>
    <row r="247" spans="1:9">
      <c r="A247">
        <f t="shared" si="18"/>
        <v>11.157399999999999</v>
      </c>
      <c r="B247" s="2">
        <v>3</v>
      </c>
      <c r="C247">
        <f t="shared" si="19"/>
        <v>7.6558371204126644E-11</v>
      </c>
      <c r="D247">
        <f t="shared" si="23"/>
        <v>3</v>
      </c>
      <c r="E247">
        <f t="shared" si="20"/>
        <v>0</v>
      </c>
      <c r="F247">
        <f t="shared" si="21"/>
        <v>3</v>
      </c>
      <c r="G247">
        <f t="shared" si="22"/>
        <v>0</v>
      </c>
      <c r="H247" s="2">
        <v>-209</v>
      </c>
      <c r="I247" s="2"/>
    </row>
    <row r="248" spans="1:9">
      <c r="A248">
        <f t="shared" si="18"/>
        <v>11.157399999999999</v>
      </c>
      <c r="B248" s="2">
        <v>3</v>
      </c>
      <c r="C248">
        <f t="shared" si="19"/>
        <v>7.6558371204126644E-11</v>
      </c>
      <c r="D248">
        <f t="shared" si="23"/>
        <v>3</v>
      </c>
      <c r="E248">
        <f t="shared" si="20"/>
        <v>0</v>
      </c>
      <c r="F248">
        <f t="shared" si="21"/>
        <v>3</v>
      </c>
      <c r="G248">
        <f t="shared" si="22"/>
        <v>0</v>
      </c>
      <c r="H248" s="2">
        <v>-209</v>
      </c>
      <c r="I248" s="2"/>
    </row>
    <row r="249" spans="1:9">
      <c r="A249">
        <f t="shared" si="18"/>
        <v>11.1333</v>
      </c>
      <c r="B249" s="2">
        <v>3</v>
      </c>
      <c r="C249">
        <f t="shared" si="19"/>
        <v>8.0926859118177253E-11</v>
      </c>
      <c r="D249">
        <f t="shared" si="23"/>
        <v>3</v>
      </c>
      <c r="E249">
        <f t="shared" si="20"/>
        <v>0</v>
      </c>
      <c r="F249">
        <f t="shared" si="21"/>
        <v>3</v>
      </c>
      <c r="G249">
        <f t="shared" si="22"/>
        <v>0</v>
      </c>
      <c r="H249" s="2">
        <v>-208</v>
      </c>
      <c r="I249" s="2"/>
    </row>
    <row r="250" spans="1:9">
      <c r="A250">
        <f t="shared" si="18"/>
        <v>11.1333</v>
      </c>
      <c r="B250" s="2">
        <v>3</v>
      </c>
      <c r="C250">
        <f t="shared" si="19"/>
        <v>8.0926859118177253E-11</v>
      </c>
      <c r="D250">
        <f t="shared" si="23"/>
        <v>3</v>
      </c>
      <c r="E250">
        <f t="shared" si="20"/>
        <v>0</v>
      </c>
      <c r="F250">
        <f t="shared" si="21"/>
        <v>3</v>
      </c>
      <c r="G250">
        <f t="shared" si="22"/>
        <v>0</v>
      </c>
      <c r="H250" s="2">
        <v>-208</v>
      </c>
      <c r="I250" s="2"/>
    </row>
    <row r="251" spans="1:9">
      <c r="A251">
        <f t="shared" si="18"/>
        <v>11.1333</v>
      </c>
      <c r="B251" s="2">
        <v>3</v>
      </c>
      <c r="C251">
        <f t="shared" si="19"/>
        <v>8.0926859118177253E-11</v>
      </c>
      <c r="D251">
        <f t="shared" si="23"/>
        <v>3</v>
      </c>
      <c r="E251">
        <f t="shared" si="20"/>
        <v>0</v>
      </c>
      <c r="F251">
        <f t="shared" si="21"/>
        <v>3</v>
      </c>
      <c r="G251">
        <f t="shared" si="22"/>
        <v>0</v>
      </c>
      <c r="H251" s="2">
        <v>-208</v>
      </c>
      <c r="I251" s="2"/>
    </row>
    <row r="252" spans="1:9">
      <c r="A252">
        <f t="shared" si="18"/>
        <v>11.1092</v>
      </c>
      <c r="B252" s="2">
        <v>3</v>
      </c>
      <c r="C252">
        <f t="shared" si="19"/>
        <v>8.5544616790127624E-11</v>
      </c>
      <c r="D252">
        <f t="shared" si="23"/>
        <v>3</v>
      </c>
      <c r="E252">
        <f t="shared" si="20"/>
        <v>0</v>
      </c>
      <c r="F252">
        <f t="shared" si="21"/>
        <v>3</v>
      </c>
      <c r="G252">
        <f t="shared" si="22"/>
        <v>0</v>
      </c>
      <c r="H252" s="2">
        <v>-207</v>
      </c>
      <c r="I252" s="2"/>
    </row>
    <row r="253" spans="1:9">
      <c r="A253">
        <f t="shared" si="18"/>
        <v>11.1333</v>
      </c>
      <c r="B253" s="2">
        <v>3</v>
      </c>
      <c r="C253">
        <f t="shared" si="19"/>
        <v>8.0926859118177253E-11</v>
      </c>
      <c r="D253">
        <f t="shared" si="23"/>
        <v>3</v>
      </c>
      <c r="E253">
        <f t="shared" si="20"/>
        <v>0</v>
      </c>
      <c r="F253">
        <f t="shared" si="21"/>
        <v>3</v>
      </c>
      <c r="G253">
        <f t="shared" si="22"/>
        <v>0</v>
      </c>
      <c r="H253" s="2">
        <v>-208</v>
      </c>
      <c r="I253" s="2"/>
    </row>
    <row r="254" spans="1:9">
      <c r="A254">
        <f t="shared" si="18"/>
        <v>11.157399999999999</v>
      </c>
      <c r="B254" s="2">
        <v>3</v>
      </c>
      <c r="C254">
        <f t="shared" si="19"/>
        <v>7.6558371204126644E-11</v>
      </c>
      <c r="D254">
        <f t="shared" si="23"/>
        <v>3</v>
      </c>
      <c r="E254">
        <f t="shared" si="20"/>
        <v>0</v>
      </c>
      <c r="F254">
        <f t="shared" si="21"/>
        <v>3</v>
      </c>
      <c r="G254">
        <f t="shared" si="22"/>
        <v>0</v>
      </c>
      <c r="H254" s="2">
        <v>-209</v>
      </c>
      <c r="I254" s="2"/>
    </row>
    <row r="255" spans="1:9">
      <c r="A255">
        <f t="shared" si="18"/>
        <v>11.1815</v>
      </c>
      <c r="B255" s="2">
        <v>3</v>
      </c>
      <c r="C255">
        <f t="shared" si="19"/>
        <v>7.242569729377187E-11</v>
      </c>
      <c r="D255">
        <f t="shared" si="23"/>
        <v>3</v>
      </c>
      <c r="E255">
        <f t="shared" si="20"/>
        <v>0</v>
      </c>
      <c r="F255">
        <f t="shared" si="21"/>
        <v>3</v>
      </c>
      <c r="G255">
        <f t="shared" si="22"/>
        <v>0</v>
      </c>
      <c r="H255" s="2">
        <v>-210</v>
      </c>
      <c r="I255" s="2"/>
    </row>
    <row r="256" spans="1:9">
      <c r="A256">
        <f t="shared" si="18"/>
        <v>11.1815</v>
      </c>
      <c r="B256" s="2">
        <v>3</v>
      </c>
      <c r="C256">
        <f t="shared" si="19"/>
        <v>7.242569729377187E-11</v>
      </c>
      <c r="D256">
        <f t="shared" si="23"/>
        <v>3</v>
      </c>
      <c r="E256">
        <f t="shared" si="20"/>
        <v>0</v>
      </c>
      <c r="F256">
        <f t="shared" si="21"/>
        <v>3</v>
      </c>
      <c r="G256">
        <f t="shared" si="22"/>
        <v>0</v>
      </c>
      <c r="H256" s="2">
        <v>-210</v>
      </c>
      <c r="I256" s="2"/>
    </row>
    <row r="257" spans="1:9">
      <c r="A257">
        <f t="shared" si="18"/>
        <v>11.1815</v>
      </c>
      <c r="B257" s="2">
        <v>3</v>
      </c>
      <c r="C257">
        <f t="shared" si="19"/>
        <v>7.242569729377187E-11</v>
      </c>
      <c r="D257">
        <f t="shared" si="23"/>
        <v>3</v>
      </c>
      <c r="E257">
        <f t="shared" si="20"/>
        <v>0</v>
      </c>
      <c r="F257">
        <f t="shared" si="21"/>
        <v>3</v>
      </c>
      <c r="G257">
        <f t="shared" si="22"/>
        <v>0</v>
      </c>
      <c r="H257" s="2">
        <v>-210</v>
      </c>
      <c r="I257" s="2"/>
    </row>
    <row r="258" spans="1:9">
      <c r="A258">
        <f t="shared" ref="A258:A321" si="24">-0.0241*H258+6.1205</f>
        <v>11.157399999999999</v>
      </c>
      <c r="B258" s="2">
        <v>3</v>
      </c>
      <c r="C258">
        <f t="shared" ref="C258:C321" si="25">(B258+8)*10^-A258</f>
        <v>7.6558371204126644E-11</v>
      </c>
      <c r="D258">
        <f t="shared" si="23"/>
        <v>3</v>
      </c>
      <c r="E258">
        <f t="shared" ref="E258:E321" si="26">IF((D259-D258)=0,0,(A259-A258)/(D259-D258))</f>
        <v>0</v>
      </c>
      <c r="F258">
        <f t="shared" si="21"/>
        <v>3</v>
      </c>
      <c r="G258">
        <f t="shared" si="22"/>
        <v>0</v>
      </c>
      <c r="H258" s="2">
        <v>-209</v>
      </c>
      <c r="I258" s="2"/>
    </row>
    <row r="259" spans="1:9">
      <c r="A259">
        <f t="shared" si="24"/>
        <v>11.1815</v>
      </c>
      <c r="B259" s="2">
        <v>3</v>
      </c>
      <c r="C259">
        <f t="shared" si="25"/>
        <v>7.242569729377187E-11</v>
      </c>
      <c r="D259">
        <f t="shared" si="23"/>
        <v>3</v>
      </c>
      <c r="E259">
        <f t="shared" si="26"/>
        <v>0</v>
      </c>
      <c r="F259">
        <f t="shared" ref="F259:F322" si="27">(D260+D259)/2</f>
        <v>3</v>
      </c>
      <c r="G259">
        <f t="shared" ref="G259:G322" si="28">IF((F260-F259)=0,0,(E260-E259)/(F260-F259))</f>
        <v>0</v>
      </c>
      <c r="H259" s="2">
        <v>-210</v>
      </c>
      <c r="I259" s="2"/>
    </row>
    <row r="260" spans="1:9">
      <c r="A260">
        <f t="shared" si="24"/>
        <v>11.1815</v>
      </c>
      <c r="B260" s="2">
        <v>3</v>
      </c>
      <c r="C260">
        <f t="shared" si="25"/>
        <v>7.242569729377187E-11</v>
      </c>
      <c r="D260">
        <f t="shared" ref="D260:D323" si="29">(B260+B259)/2</f>
        <v>3</v>
      </c>
      <c r="E260">
        <f t="shared" si="26"/>
        <v>0</v>
      </c>
      <c r="F260">
        <f t="shared" si="27"/>
        <v>3</v>
      </c>
      <c r="G260">
        <f t="shared" si="28"/>
        <v>0</v>
      </c>
      <c r="H260" s="2">
        <v>-210</v>
      </c>
      <c r="I260" s="2"/>
    </row>
    <row r="261" spans="1:9">
      <c r="A261">
        <f t="shared" si="24"/>
        <v>11.1815</v>
      </c>
      <c r="B261" s="2">
        <v>3</v>
      </c>
      <c r="C261">
        <f t="shared" si="25"/>
        <v>7.242569729377187E-11</v>
      </c>
      <c r="D261">
        <f t="shared" si="29"/>
        <v>3</v>
      </c>
      <c r="E261">
        <f t="shared" si="26"/>
        <v>0</v>
      </c>
      <c r="F261">
        <f t="shared" si="27"/>
        <v>3</v>
      </c>
      <c r="G261">
        <f t="shared" si="28"/>
        <v>0</v>
      </c>
      <c r="H261" s="2">
        <v>-210</v>
      </c>
      <c r="I261" s="2"/>
    </row>
    <row r="262" spans="1:9">
      <c r="A262">
        <f t="shared" si="24"/>
        <v>11.1815</v>
      </c>
      <c r="B262" s="2">
        <v>3</v>
      </c>
      <c r="C262">
        <f t="shared" si="25"/>
        <v>7.242569729377187E-11</v>
      </c>
      <c r="D262">
        <f t="shared" si="29"/>
        <v>3</v>
      </c>
      <c r="E262">
        <f t="shared" si="26"/>
        <v>0</v>
      </c>
      <c r="F262">
        <f t="shared" si="27"/>
        <v>3</v>
      </c>
      <c r="G262">
        <f t="shared" si="28"/>
        <v>0</v>
      </c>
      <c r="H262" s="2">
        <v>-210</v>
      </c>
      <c r="I262" s="2"/>
    </row>
    <row r="263" spans="1:9">
      <c r="A263">
        <f t="shared" si="24"/>
        <v>11.1815</v>
      </c>
      <c r="B263" s="2">
        <v>3</v>
      </c>
      <c r="C263">
        <f t="shared" si="25"/>
        <v>7.242569729377187E-11</v>
      </c>
      <c r="D263">
        <f t="shared" si="29"/>
        <v>3</v>
      </c>
      <c r="E263">
        <f t="shared" si="26"/>
        <v>0</v>
      </c>
      <c r="F263">
        <f t="shared" si="27"/>
        <v>3</v>
      </c>
      <c r="G263">
        <f t="shared" si="28"/>
        <v>0</v>
      </c>
      <c r="H263" s="2">
        <v>-210</v>
      </c>
      <c r="I263" s="2"/>
    </row>
    <row r="264" spans="1:9">
      <c r="A264">
        <f t="shared" si="24"/>
        <v>11.1815</v>
      </c>
      <c r="B264" s="2">
        <v>3</v>
      </c>
      <c r="C264">
        <f t="shared" si="25"/>
        <v>7.242569729377187E-11</v>
      </c>
      <c r="D264">
        <f t="shared" si="29"/>
        <v>3</v>
      </c>
      <c r="E264">
        <f t="shared" si="26"/>
        <v>0</v>
      </c>
      <c r="F264">
        <f t="shared" si="27"/>
        <v>3</v>
      </c>
      <c r="G264">
        <f t="shared" si="28"/>
        <v>0</v>
      </c>
      <c r="H264" s="2">
        <v>-210</v>
      </c>
      <c r="I264" s="2"/>
    </row>
    <row r="265" spans="1:9">
      <c r="A265">
        <f t="shared" si="24"/>
        <v>11.1815</v>
      </c>
      <c r="B265" s="2">
        <v>3</v>
      </c>
      <c r="C265">
        <f t="shared" si="25"/>
        <v>7.242569729377187E-11</v>
      </c>
      <c r="D265">
        <f t="shared" si="29"/>
        <v>3</v>
      </c>
      <c r="E265">
        <f t="shared" si="26"/>
        <v>0</v>
      </c>
      <c r="F265">
        <f t="shared" si="27"/>
        <v>3</v>
      </c>
      <c r="G265">
        <f t="shared" si="28"/>
        <v>0</v>
      </c>
      <c r="H265" s="2">
        <v>-210</v>
      </c>
      <c r="I265" s="2"/>
    </row>
    <row r="266" spans="1:9">
      <c r="A266">
        <f t="shared" si="24"/>
        <v>11.157399999999999</v>
      </c>
      <c r="B266" s="2">
        <v>3</v>
      </c>
      <c r="C266">
        <f t="shared" si="25"/>
        <v>7.6558371204126644E-11</v>
      </c>
      <c r="D266">
        <f t="shared" si="29"/>
        <v>3</v>
      </c>
      <c r="E266">
        <f t="shared" si="26"/>
        <v>0</v>
      </c>
      <c r="F266">
        <f t="shared" si="27"/>
        <v>3</v>
      </c>
      <c r="G266">
        <f t="shared" si="28"/>
        <v>0</v>
      </c>
      <c r="H266" s="2">
        <v>-209</v>
      </c>
      <c r="I266" s="2"/>
    </row>
    <row r="267" spans="1:9">
      <c r="A267">
        <f t="shared" si="24"/>
        <v>11.1333</v>
      </c>
      <c r="B267" s="2">
        <v>3</v>
      </c>
      <c r="C267">
        <f t="shared" si="25"/>
        <v>8.0926859118177253E-11</v>
      </c>
      <c r="D267">
        <f t="shared" si="29"/>
        <v>3</v>
      </c>
      <c r="E267">
        <f t="shared" si="26"/>
        <v>0</v>
      </c>
      <c r="F267">
        <f t="shared" si="27"/>
        <v>3</v>
      </c>
      <c r="G267">
        <f t="shared" si="28"/>
        <v>0</v>
      </c>
      <c r="H267" s="2">
        <v>-208</v>
      </c>
      <c r="I267" s="2"/>
    </row>
    <row r="268" spans="1:9">
      <c r="A268">
        <f t="shared" si="24"/>
        <v>11.1333</v>
      </c>
      <c r="B268" s="2">
        <v>3</v>
      </c>
      <c r="C268">
        <f t="shared" si="25"/>
        <v>8.0926859118177253E-11</v>
      </c>
      <c r="D268">
        <f t="shared" si="29"/>
        <v>3</v>
      </c>
      <c r="E268">
        <f t="shared" si="26"/>
        <v>0</v>
      </c>
      <c r="F268">
        <f t="shared" si="27"/>
        <v>3</v>
      </c>
      <c r="G268">
        <f t="shared" si="28"/>
        <v>0</v>
      </c>
      <c r="H268" s="2">
        <v>-208</v>
      </c>
      <c r="I268" s="2"/>
    </row>
    <row r="269" spans="1:9">
      <c r="A269">
        <f t="shared" si="24"/>
        <v>11.157399999999999</v>
      </c>
      <c r="B269" s="2">
        <v>3</v>
      </c>
      <c r="C269">
        <f t="shared" si="25"/>
        <v>7.6558371204126644E-11</v>
      </c>
      <c r="D269">
        <f t="shared" si="29"/>
        <v>3</v>
      </c>
      <c r="E269">
        <f t="shared" si="26"/>
        <v>0</v>
      </c>
      <c r="F269">
        <f t="shared" si="27"/>
        <v>3</v>
      </c>
      <c r="G269">
        <f t="shared" si="28"/>
        <v>0</v>
      </c>
      <c r="H269" s="2">
        <v>-209</v>
      </c>
      <c r="I269" s="2"/>
    </row>
    <row r="270" spans="1:9">
      <c r="A270">
        <f t="shared" si="24"/>
        <v>11.157399999999999</v>
      </c>
      <c r="B270" s="2">
        <v>3</v>
      </c>
      <c r="C270">
        <f t="shared" si="25"/>
        <v>7.6558371204126644E-11</v>
      </c>
      <c r="D270">
        <f t="shared" si="29"/>
        <v>3</v>
      </c>
      <c r="E270">
        <f t="shared" si="26"/>
        <v>0</v>
      </c>
      <c r="F270">
        <f t="shared" si="27"/>
        <v>3</v>
      </c>
      <c r="G270">
        <f t="shared" si="28"/>
        <v>0</v>
      </c>
      <c r="H270" s="2">
        <v>-209</v>
      </c>
      <c r="I270" s="2"/>
    </row>
    <row r="271" spans="1:9">
      <c r="A271">
        <f t="shared" si="24"/>
        <v>11.085100000000001</v>
      </c>
      <c r="B271" s="2">
        <v>3</v>
      </c>
      <c r="C271">
        <f t="shared" si="25"/>
        <v>9.0425867771334784E-11</v>
      </c>
      <c r="D271">
        <f t="shared" si="29"/>
        <v>3</v>
      </c>
      <c r="E271">
        <f t="shared" si="26"/>
        <v>0</v>
      </c>
      <c r="F271">
        <f t="shared" si="27"/>
        <v>3</v>
      </c>
      <c r="G271">
        <f t="shared" si="28"/>
        <v>0</v>
      </c>
      <c r="H271" s="2">
        <v>-206</v>
      </c>
      <c r="I271" s="2"/>
    </row>
    <row r="272" spans="1:9">
      <c r="A272">
        <f t="shared" si="24"/>
        <v>11.1333</v>
      </c>
      <c r="B272" s="2">
        <v>3</v>
      </c>
      <c r="C272">
        <f t="shared" si="25"/>
        <v>8.0926859118177253E-11</v>
      </c>
      <c r="D272">
        <f t="shared" si="29"/>
        <v>3</v>
      </c>
      <c r="E272">
        <f t="shared" si="26"/>
        <v>0</v>
      </c>
      <c r="F272">
        <f t="shared" si="27"/>
        <v>3</v>
      </c>
      <c r="G272">
        <f t="shared" si="28"/>
        <v>0</v>
      </c>
      <c r="H272" s="2">
        <v>-208</v>
      </c>
      <c r="I272" s="2"/>
    </row>
    <row r="273" spans="1:9">
      <c r="A273">
        <f t="shared" si="24"/>
        <v>11.157399999999999</v>
      </c>
      <c r="B273" s="2">
        <v>3</v>
      </c>
      <c r="C273">
        <f t="shared" si="25"/>
        <v>7.6558371204126644E-11</v>
      </c>
      <c r="D273">
        <f t="shared" si="29"/>
        <v>3</v>
      </c>
      <c r="E273">
        <f t="shared" si="26"/>
        <v>0</v>
      </c>
      <c r="F273">
        <f t="shared" si="27"/>
        <v>3</v>
      </c>
      <c r="G273">
        <f t="shared" si="28"/>
        <v>0</v>
      </c>
      <c r="H273" s="2">
        <v>-209</v>
      </c>
      <c r="I273" s="2"/>
    </row>
    <row r="274" spans="1:9">
      <c r="A274">
        <f t="shared" si="24"/>
        <v>11.1333</v>
      </c>
      <c r="B274" s="2">
        <v>3</v>
      </c>
      <c r="C274">
        <f t="shared" si="25"/>
        <v>8.0926859118177253E-11</v>
      </c>
      <c r="D274">
        <f t="shared" si="29"/>
        <v>3</v>
      </c>
      <c r="E274">
        <f t="shared" si="26"/>
        <v>0</v>
      </c>
      <c r="F274">
        <f t="shared" si="27"/>
        <v>3</v>
      </c>
      <c r="G274">
        <f t="shared" si="28"/>
        <v>0</v>
      </c>
      <c r="H274" s="2">
        <v>-208</v>
      </c>
      <c r="I274" s="2"/>
    </row>
    <row r="275" spans="1:9">
      <c r="A275">
        <f t="shared" si="24"/>
        <v>11.1333</v>
      </c>
      <c r="B275" s="2">
        <v>3</v>
      </c>
      <c r="C275">
        <f t="shared" si="25"/>
        <v>8.0926859118177253E-11</v>
      </c>
      <c r="D275">
        <f t="shared" si="29"/>
        <v>3</v>
      </c>
      <c r="E275">
        <f t="shared" si="26"/>
        <v>0</v>
      </c>
      <c r="F275">
        <f t="shared" si="27"/>
        <v>3</v>
      </c>
      <c r="G275">
        <f t="shared" si="28"/>
        <v>0</v>
      </c>
      <c r="H275" s="2">
        <v>-208</v>
      </c>
      <c r="I275" s="2"/>
    </row>
    <row r="276" spans="1:9">
      <c r="A276">
        <f t="shared" si="24"/>
        <v>11.1333</v>
      </c>
      <c r="B276" s="2">
        <v>3</v>
      </c>
      <c r="C276">
        <f t="shared" si="25"/>
        <v>8.0926859118177253E-11</v>
      </c>
      <c r="D276">
        <f t="shared" si="29"/>
        <v>3</v>
      </c>
      <c r="E276">
        <f t="shared" si="26"/>
        <v>0</v>
      </c>
      <c r="F276">
        <f t="shared" si="27"/>
        <v>3</v>
      </c>
      <c r="G276">
        <f t="shared" si="28"/>
        <v>0</v>
      </c>
      <c r="H276" s="2">
        <v>-208</v>
      </c>
      <c r="I276" s="2"/>
    </row>
    <row r="277" spans="1:9">
      <c r="A277">
        <f t="shared" si="24"/>
        <v>11.1333</v>
      </c>
      <c r="B277" s="2">
        <v>3</v>
      </c>
      <c r="C277">
        <f t="shared" si="25"/>
        <v>8.0926859118177253E-11</v>
      </c>
      <c r="D277">
        <f t="shared" si="29"/>
        <v>3</v>
      </c>
      <c r="E277">
        <f t="shared" si="26"/>
        <v>0</v>
      </c>
      <c r="F277">
        <f t="shared" si="27"/>
        <v>3</v>
      </c>
      <c r="G277">
        <f t="shared" si="28"/>
        <v>0</v>
      </c>
      <c r="H277" s="2">
        <v>-208</v>
      </c>
      <c r="I277" s="2"/>
    </row>
    <row r="278" spans="1:9">
      <c r="A278">
        <f t="shared" si="24"/>
        <v>11.1333</v>
      </c>
      <c r="B278" s="2">
        <v>3</v>
      </c>
      <c r="C278">
        <f t="shared" si="25"/>
        <v>8.0926859118177253E-11</v>
      </c>
      <c r="D278">
        <f t="shared" si="29"/>
        <v>3</v>
      </c>
      <c r="E278">
        <f t="shared" si="26"/>
        <v>0</v>
      </c>
      <c r="F278">
        <f t="shared" si="27"/>
        <v>3</v>
      </c>
      <c r="G278">
        <f t="shared" si="28"/>
        <v>3.2775999999999925</v>
      </c>
      <c r="H278" s="2">
        <v>-208</v>
      </c>
      <c r="I278" s="2"/>
    </row>
    <row r="279" spans="1:9">
      <c r="A279">
        <f t="shared" si="24"/>
        <v>11.1333</v>
      </c>
      <c r="B279" s="2">
        <v>3</v>
      </c>
      <c r="C279">
        <f t="shared" si="25"/>
        <v>8.0926859118177253E-11</v>
      </c>
      <c r="D279">
        <f t="shared" si="29"/>
        <v>3</v>
      </c>
      <c r="E279">
        <f t="shared" si="26"/>
        <v>0.81939999999999813</v>
      </c>
      <c r="F279">
        <f t="shared" si="27"/>
        <v>3.25</v>
      </c>
      <c r="G279">
        <f t="shared" si="28"/>
        <v>-0.57839999999999492</v>
      </c>
      <c r="H279" s="2">
        <v>-208</v>
      </c>
      <c r="I279" s="2"/>
    </row>
    <row r="280" spans="1:9">
      <c r="A280">
        <f t="shared" si="24"/>
        <v>11.542999999999999</v>
      </c>
      <c r="B280" s="2">
        <v>4</v>
      </c>
      <c r="C280">
        <f t="shared" si="25"/>
        <v>3.4370135638878898E-11</v>
      </c>
      <c r="D280">
        <f t="shared" si="29"/>
        <v>3.5</v>
      </c>
      <c r="E280">
        <f t="shared" si="26"/>
        <v>0.53020000000000067</v>
      </c>
      <c r="F280">
        <f t="shared" si="27"/>
        <v>3.75</v>
      </c>
      <c r="G280">
        <f t="shared" si="28"/>
        <v>-2.1208000000000027</v>
      </c>
      <c r="H280" s="2">
        <v>-225</v>
      </c>
      <c r="I280" s="2"/>
    </row>
    <row r="281" spans="1:9">
      <c r="A281">
        <f t="shared" si="24"/>
        <v>11.8081</v>
      </c>
      <c r="B281" s="2">
        <v>4</v>
      </c>
      <c r="C281">
        <f t="shared" si="25"/>
        <v>1.86672887822749E-11</v>
      </c>
      <c r="D281">
        <f t="shared" si="29"/>
        <v>4</v>
      </c>
      <c r="E281">
        <f t="shared" si="26"/>
        <v>0</v>
      </c>
      <c r="F281">
        <f t="shared" si="27"/>
        <v>4</v>
      </c>
      <c r="G281">
        <f t="shared" si="28"/>
        <v>0</v>
      </c>
      <c r="H281" s="2">
        <v>-236</v>
      </c>
      <c r="I281" s="2"/>
    </row>
    <row r="282" spans="1:9">
      <c r="A282">
        <f t="shared" si="24"/>
        <v>11.856300000000001</v>
      </c>
      <c r="B282" s="2">
        <v>4</v>
      </c>
      <c r="C282">
        <f t="shared" si="25"/>
        <v>1.6706337319556057E-11</v>
      </c>
      <c r="D282">
        <f t="shared" si="29"/>
        <v>4</v>
      </c>
      <c r="E282">
        <f t="shared" si="26"/>
        <v>0</v>
      </c>
      <c r="F282">
        <f t="shared" si="27"/>
        <v>4</v>
      </c>
      <c r="G282">
        <f t="shared" si="28"/>
        <v>0</v>
      </c>
      <c r="H282" s="2">
        <v>-238</v>
      </c>
      <c r="I282" s="2"/>
    </row>
    <row r="283" spans="1:9">
      <c r="A283">
        <f t="shared" si="24"/>
        <v>11.8804</v>
      </c>
      <c r="B283" s="2">
        <v>4</v>
      </c>
      <c r="C283">
        <f t="shared" si="25"/>
        <v>1.5804517658398089E-11</v>
      </c>
      <c r="D283">
        <f t="shared" si="29"/>
        <v>4</v>
      </c>
      <c r="E283">
        <f t="shared" si="26"/>
        <v>0</v>
      </c>
      <c r="F283">
        <f t="shared" si="27"/>
        <v>4</v>
      </c>
      <c r="G283">
        <f t="shared" si="28"/>
        <v>0</v>
      </c>
      <c r="H283" s="2">
        <v>-239</v>
      </c>
      <c r="I283" s="2"/>
    </row>
    <row r="284" spans="1:9">
      <c r="A284">
        <f t="shared" si="24"/>
        <v>11.904499999999999</v>
      </c>
      <c r="B284" s="2">
        <v>4</v>
      </c>
      <c r="C284">
        <f t="shared" si="25"/>
        <v>1.4951378847248946E-11</v>
      </c>
      <c r="D284">
        <f t="shared" si="29"/>
        <v>4</v>
      </c>
      <c r="E284">
        <f t="shared" si="26"/>
        <v>0</v>
      </c>
      <c r="F284">
        <f t="shared" si="27"/>
        <v>4</v>
      </c>
      <c r="G284">
        <f t="shared" si="28"/>
        <v>0</v>
      </c>
      <c r="H284" s="2">
        <v>-240</v>
      </c>
      <c r="I284" s="2"/>
    </row>
    <row r="285" spans="1:9">
      <c r="A285">
        <f t="shared" si="24"/>
        <v>11.904499999999999</v>
      </c>
      <c r="B285" s="2">
        <v>4</v>
      </c>
      <c r="C285">
        <f t="shared" si="25"/>
        <v>1.4951378847248946E-11</v>
      </c>
      <c r="D285">
        <f t="shared" si="29"/>
        <v>4</v>
      </c>
      <c r="E285">
        <f t="shared" si="26"/>
        <v>0</v>
      </c>
      <c r="F285">
        <f t="shared" si="27"/>
        <v>4</v>
      </c>
      <c r="G285">
        <f t="shared" si="28"/>
        <v>0</v>
      </c>
      <c r="H285" s="2">
        <v>-240</v>
      </c>
      <c r="I285" s="2"/>
    </row>
    <row r="286" spans="1:9">
      <c r="A286">
        <f t="shared" si="24"/>
        <v>11.928599999999999</v>
      </c>
      <c r="B286" s="2">
        <v>4</v>
      </c>
      <c r="C286">
        <f t="shared" si="25"/>
        <v>1.4144293060103495E-11</v>
      </c>
      <c r="D286">
        <f t="shared" si="29"/>
        <v>4</v>
      </c>
      <c r="E286">
        <f t="shared" si="26"/>
        <v>0</v>
      </c>
      <c r="F286">
        <f t="shared" si="27"/>
        <v>4</v>
      </c>
      <c r="G286">
        <f t="shared" si="28"/>
        <v>0</v>
      </c>
      <c r="H286" s="2">
        <v>-241</v>
      </c>
      <c r="I286" s="2"/>
    </row>
    <row r="287" spans="1:9">
      <c r="A287">
        <f t="shared" si="24"/>
        <v>11.928599999999999</v>
      </c>
      <c r="B287" s="2">
        <v>4</v>
      </c>
      <c r="C287">
        <f t="shared" si="25"/>
        <v>1.4144293060103495E-11</v>
      </c>
      <c r="D287">
        <f t="shared" si="29"/>
        <v>4</v>
      </c>
      <c r="E287">
        <f t="shared" si="26"/>
        <v>0</v>
      </c>
      <c r="F287">
        <f t="shared" si="27"/>
        <v>4</v>
      </c>
      <c r="G287">
        <f t="shared" si="28"/>
        <v>0</v>
      </c>
      <c r="H287" s="2">
        <v>-241</v>
      </c>
      <c r="I287" s="2"/>
    </row>
    <row r="288" spans="1:9">
      <c r="A288">
        <f t="shared" si="24"/>
        <v>11.9527</v>
      </c>
      <c r="B288" s="2">
        <v>4</v>
      </c>
      <c r="C288">
        <f t="shared" si="25"/>
        <v>1.3380774322824622E-11</v>
      </c>
      <c r="D288">
        <f t="shared" si="29"/>
        <v>4</v>
      </c>
      <c r="E288">
        <f t="shared" si="26"/>
        <v>0</v>
      </c>
      <c r="F288">
        <f t="shared" si="27"/>
        <v>4</v>
      </c>
      <c r="G288">
        <f t="shared" si="28"/>
        <v>0</v>
      </c>
      <c r="H288" s="2">
        <v>-242</v>
      </c>
      <c r="I288" s="2"/>
    </row>
    <row r="289" spans="1:9">
      <c r="A289">
        <f t="shared" si="24"/>
        <v>11.928599999999999</v>
      </c>
      <c r="B289" s="2">
        <v>4</v>
      </c>
      <c r="C289">
        <f t="shared" si="25"/>
        <v>1.4144293060103495E-11</v>
      </c>
      <c r="D289">
        <f t="shared" si="29"/>
        <v>4</v>
      </c>
      <c r="E289">
        <f t="shared" si="26"/>
        <v>0</v>
      </c>
      <c r="F289">
        <f t="shared" si="27"/>
        <v>4</v>
      </c>
      <c r="G289">
        <f t="shared" si="28"/>
        <v>0</v>
      </c>
      <c r="H289" s="2">
        <v>-241</v>
      </c>
      <c r="I289" s="2"/>
    </row>
    <row r="290" spans="1:9">
      <c r="A290">
        <f t="shared" si="24"/>
        <v>11.928599999999999</v>
      </c>
      <c r="B290" s="2">
        <v>4</v>
      </c>
      <c r="C290">
        <f t="shared" si="25"/>
        <v>1.4144293060103495E-11</v>
      </c>
      <c r="D290">
        <f t="shared" si="29"/>
        <v>4</v>
      </c>
      <c r="E290">
        <f t="shared" si="26"/>
        <v>0</v>
      </c>
      <c r="F290">
        <f t="shared" si="27"/>
        <v>4</v>
      </c>
      <c r="G290">
        <f t="shared" si="28"/>
        <v>0</v>
      </c>
      <c r="H290" s="2">
        <v>-241</v>
      </c>
      <c r="I290" s="2"/>
    </row>
    <row r="291" spans="1:9">
      <c r="A291">
        <f t="shared" si="24"/>
        <v>11.9527</v>
      </c>
      <c r="B291" s="2">
        <v>4</v>
      </c>
      <c r="C291">
        <f t="shared" si="25"/>
        <v>1.3380774322824622E-11</v>
      </c>
      <c r="D291">
        <f t="shared" si="29"/>
        <v>4</v>
      </c>
      <c r="E291">
        <f t="shared" si="26"/>
        <v>0</v>
      </c>
      <c r="F291">
        <f t="shared" si="27"/>
        <v>4</v>
      </c>
      <c r="G291">
        <f t="shared" si="28"/>
        <v>0</v>
      </c>
      <c r="H291" s="2">
        <v>-242</v>
      </c>
      <c r="I291" s="2"/>
    </row>
    <row r="292" spans="1:9">
      <c r="A292">
        <f t="shared" si="24"/>
        <v>11.976800000000001</v>
      </c>
      <c r="B292" s="2">
        <v>4</v>
      </c>
      <c r="C292">
        <f t="shared" si="25"/>
        <v>1.2658470855881194E-11</v>
      </c>
      <c r="D292">
        <f t="shared" si="29"/>
        <v>4</v>
      </c>
      <c r="E292">
        <f t="shared" si="26"/>
        <v>0</v>
      </c>
      <c r="F292">
        <f t="shared" si="27"/>
        <v>4</v>
      </c>
      <c r="G292">
        <f t="shared" si="28"/>
        <v>0</v>
      </c>
      <c r="H292" s="2">
        <v>-243</v>
      </c>
      <c r="I292" s="2"/>
    </row>
    <row r="293" spans="1:9">
      <c r="A293">
        <f t="shared" si="24"/>
        <v>12.0009</v>
      </c>
      <c r="B293" s="2">
        <v>4</v>
      </c>
      <c r="C293">
        <f t="shared" si="25"/>
        <v>1.1975157830430312E-11</v>
      </c>
      <c r="D293">
        <f t="shared" si="29"/>
        <v>4</v>
      </c>
      <c r="E293">
        <f t="shared" si="26"/>
        <v>0</v>
      </c>
      <c r="F293">
        <f t="shared" si="27"/>
        <v>4</v>
      </c>
      <c r="G293">
        <f t="shared" si="28"/>
        <v>0</v>
      </c>
      <c r="H293" s="2">
        <v>-244</v>
      </c>
      <c r="I293" s="2"/>
    </row>
    <row r="294" spans="1:9">
      <c r="A294">
        <f t="shared" si="24"/>
        <v>12.0009</v>
      </c>
      <c r="B294" s="2">
        <v>4</v>
      </c>
      <c r="C294">
        <f t="shared" si="25"/>
        <v>1.1975157830430312E-11</v>
      </c>
      <c r="D294">
        <f t="shared" si="29"/>
        <v>4</v>
      </c>
      <c r="E294">
        <f t="shared" si="26"/>
        <v>0</v>
      </c>
      <c r="F294">
        <f t="shared" si="27"/>
        <v>4</v>
      </c>
      <c r="G294">
        <f t="shared" si="28"/>
        <v>0</v>
      </c>
      <c r="H294" s="2">
        <v>-244</v>
      </c>
      <c r="I294" s="2"/>
    </row>
    <row r="295" spans="1:9">
      <c r="A295">
        <f t="shared" si="24"/>
        <v>12.024999999999999</v>
      </c>
      <c r="B295" s="2">
        <v>4</v>
      </c>
      <c r="C295">
        <f t="shared" si="25"/>
        <v>1.1328730515431095E-11</v>
      </c>
      <c r="D295">
        <f t="shared" si="29"/>
        <v>4</v>
      </c>
      <c r="E295">
        <f t="shared" si="26"/>
        <v>0</v>
      </c>
      <c r="F295">
        <f t="shared" si="27"/>
        <v>4</v>
      </c>
      <c r="G295">
        <f t="shared" si="28"/>
        <v>0</v>
      </c>
      <c r="H295" s="2">
        <v>-245</v>
      </c>
      <c r="I295" s="2"/>
    </row>
    <row r="296" spans="1:9">
      <c r="A296">
        <f t="shared" si="24"/>
        <v>12.049099999999999</v>
      </c>
      <c r="B296" s="2">
        <v>4</v>
      </c>
      <c r="C296">
        <f t="shared" si="25"/>
        <v>1.0717197794682215E-11</v>
      </c>
      <c r="D296">
        <f t="shared" si="29"/>
        <v>4</v>
      </c>
      <c r="E296">
        <f t="shared" si="26"/>
        <v>0</v>
      </c>
      <c r="F296">
        <f t="shared" si="27"/>
        <v>4</v>
      </c>
      <c r="G296">
        <f t="shared" si="28"/>
        <v>0</v>
      </c>
      <c r="H296" s="2">
        <v>-246</v>
      </c>
      <c r="I296" s="2"/>
    </row>
    <row r="297" spans="1:9">
      <c r="A297">
        <f t="shared" si="24"/>
        <v>12.024999999999999</v>
      </c>
      <c r="B297" s="2">
        <v>4</v>
      </c>
      <c r="C297">
        <f t="shared" si="25"/>
        <v>1.1328730515431095E-11</v>
      </c>
      <c r="D297">
        <f t="shared" si="29"/>
        <v>4</v>
      </c>
      <c r="E297">
        <f t="shared" si="26"/>
        <v>0</v>
      </c>
      <c r="F297">
        <f t="shared" si="27"/>
        <v>4</v>
      </c>
      <c r="G297">
        <f t="shared" si="28"/>
        <v>0</v>
      </c>
      <c r="H297" s="2">
        <v>-245</v>
      </c>
      <c r="I297" s="2"/>
    </row>
    <row r="298" spans="1:9">
      <c r="A298">
        <f t="shared" si="24"/>
        <v>12.049099999999999</v>
      </c>
      <c r="B298" s="2">
        <v>4</v>
      </c>
      <c r="C298">
        <f t="shared" si="25"/>
        <v>1.0717197794682215E-11</v>
      </c>
      <c r="D298">
        <f t="shared" si="29"/>
        <v>4</v>
      </c>
      <c r="E298">
        <f t="shared" si="26"/>
        <v>0</v>
      </c>
      <c r="F298">
        <f t="shared" si="27"/>
        <v>4</v>
      </c>
      <c r="G298">
        <f t="shared" si="28"/>
        <v>0</v>
      </c>
      <c r="H298" s="2">
        <v>-246</v>
      </c>
      <c r="I298" s="2"/>
    </row>
    <row r="299" spans="1:9">
      <c r="A299">
        <f t="shared" si="24"/>
        <v>12.024999999999999</v>
      </c>
      <c r="B299" s="2">
        <v>4</v>
      </c>
      <c r="C299">
        <f t="shared" si="25"/>
        <v>1.1328730515431095E-11</v>
      </c>
      <c r="D299">
        <f t="shared" si="29"/>
        <v>4</v>
      </c>
      <c r="E299">
        <f t="shared" si="26"/>
        <v>0</v>
      </c>
      <c r="F299">
        <f t="shared" si="27"/>
        <v>4</v>
      </c>
      <c r="G299">
        <f t="shared" si="28"/>
        <v>0</v>
      </c>
      <c r="H299" s="2">
        <v>-245</v>
      </c>
      <c r="I299" s="2"/>
    </row>
    <row r="300" spans="1:9">
      <c r="A300">
        <f t="shared" si="24"/>
        <v>12.049099999999999</v>
      </c>
      <c r="B300" s="2">
        <v>4</v>
      </c>
      <c r="C300">
        <f t="shared" si="25"/>
        <v>1.0717197794682215E-11</v>
      </c>
      <c r="D300">
        <f t="shared" si="29"/>
        <v>4</v>
      </c>
      <c r="E300">
        <f t="shared" si="26"/>
        <v>0</v>
      </c>
      <c r="F300">
        <f t="shared" si="27"/>
        <v>4</v>
      </c>
      <c r="G300">
        <f t="shared" si="28"/>
        <v>0</v>
      </c>
      <c r="H300" s="2">
        <v>-246</v>
      </c>
      <c r="I300" s="2"/>
    </row>
    <row r="301" spans="1:9">
      <c r="A301">
        <f t="shared" si="24"/>
        <v>12.049099999999999</v>
      </c>
      <c r="B301" s="2">
        <v>4</v>
      </c>
      <c r="C301">
        <f t="shared" si="25"/>
        <v>1.0717197794682215E-11</v>
      </c>
      <c r="D301">
        <f t="shared" si="29"/>
        <v>4</v>
      </c>
      <c r="E301">
        <f t="shared" si="26"/>
        <v>0</v>
      </c>
      <c r="F301">
        <f t="shared" si="27"/>
        <v>4</v>
      </c>
      <c r="G301">
        <f t="shared" si="28"/>
        <v>0</v>
      </c>
      <c r="H301" s="2">
        <v>-246</v>
      </c>
      <c r="I301" s="2"/>
    </row>
    <row r="302" spans="1:9">
      <c r="A302">
        <f t="shared" si="24"/>
        <v>12.024999999999999</v>
      </c>
      <c r="B302" s="2">
        <v>4</v>
      </c>
      <c r="C302">
        <f t="shared" si="25"/>
        <v>1.1328730515431095E-11</v>
      </c>
      <c r="D302">
        <f t="shared" si="29"/>
        <v>4</v>
      </c>
      <c r="E302">
        <f t="shared" si="26"/>
        <v>0</v>
      </c>
      <c r="F302">
        <f t="shared" si="27"/>
        <v>4</v>
      </c>
      <c r="G302">
        <f t="shared" si="28"/>
        <v>0</v>
      </c>
      <c r="H302" s="2">
        <v>-245</v>
      </c>
      <c r="I302" s="2"/>
    </row>
    <row r="303" spans="1:9">
      <c r="A303">
        <f t="shared" si="24"/>
        <v>12.049099999999999</v>
      </c>
      <c r="B303" s="2">
        <v>4</v>
      </c>
      <c r="C303">
        <f t="shared" si="25"/>
        <v>1.0717197794682215E-11</v>
      </c>
      <c r="D303">
        <f t="shared" si="29"/>
        <v>4</v>
      </c>
      <c r="E303">
        <f t="shared" si="26"/>
        <v>0</v>
      </c>
      <c r="F303">
        <f t="shared" si="27"/>
        <v>4</v>
      </c>
      <c r="G303">
        <f t="shared" si="28"/>
        <v>0</v>
      </c>
      <c r="H303" s="2">
        <v>-246</v>
      </c>
      <c r="I303" s="2"/>
    </row>
    <row r="304" spans="1:9">
      <c r="A304">
        <f t="shared" si="24"/>
        <v>12.024999999999999</v>
      </c>
      <c r="B304" s="2">
        <v>4</v>
      </c>
      <c r="C304">
        <f t="shared" si="25"/>
        <v>1.1328730515431095E-11</v>
      </c>
      <c r="D304">
        <f t="shared" si="29"/>
        <v>4</v>
      </c>
      <c r="E304">
        <f t="shared" si="26"/>
        <v>0</v>
      </c>
      <c r="F304">
        <f t="shared" si="27"/>
        <v>4</v>
      </c>
      <c r="G304">
        <f t="shared" si="28"/>
        <v>0</v>
      </c>
      <c r="H304" s="2">
        <v>-245</v>
      </c>
      <c r="I304" s="2"/>
    </row>
    <row r="305" spans="1:9">
      <c r="A305">
        <f t="shared" si="24"/>
        <v>12.024999999999999</v>
      </c>
      <c r="B305" s="2">
        <v>4</v>
      </c>
      <c r="C305">
        <f t="shared" si="25"/>
        <v>1.1328730515431095E-11</v>
      </c>
      <c r="D305">
        <f t="shared" si="29"/>
        <v>4</v>
      </c>
      <c r="E305">
        <f t="shared" si="26"/>
        <v>0</v>
      </c>
      <c r="F305">
        <f t="shared" si="27"/>
        <v>4</v>
      </c>
      <c r="G305">
        <f t="shared" si="28"/>
        <v>0</v>
      </c>
      <c r="H305" s="2">
        <v>-245</v>
      </c>
      <c r="I305" s="2"/>
    </row>
    <row r="306" spans="1:9">
      <c r="A306">
        <f t="shared" si="24"/>
        <v>12.049099999999999</v>
      </c>
      <c r="B306" s="2">
        <v>4</v>
      </c>
      <c r="C306">
        <f t="shared" si="25"/>
        <v>1.0717197794682215E-11</v>
      </c>
      <c r="D306">
        <f t="shared" si="29"/>
        <v>4</v>
      </c>
      <c r="E306">
        <f t="shared" si="26"/>
        <v>0</v>
      </c>
      <c r="F306">
        <f t="shared" si="27"/>
        <v>4</v>
      </c>
      <c r="G306">
        <f t="shared" si="28"/>
        <v>0</v>
      </c>
      <c r="H306" s="2">
        <v>-246</v>
      </c>
      <c r="I306" s="2"/>
    </row>
    <row r="307" spans="1:9">
      <c r="A307">
        <f t="shared" si="24"/>
        <v>12.049099999999999</v>
      </c>
      <c r="B307" s="2">
        <v>4</v>
      </c>
      <c r="C307">
        <f t="shared" si="25"/>
        <v>1.0717197794682215E-11</v>
      </c>
      <c r="D307">
        <f t="shared" si="29"/>
        <v>4</v>
      </c>
      <c r="E307">
        <f t="shared" si="26"/>
        <v>0</v>
      </c>
      <c r="F307">
        <f t="shared" si="27"/>
        <v>4</v>
      </c>
      <c r="G307">
        <f t="shared" si="28"/>
        <v>0</v>
      </c>
      <c r="H307" s="2">
        <v>-246</v>
      </c>
      <c r="I307" s="2"/>
    </row>
    <row r="308" spans="1:9">
      <c r="A308">
        <f t="shared" si="24"/>
        <v>12.049099999999999</v>
      </c>
      <c r="B308" s="2">
        <v>4</v>
      </c>
      <c r="C308">
        <f t="shared" si="25"/>
        <v>1.0717197794682215E-11</v>
      </c>
      <c r="D308">
        <f t="shared" si="29"/>
        <v>4</v>
      </c>
      <c r="E308">
        <f t="shared" si="26"/>
        <v>0</v>
      </c>
      <c r="F308">
        <f t="shared" si="27"/>
        <v>4</v>
      </c>
      <c r="G308">
        <f t="shared" si="28"/>
        <v>0</v>
      </c>
      <c r="H308" s="2">
        <v>-246</v>
      </c>
      <c r="I308" s="2"/>
    </row>
    <row r="309" spans="1:9">
      <c r="A309">
        <f t="shared" si="24"/>
        <v>12.049099999999999</v>
      </c>
      <c r="B309" s="2">
        <v>4</v>
      </c>
      <c r="C309">
        <f t="shared" si="25"/>
        <v>1.0717197794682215E-11</v>
      </c>
      <c r="D309">
        <f t="shared" si="29"/>
        <v>4</v>
      </c>
      <c r="E309">
        <f t="shared" si="26"/>
        <v>0</v>
      </c>
      <c r="F309">
        <f t="shared" si="27"/>
        <v>4</v>
      </c>
      <c r="G309">
        <f t="shared" si="28"/>
        <v>0</v>
      </c>
      <c r="H309" s="2">
        <v>-246</v>
      </c>
      <c r="I309" s="2"/>
    </row>
    <row r="310" spans="1:9">
      <c r="A310">
        <f t="shared" si="24"/>
        <v>12.049099999999999</v>
      </c>
      <c r="B310" s="2">
        <v>4</v>
      </c>
      <c r="C310">
        <f t="shared" si="25"/>
        <v>1.0717197794682215E-11</v>
      </c>
      <c r="D310">
        <f t="shared" si="29"/>
        <v>4</v>
      </c>
      <c r="E310">
        <f t="shared" si="26"/>
        <v>0</v>
      </c>
      <c r="F310">
        <f t="shared" si="27"/>
        <v>4</v>
      </c>
      <c r="G310">
        <f t="shared" si="28"/>
        <v>0</v>
      </c>
      <c r="H310" s="2">
        <v>-246</v>
      </c>
      <c r="I310" s="2"/>
    </row>
    <row r="311" spans="1:9">
      <c r="A311">
        <f t="shared" si="24"/>
        <v>12.049099999999999</v>
      </c>
      <c r="B311" s="2">
        <v>4</v>
      </c>
      <c r="C311">
        <f t="shared" si="25"/>
        <v>1.0717197794682215E-11</v>
      </c>
      <c r="D311">
        <f t="shared" si="29"/>
        <v>4</v>
      </c>
      <c r="E311">
        <f t="shared" si="26"/>
        <v>0</v>
      </c>
      <c r="F311">
        <f t="shared" si="27"/>
        <v>4</v>
      </c>
      <c r="G311">
        <f t="shared" si="28"/>
        <v>0</v>
      </c>
      <c r="H311" s="2">
        <v>-246</v>
      </c>
      <c r="I311" s="2"/>
    </row>
    <row r="312" spans="1:9">
      <c r="A312">
        <f t="shared" si="24"/>
        <v>12.024999999999999</v>
      </c>
      <c r="B312" s="2">
        <v>4</v>
      </c>
      <c r="C312">
        <f t="shared" si="25"/>
        <v>1.1328730515431095E-11</v>
      </c>
      <c r="D312">
        <f t="shared" si="29"/>
        <v>4</v>
      </c>
      <c r="E312">
        <f t="shared" si="26"/>
        <v>0</v>
      </c>
      <c r="F312">
        <f t="shared" si="27"/>
        <v>4</v>
      </c>
      <c r="G312">
        <f t="shared" si="28"/>
        <v>0</v>
      </c>
      <c r="H312" s="2">
        <v>-245</v>
      </c>
      <c r="I312" s="2"/>
    </row>
    <row r="313" spans="1:9">
      <c r="A313">
        <f t="shared" si="24"/>
        <v>12.049099999999999</v>
      </c>
      <c r="B313" s="2">
        <v>4</v>
      </c>
      <c r="C313">
        <f t="shared" si="25"/>
        <v>1.0717197794682215E-11</v>
      </c>
      <c r="D313">
        <f t="shared" si="29"/>
        <v>4</v>
      </c>
      <c r="E313">
        <f t="shared" si="26"/>
        <v>0</v>
      </c>
      <c r="F313">
        <f t="shared" si="27"/>
        <v>4</v>
      </c>
      <c r="G313">
        <f t="shared" si="28"/>
        <v>0</v>
      </c>
      <c r="H313" s="2">
        <v>-246</v>
      </c>
      <c r="I313" s="2"/>
    </row>
    <row r="314" spans="1:9">
      <c r="A314">
        <f t="shared" si="24"/>
        <v>12.049099999999999</v>
      </c>
      <c r="B314" s="2">
        <v>4</v>
      </c>
      <c r="C314">
        <f t="shared" si="25"/>
        <v>1.0717197794682215E-11</v>
      </c>
      <c r="D314">
        <f t="shared" si="29"/>
        <v>4</v>
      </c>
      <c r="E314">
        <f t="shared" si="26"/>
        <v>0</v>
      </c>
      <c r="F314">
        <f t="shared" si="27"/>
        <v>4</v>
      </c>
      <c r="G314">
        <f t="shared" si="28"/>
        <v>0</v>
      </c>
      <c r="H314" s="2">
        <v>-246</v>
      </c>
      <c r="I314" s="2"/>
    </row>
    <row r="315" spans="1:9">
      <c r="A315">
        <f t="shared" si="24"/>
        <v>12.049099999999999</v>
      </c>
      <c r="B315" s="2">
        <v>4</v>
      </c>
      <c r="C315">
        <f t="shared" si="25"/>
        <v>1.0717197794682215E-11</v>
      </c>
      <c r="D315">
        <f t="shared" si="29"/>
        <v>4</v>
      </c>
      <c r="E315">
        <f t="shared" si="26"/>
        <v>0</v>
      </c>
      <c r="F315">
        <f t="shared" si="27"/>
        <v>4</v>
      </c>
      <c r="G315">
        <f t="shared" si="28"/>
        <v>0</v>
      </c>
      <c r="H315" s="2">
        <v>-246</v>
      </c>
      <c r="I315" s="2"/>
    </row>
    <row r="316" spans="1:9">
      <c r="A316">
        <f t="shared" si="24"/>
        <v>12.0732</v>
      </c>
      <c r="B316" s="2">
        <v>4</v>
      </c>
      <c r="C316">
        <f t="shared" si="25"/>
        <v>1.0138676033814208E-11</v>
      </c>
      <c r="D316">
        <f t="shared" si="29"/>
        <v>4</v>
      </c>
      <c r="E316">
        <f t="shared" si="26"/>
        <v>0</v>
      </c>
      <c r="F316">
        <f t="shared" si="27"/>
        <v>4</v>
      </c>
      <c r="G316">
        <f t="shared" si="28"/>
        <v>0</v>
      </c>
      <c r="H316" s="2">
        <v>-247</v>
      </c>
      <c r="I316" s="2"/>
    </row>
    <row r="317" spans="1:9">
      <c r="A317">
        <f t="shared" si="24"/>
        <v>12.0732</v>
      </c>
      <c r="B317" s="2">
        <v>4</v>
      </c>
      <c r="C317">
        <f t="shared" si="25"/>
        <v>1.0138676033814208E-11</v>
      </c>
      <c r="D317">
        <f t="shared" si="29"/>
        <v>4</v>
      </c>
      <c r="E317">
        <f t="shared" si="26"/>
        <v>0</v>
      </c>
      <c r="F317">
        <f t="shared" si="27"/>
        <v>4</v>
      </c>
      <c r="G317">
        <f t="shared" si="28"/>
        <v>0</v>
      </c>
      <c r="H317" s="2">
        <v>-247</v>
      </c>
      <c r="I317" s="2"/>
    </row>
    <row r="318" spans="1:9">
      <c r="A318">
        <f t="shared" si="24"/>
        <v>12.0732</v>
      </c>
      <c r="B318" s="2">
        <v>4</v>
      </c>
      <c r="C318">
        <f t="shared" si="25"/>
        <v>1.0138676033814208E-11</v>
      </c>
      <c r="D318">
        <f t="shared" si="29"/>
        <v>4</v>
      </c>
      <c r="E318">
        <f t="shared" si="26"/>
        <v>0</v>
      </c>
      <c r="F318">
        <f t="shared" si="27"/>
        <v>4</v>
      </c>
      <c r="G318">
        <f t="shared" si="28"/>
        <v>0</v>
      </c>
      <c r="H318" s="2">
        <v>-247</v>
      </c>
      <c r="I318" s="2"/>
    </row>
    <row r="319" spans="1:9">
      <c r="A319">
        <f t="shared" si="24"/>
        <v>12.0732</v>
      </c>
      <c r="B319" s="2">
        <v>4</v>
      </c>
      <c r="C319">
        <f t="shared" si="25"/>
        <v>1.0138676033814208E-11</v>
      </c>
      <c r="D319">
        <f t="shared" si="29"/>
        <v>4</v>
      </c>
      <c r="E319">
        <f t="shared" si="26"/>
        <v>0</v>
      </c>
      <c r="F319">
        <f t="shared" si="27"/>
        <v>4</v>
      </c>
      <c r="G319">
        <f t="shared" si="28"/>
        <v>0</v>
      </c>
      <c r="H319" s="2">
        <v>-247</v>
      </c>
      <c r="I319" s="2"/>
    </row>
    <row r="320" spans="1:9">
      <c r="A320">
        <f t="shared" si="24"/>
        <v>12.1937</v>
      </c>
      <c r="B320" s="2">
        <v>4</v>
      </c>
      <c r="C320">
        <f t="shared" si="25"/>
        <v>7.682122815814734E-12</v>
      </c>
      <c r="D320">
        <f t="shared" si="29"/>
        <v>4</v>
      </c>
      <c r="E320">
        <f t="shared" si="26"/>
        <v>0</v>
      </c>
      <c r="F320">
        <f t="shared" si="27"/>
        <v>4</v>
      </c>
      <c r="G320">
        <f t="shared" si="28"/>
        <v>0</v>
      </c>
      <c r="H320" s="2">
        <v>-252</v>
      </c>
      <c r="I320" s="2"/>
    </row>
    <row r="321" spans="1:9">
      <c r="A321">
        <f t="shared" si="24"/>
        <v>12.290099999999999</v>
      </c>
      <c r="B321" s="2">
        <v>4</v>
      </c>
      <c r="C321">
        <f t="shared" si="25"/>
        <v>6.1529196826591139E-12</v>
      </c>
      <c r="D321">
        <f t="shared" si="29"/>
        <v>4</v>
      </c>
      <c r="E321">
        <f t="shared" si="26"/>
        <v>0</v>
      </c>
      <c r="F321">
        <f t="shared" si="27"/>
        <v>4</v>
      </c>
      <c r="G321">
        <f t="shared" si="28"/>
        <v>0.57839999999998781</v>
      </c>
      <c r="H321" s="2">
        <v>-256</v>
      </c>
      <c r="I321" s="2"/>
    </row>
    <row r="322" spans="1:9">
      <c r="A322">
        <f t="shared" ref="A322:A385" si="30">-0.0241*H322+6.1205</f>
        <v>12.362400000000001</v>
      </c>
      <c r="B322" s="2">
        <v>4</v>
      </c>
      <c r="C322">
        <f t="shared" ref="C322:C385" si="31">(B322+8)*10^-A322</f>
        <v>5.2093225164881222E-12</v>
      </c>
      <c r="D322">
        <f t="shared" si="29"/>
        <v>4</v>
      </c>
      <c r="E322">
        <f t="shared" ref="E322:E385" si="32">IF((D323-D322)=0,0,(A323-A322)/(D323-D322))</f>
        <v>0.14459999999999695</v>
      </c>
      <c r="F322">
        <f t="shared" si="27"/>
        <v>4.25</v>
      </c>
      <c r="G322">
        <f t="shared" si="28"/>
        <v>-0.38559999999999661</v>
      </c>
      <c r="H322" s="2">
        <v>-259</v>
      </c>
      <c r="I322" s="2"/>
    </row>
    <row r="323" spans="1:9">
      <c r="A323">
        <f t="shared" si="30"/>
        <v>12.434699999999999</v>
      </c>
      <c r="B323" s="2">
        <v>5</v>
      </c>
      <c r="C323">
        <f t="shared" si="31"/>
        <v>4.7779692710292351E-12</v>
      </c>
      <c r="D323">
        <f t="shared" si="29"/>
        <v>4.5</v>
      </c>
      <c r="E323">
        <f t="shared" si="32"/>
        <v>-4.8200000000001353E-2</v>
      </c>
      <c r="F323">
        <f t="shared" ref="F323:F386" si="33">(D324+D323)/2</f>
        <v>4.75</v>
      </c>
      <c r="G323">
        <f t="shared" ref="G323:G386" si="34">IF((F324-F323)=0,0,(E324-E323)/(F324-F323))</f>
        <v>0.19280000000000541</v>
      </c>
      <c r="H323" s="2">
        <v>-262</v>
      </c>
      <c r="I323" s="2"/>
    </row>
    <row r="324" spans="1:9">
      <c r="A324">
        <f t="shared" si="30"/>
        <v>12.410599999999999</v>
      </c>
      <c r="B324" s="2">
        <v>5</v>
      </c>
      <c r="C324">
        <f t="shared" si="31"/>
        <v>5.0506043948688698E-12</v>
      </c>
      <c r="D324">
        <f t="shared" ref="D324:D387" si="35">(B324+B323)/2</f>
        <v>5</v>
      </c>
      <c r="E324">
        <f t="shared" si="32"/>
        <v>0</v>
      </c>
      <c r="F324">
        <f t="shared" si="33"/>
        <v>5</v>
      </c>
      <c r="G324">
        <f t="shared" si="34"/>
        <v>0</v>
      </c>
      <c r="H324" s="2">
        <v>-261</v>
      </c>
      <c r="I324" s="2"/>
    </row>
    <row r="325" spans="1:9">
      <c r="A325">
        <f t="shared" si="30"/>
        <v>12.434699999999999</v>
      </c>
      <c r="B325" s="2">
        <v>5</v>
      </c>
      <c r="C325">
        <f t="shared" si="31"/>
        <v>4.7779692710292351E-12</v>
      </c>
      <c r="D325">
        <f t="shared" si="35"/>
        <v>5</v>
      </c>
      <c r="E325">
        <f t="shared" si="32"/>
        <v>0</v>
      </c>
      <c r="F325">
        <f t="shared" si="33"/>
        <v>5</v>
      </c>
      <c r="G325">
        <f t="shared" si="34"/>
        <v>0</v>
      </c>
      <c r="H325" s="2">
        <v>-262</v>
      </c>
      <c r="I325" s="2"/>
    </row>
    <row r="326" spans="1:9">
      <c r="A326">
        <f t="shared" si="30"/>
        <v>12.434699999999999</v>
      </c>
      <c r="B326" s="2">
        <v>5</v>
      </c>
      <c r="C326">
        <f t="shared" si="31"/>
        <v>4.7779692710292351E-12</v>
      </c>
      <c r="D326">
        <f t="shared" si="35"/>
        <v>5</v>
      </c>
      <c r="E326">
        <f t="shared" si="32"/>
        <v>0</v>
      </c>
      <c r="F326">
        <f t="shared" si="33"/>
        <v>5</v>
      </c>
      <c r="G326">
        <f t="shared" si="34"/>
        <v>0</v>
      </c>
      <c r="H326" s="2">
        <v>-262</v>
      </c>
      <c r="I326" s="2"/>
    </row>
    <row r="327" spans="1:9">
      <c r="A327">
        <f t="shared" si="30"/>
        <v>12.434699999999999</v>
      </c>
      <c r="B327" s="2">
        <v>5</v>
      </c>
      <c r="C327">
        <f t="shared" si="31"/>
        <v>4.7779692710292351E-12</v>
      </c>
      <c r="D327">
        <f t="shared" si="35"/>
        <v>5</v>
      </c>
      <c r="E327">
        <f t="shared" si="32"/>
        <v>0</v>
      </c>
      <c r="F327">
        <f t="shared" si="33"/>
        <v>5</v>
      </c>
      <c r="G327">
        <f t="shared" si="34"/>
        <v>0</v>
      </c>
      <c r="H327" s="2">
        <v>-262</v>
      </c>
      <c r="I327" s="2"/>
    </row>
    <row r="328" spans="1:9">
      <c r="A328">
        <f t="shared" si="30"/>
        <v>12.434699999999999</v>
      </c>
      <c r="B328" s="2">
        <v>5</v>
      </c>
      <c r="C328">
        <f t="shared" si="31"/>
        <v>4.7779692710292351E-12</v>
      </c>
      <c r="D328">
        <f t="shared" si="35"/>
        <v>5</v>
      </c>
      <c r="E328">
        <f t="shared" si="32"/>
        <v>0</v>
      </c>
      <c r="F328">
        <f t="shared" si="33"/>
        <v>5</v>
      </c>
      <c r="G328">
        <f t="shared" si="34"/>
        <v>0</v>
      </c>
      <c r="H328" s="2">
        <v>-262</v>
      </c>
      <c r="I328" s="2"/>
    </row>
    <row r="329" spans="1:9">
      <c r="A329">
        <f t="shared" si="30"/>
        <v>12.434699999999999</v>
      </c>
      <c r="B329" s="2">
        <v>5</v>
      </c>
      <c r="C329">
        <f t="shared" si="31"/>
        <v>4.7779692710292351E-12</v>
      </c>
      <c r="D329">
        <f t="shared" si="35"/>
        <v>5</v>
      </c>
      <c r="E329">
        <f t="shared" si="32"/>
        <v>0</v>
      </c>
      <c r="F329">
        <f t="shared" si="33"/>
        <v>5</v>
      </c>
      <c r="G329">
        <f t="shared" si="34"/>
        <v>0</v>
      </c>
      <c r="H329" s="2">
        <v>-262</v>
      </c>
      <c r="I329" s="2"/>
    </row>
    <row r="330" spans="1:9">
      <c r="A330">
        <f t="shared" si="30"/>
        <v>12.434699999999999</v>
      </c>
      <c r="B330" s="2">
        <v>5</v>
      </c>
      <c r="C330">
        <f t="shared" si="31"/>
        <v>4.7779692710292351E-12</v>
      </c>
      <c r="D330">
        <f t="shared" si="35"/>
        <v>5</v>
      </c>
      <c r="E330">
        <f t="shared" si="32"/>
        <v>0</v>
      </c>
      <c r="F330">
        <f t="shared" si="33"/>
        <v>5</v>
      </c>
      <c r="G330">
        <f t="shared" si="34"/>
        <v>0</v>
      </c>
      <c r="H330" s="2">
        <v>-262</v>
      </c>
      <c r="I330" s="2"/>
    </row>
    <row r="331" spans="1:9">
      <c r="A331">
        <f t="shared" si="30"/>
        <v>12.434699999999999</v>
      </c>
      <c r="B331" s="2">
        <v>5</v>
      </c>
      <c r="C331">
        <f t="shared" si="31"/>
        <v>4.7779692710292351E-12</v>
      </c>
      <c r="D331">
        <f t="shared" si="35"/>
        <v>5</v>
      </c>
      <c r="E331">
        <f t="shared" si="32"/>
        <v>0</v>
      </c>
      <c r="F331">
        <f t="shared" si="33"/>
        <v>5</v>
      </c>
      <c r="G331">
        <f t="shared" si="34"/>
        <v>0</v>
      </c>
      <c r="H331" s="2">
        <v>-262</v>
      </c>
      <c r="I331" s="2"/>
    </row>
    <row r="332" spans="1:9">
      <c r="A332">
        <f t="shared" si="30"/>
        <v>12.434699999999999</v>
      </c>
      <c r="B332" s="2">
        <v>5</v>
      </c>
      <c r="C332">
        <f t="shared" si="31"/>
        <v>4.7779692710292351E-12</v>
      </c>
      <c r="D332">
        <f t="shared" si="35"/>
        <v>5</v>
      </c>
      <c r="E332">
        <f t="shared" si="32"/>
        <v>0</v>
      </c>
      <c r="F332">
        <f t="shared" si="33"/>
        <v>5</v>
      </c>
      <c r="G332">
        <f t="shared" si="34"/>
        <v>0</v>
      </c>
      <c r="H332" s="2">
        <v>-262</v>
      </c>
      <c r="I332" s="2"/>
    </row>
    <row r="333" spans="1:9">
      <c r="A333">
        <f t="shared" si="30"/>
        <v>12.434699999999999</v>
      </c>
      <c r="B333" s="2">
        <v>5</v>
      </c>
      <c r="C333">
        <f t="shared" si="31"/>
        <v>4.7779692710292351E-12</v>
      </c>
      <c r="D333">
        <f t="shared" si="35"/>
        <v>5</v>
      </c>
      <c r="E333">
        <f t="shared" si="32"/>
        <v>0</v>
      </c>
      <c r="F333">
        <f t="shared" si="33"/>
        <v>5</v>
      </c>
      <c r="G333">
        <f t="shared" si="34"/>
        <v>0</v>
      </c>
      <c r="H333" s="2">
        <v>-262</v>
      </c>
      <c r="I333" s="2"/>
    </row>
    <row r="334" spans="1:9">
      <c r="A334">
        <f t="shared" si="30"/>
        <v>12.434699999999999</v>
      </c>
      <c r="B334" s="2">
        <v>5</v>
      </c>
      <c r="C334">
        <f t="shared" si="31"/>
        <v>4.7779692710292351E-12</v>
      </c>
      <c r="D334">
        <f t="shared" si="35"/>
        <v>5</v>
      </c>
      <c r="E334">
        <f t="shared" si="32"/>
        <v>0</v>
      </c>
      <c r="F334">
        <f t="shared" si="33"/>
        <v>5</v>
      </c>
      <c r="G334">
        <f t="shared" si="34"/>
        <v>0</v>
      </c>
      <c r="H334" s="2">
        <v>-262</v>
      </c>
      <c r="I334" s="2"/>
    </row>
    <row r="335" spans="1:9">
      <c r="A335">
        <f t="shared" si="30"/>
        <v>12.434699999999999</v>
      </c>
      <c r="B335" s="2">
        <v>5</v>
      </c>
      <c r="C335">
        <f t="shared" si="31"/>
        <v>4.7779692710292351E-12</v>
      </c>
      <c r="D335">
        <f t="shared" si="35"/>
        <v>5</v>
      </c>
      <c r="E335">
        <f t="shared" si="32"/>
        <v>0</v>
      </c>
      <c r="F335">
        <f t="shared" si="33"/>
        <v>5</v>
      </c>
      <c r="G335">
        <f t="shared" si="34"/>
        <v>0</v>
      </c>
      <c r="H335" s="2">
        <v>-262</v>
      </c>
      <c r="I335" s="2"/>
    </row>
    <row r="336" spans="1:9">
      <c r="A336">
        <f t="shared" si="30"/>
        <v>12.434699999999999</v>
      </c>
      <c r="B336" s="2">
        <v>5</v>
      </c>
      <c r="C336">
        <f t="shared" si="31"/>
        <v>4.7779692710292351E-12</v>
      </c>
      <c r="D336">
        <f t="shared" si="35"/>
        <v>5</v>
      </c>
      <c r="E336">
        <f t="shared" si="32"/>
        <v>0</v>
      </c>
      <c r="F336">
        <f t="shared" si="33"/>
        <v>5</v>
      </c>
      <c r="G336">
        <f t="shared" si="34"/>
        <v>0</v>
      </c>
      <c r="H336" s="2">
        <v>-262</v>
      </c>
      <c r="I336" s="2"/>
    </row>
    <row r="337" spans="1:9">
      <c r="A337">
        <f t="shared" si="30"/>
        <v>12.434699999999999</v>
      </c>
      <c r="B337" s="2">
        <v>5</v>
      </c>
      <c r="C337">
        <f t="shared" si="31"/>
        <v>4.7779692710292351E-12</v>
      </c>
      <c r="D337">
        <f t="shared" si="35"/>
        <v>5</v>
      </c>
      <c r="E337">
        <f t="shared" si="32"/>
        <v>0</v>
      </c>
      <c r="F337">
        <f t="shared" si="33"/>
        <v>5</v>
      </c>
      <c r="G337">
        <f t="shared" si="34"/>
        <v>0</v>
      </c>
      <c r="H337" s="2">
        <v>-262</v>
      </c>
      <c r="I337" s="2"/>
    </row>
    <row r="338" spans="1:9">
      <c r="A338">
        <f t="shared" si="30"/>
        <v>12.4588</v>
      </c>
      <c r="B338" s="2">
        <v>5</v>
      </c>
      <c r="C338">
        <f t="shared" si="31"/>
        <v>4.520051180031548E-12</v>
      </c>
      <c r="D338">
        <f t="shared" si="35"/>
        <v>5</v>
      </c>
      <c r="E338">
        <f t="shared" si="32"/>
        <v>0</v>
      </c>
      <c r="F338">
        <f t="shared" si="33"/>
        <v>5</v>
      </c>
      <c r="G338">
        <f t="shared" si="34"/>
        <v>0</v>
      </c>
      <c r="H338" s="2">
        <v>-263</v>
      </c>
      <c r="I338" s="2"/>
    </row>
    <row r="339" spans="1:9">
      <c r="A339">
        <f t="shared" si="30"/>
        <v>12.4588</v>
      </c>
      <c r="B339" s="2">
        <v>5</v>
      </c>
      <c r="C339">
        <f t="shared" si="31"/>
        <v>4.520051180031548E-12</v>
      </c>
      <c r="D339">
        <f t="shared" si="35"/>
        <v>5</v>
      </c>
      <c r="E339">
        <f t="shared" si="32"/>
        <v>0</v>
      </c>
      <c r="F339">
        <f t="shared" si="33"/>
        <v>5</v>
      </c>
      <c r="G339">
        <f t="shared" si="34"/>
        <v>0</v>
      </c>
      <c r="H339" s="2">
        <v>-263</v>
      </c>
      <c r="I339" s="2"/>
    </row>
    <row r="340" spans="1:9">
      <c r="A340">
        <f t="shared" si="30"/>
        <v>12.4588</v>
      </c>
      <c r="B340" s="2">
        <v>5</v>
      </c>
      <c r="C340">
        <f t="shared" si="31"/>
        <v>4.520051180031548E-12</v>
      </c>
      <c r="D340">
        <f t="shared" si="35"/>
        <v>5</v>
      </c>
      <c r="E340">
        <f t="shared" si="32"/>
        <v>0</v>
      </c>
      <c r="F340">
        <f t="shared" si="33"/>
        <v>5</v>
      </c>
      <c r="G340">
        <f t="shared" si="34"/>
        <v>0</v>
      </c>
      <c r="H340" s="2">
        <v>-263</v>
      </c>
      <c r="I340" s="2"/>
    </row>
    <row r="341" spans="1:9">
      <c r="A341">
        <f t="shared" si="30"/>
        <v>12.4588</v>
      </c>
      <c r="B341" s="2">
        <v>5</v>
      </c>
      <c r="C341">
        <f t="shared" si="31"/>
        <v>4.520051180031548E-12</v>
      </c>
      <c r="D341">
        <f t="shared" si="35"/>
        <v>5</v>
      </c>
      <c r="E341">
        <f t="shared" si="32"/>
        <v>0</v>
      </c>
      <c r="F341">
        <f t="shared" si="33"/>
        <v>5</v>
      </c>
      <c r="G341">
        <f t="shared" si="34"/>
        <v>0</v>
      </c>
      <c r="H341" s="2">
        <v>-263</v>
      </c>
      <c r="I341" s="2"/>
    </row>
    <row r="342" spans="1:9">
      <c r="A342">
        <f t="shared" si="30"/>
        <v>12.4588</v>
      </c>
      <c r="B342" s="2">
        <v>5</v>
      </c>
      <c r="C342">
        <f t="shared" si="31"/>
        <v>4.520051180031548E-12</v>
      </c>
      <c r="D342">
        <f t="shared" si="35"/>
        <v>5</v>
      </c>
      <c r="E342">
        <f t="shared" si="32"/>
        <v>0</v>
      </c>
      <c r="F342">
        <f t="shared" si="33"/>
        <v>5</v>
      </c>
      <c r="G342">
        <f t="shared" si="34"/>
        <v>0</v>
      </c>
      <c r="H342" s="2">
        <v>-263</v>
      </c>
      <c r="I342" s="2"/>
    </row>
    <row r="343" spans="1:9">
      <c r="A343">
        <f t="shared" si="30"/>
        <v>12.434699999999999</v>
      </c>
      <c r="B343" s="2">
        <v>5</v>
      </c>
      <c r="C343">
        <f t="shared" si="31"/>
        <v>4.7779692710292351E-12</v>
      </c>
      <c r="D343">
        <f t="shared" si="35"/>
        <v>5</v>
      </c>
      <c r="E343">
        <f t="shared" si="32"/>
        <v>0</v>
      </c>
      <c r="F343">
        <f t="shared" si="33"/>
        <v>5</v>
      </c>
      <c r="G343">
        <f t="shared" si="34"/>
        <v>0</v>
      </c>
      <c r="H343" s="2">
        <v>-262</v>
      </c>
      <c r="I343" s="2"/>
    </row>
    <row r="344" spans="1:9">
      <c r="A344">
        <f t="shared" si="30"/>
        <v>12.434699999999999</v>
      </c>
      <c r="B344" s="2">
        <v>5</v>
      </c>
      <c r="C344">
        <f t="shared" si="31"/>
        <v>4.7779692710292351E-12</v>
      </c>
      <c r="D344">
        <f t="shared" si="35"/>
        <v>5</v>
      </c>
      <c r="E344">
        <f t="shared" si="32"/>
        <v>0</v>
      </c>
      <c r="F344">
        <f t="shared" si="33"/>
        <v>5</v>
      </c>
      <c r="G344">
        <f t="shared" si="34"/>
        <v>0</v>
      </c>
      <c r="H344" s="2">
        <v>-262</v>
      </c>
      <c r="I344" s="2"/>
    </row>
    <row r="345" spans="1:9">
      <c r="A345">
        <f t="shared" si="30"/>
        <v>12.434699999999999</v>
      </c>
      <c r="B345" s="2">
        <v>5</v>
      </c>
      <c r="C345">
        <f t="shared" si="31"/>
        <v>4.7779692710292351E-12</v>
      </c>
      <c r="D345">
        <f t="shared" si="35"/>
        <v>5</v>
      </c>
      <c r="E345">
        <f t="shared" si="32"/>
        <v>0</v>
      </c>
      <c r="F345">
        <f t="shared" si="33"/>
        <v>5</v>
      </c>
      <c r="G345">
        <f t="shared" si="34"/>
        <v>0</v>
      </c>
      <c r="H345" s="2">
        <v>-262</v>
      </c>
      <c r="I345" s="2"/>
    </row>
    <row r="346" spans="1:9">
      <c r="A346">
        <f t="shared" si="30"/>
        <v>12.434699999999999</v>
      </c>
      <c r="B346" s="2">
        <v>5</v>
      </c>
      <c r="C346">
        <f t="shared" si="31"/>
        <v>4.7779692710292351E-12</v>
      </c>
      <c r="D346">
        <f t="shared" si="35"/>
        <v>5</v>
      </c>
      <c r="E346">
        <f t="shared" si="32"/>
        <v>0</v>
      </c>
      <c r="F346">
        <f t="shared" si="33"/>
        <v>5</v>
      </c>
      <c r="G346">
        <f t="shared" si="34"/>
        <v>0</v>
      </c>
      <c r="H346" s="2">
        <v>-262</v>
      </c>
      <c r="I346" s="2"/>
    </row>
    <row r="347" spans="1:9">
      <c r="A347">
        <f t="shared" si="30"/>
        <v>12.434699999999999</v>
      </c>
      <c r="B347" s="2">
        <v>5</v>
      </c>
      <c r="C347">
        <f t="shared" si="31"/>
        <v>4.7779692710292351E-12</v>
      </c>
      <c r="D347">
        <f t="shared" si="35"/>
        <v>5</v>
      </c>
      <c r="E347">
        <f t="shared" si="32"/>
        <v>0</v>
      </c>
      <c r="F347">
        <f t="shared" si="33"/>
        <v>5</v>
      </c>
      <c r="G347">
        <f t="shared" si="34"/>
        <v>0</v>
      </c>
      <c r="H347" s="2">
        <v>-262</v>
      </c>
      <c r="I347" s="2"/>
    </row>
    <row r="348" spans="1:9">
      <c r="A348">
        <f t="shared" si="30"/>
        <v>12.434699999999999</v>
      </c>
      <c r="B348" s="2">
        <v>5</v>
      </c>
      <c r="C348">
        <f t="shared" si="31"/>
        <v>4.7779692710292351E-12</v>
      </c>
      <c r="D348">
        <f t="shared" si="35"/>
        <v>5</v>
      </c>
      <c r="E348">
        <f t="shared" si="32"/>
        <v>0</v>
      </c>
      <c r="F348">
        <f t="shared" si="33"/>
        <v>5</v>
      </c>
      <c r="G348">
        <f t="shared" si="34"/>
        <v>0</v>
      </c>
      <c r="H348" s="2">
        <v>-262</v>
      </c>
      <c r="I348" s="2"/>
    </row>
    <row r="349" spans="1:9">
      <c r="A349">
        <f t="shared" si="30"/>
        <v>12.4588</v>
      </c>
      <c r="B349" s="2">
        <v>5</v>
      </c>
      <c r="C349">
        <f t="shared" si="31"/>
        <v>4.520051180031548E-12</v>
      </c>
      <c r="D349">
        <f>(B349+B348)/2</f>
        <v>5</v>
      </c>
      <c r="E349">
        <f t="shared" si="32"/>
        <v>0</v>
      </c>
      <c r="F349">
        <f t="shared" si="33"/>
        <v>5</v>
      </c>
      <c r="G349">
        <f t="shared" si="34"/>
        <v>0</v>
      </c>
      <c r="H349" s="2">
        <v>-263</v>
      </c>
      <c r="I349" s="2"/>
    </row>
    <row r="350" spans="1:9">
      <c r="A350">
        <f t="shared" si="30"/>
        <v>12.4588</v>
      </c>
      <c r="B350" s="2">
        <v>5</v>
      </c>
      <c r="C350">
        <f t="shared" si="31"/>
        <v>4.520051180031548E-12</v>
      </c>
      <c r="D350">
        <f t="shared" si="35"/>
        <v>5</v>
      </c>
      <c r="E350">
        <f t="shared" si="32"/>
        <v>0</v>
      </c>
      <c r="F350">
        <f t="shared" si="33"/>
        <v>5</v>
      </c>
      <c r="G350">
        <f t="shared" si="34"/>
        <v>0</v>
      </c>
      <c r="H350" s="2">
        <v>-263</v>
      </c>
      <c r="I350" s="2"/>
    </row>
    <row r="351" spans="1:9">
      <c r="A351">
        <f t="shared" si="30"/>
        <v>12.434699999999999</v>
      </c>
      <c r="B351" s="2">
        <v>5</v>
      </c>
      <c r="C351">
        <f t="shared" si="31"/>
        <v>4.7779692710292351E-12</v>
      </c>
      <c r="D351">
        <f t="shared" si="35"/>
        <v>5</v>
      </c>
      <c r="E351">
        <f t="shared" si="32"/>
        <v>0</v>
      </c>
      <c r="F351">
        <f t="shared" si="33"/>
        <v>5</v>
      </c>
      <c r="G351">
        <f t="shared" si="34"/>
        <v>0</v>
      </c>
      <c r="H351" s="2">
        <v>-262</v>
      </c>
      <c r="I351" s="2"/>
    </row>
    <row r="352" spans="1:9">
      <c r="A352">
        <f t="shared" si="30"/>
        <v>12.434699999999999</v>
      </c>
      <c r="B352" s="2">
        <v>5</v>
      </c>
      <c r="C352">
        <f t="shared" si="31"/>
        <v>4.7779692710292351E-12</v>
      </c>
      <c r="D352">
        <f t="shared" si="35"/>
        <v>5</v>
      </c>
      <c r="E352">
        <f t="shared" si="32"/>
        <v>0</v>
      </c>
      <c r="F352">
        <f t="shared" si="33"/>
        <v>5</v>
      </c>
      <c r="G352">
        <f t="shared" si="34"/>
        <v>0</v>
      </c>
      <c r="H352" s="2">
        <v>-262</v>
      </c>
      <c r="I352" s="2"/>
    </row>
    <row r="353" spans="1:9">
      <c r="A353">
        <f t="shared" si="30"/>
        <v>12.434699999999999</v>
      </c>
      <c r="B353" s="2">
        <v>5</v>
      </c>
      <c r="C353">
        <f t="shared" si="31"/>
        <v>4.7779692710292351E-12</v>
      </c>
      <c r="D353">
        <f t="shared" si="35"/>
        <v>5</v>
      </c>
      <c r="E353">
        <f t="shared" si="32"/>
        <v>0</v>
      </c>
      <c r="F353">
        <f t="shared" si="33"/>
        <v>5</v>
      </c>
      <c r="G353">
        <f t="shared" si="34"/>
        <v>0</v>
      </c>
      <c r="H353" s="2">
        <v>-262</v>
      </c>
      <c r="I353" s="2"/>
    </row>
    <row r="354" spans="1:9">
      <c r="A354">
        <f t="shared" si="30"/>
        <v>12.4588</v>
      </c>
      <c r="B354" s="2">
        <v>5</v>
      </c>
      <c r="C354">
        <f t="shared" si="31"/>
        <v>4.520051180031548E-12</v>
      </c>
      <c r="D354">
        <f t="shared" si="35"/>
        <v>5</v>
      </c>
      <c r="E354">
        <f t="shared" si="32"/>
        <v>0</v>
      </c>
      <c r="F354">
        <f t="shared" si="33"/>
        <v>5</v>
      </c>
      <c r="G354">
        <f t="shared" si="34"/>
        <v>0</v>
      </c>
      <c r="H354" s="2">
        <v>-263</v>
      </c>
      <c r="I354" s="2"/>
    </row>
    <row r="355" spans="1:9">
      <c r="A355">
        <f t="shared" si="30"/>
        <v>12.4588</v>
      </c>
      <c r="B355" s="2">
        <v>5</v>
      </c>
      <c r="C355">
        <f t="shared" si="31"/>
        <v>4.520051180031548E-12</v>
      </c>
      <c r="D355">
        <f t="shared" si="35"/>
        <v>5</v>
      </c>
      <c r="E355">
        <f t="shared" si="32"/>
        <v>0</v>
      </c>
      <c r="F355">
        <f t="shared" si="33"/>
        <v>5</v>
      </c>
      <c r="G355">
        <f t="shared" si="34"/>
        <v>0</v>
      </c>
      <c r="H355" s="2">
        <v>-263</v>
      </c>
      <c r="I355" s="2"/>
    </row>
    <row r="356" spans="1:9">
      <c r="A356">
        <f t="shared" si="30"/>
        <v>12.4588</v>
      </c>
      <c r="B356" s="2">
        <v>5</v>
      </c>
      <c r="C356">
        <f t="shared" si="31"/>
        <v>4.520051180031548E-12</v>
      </c>
      <c r="D356">
        <f t="shared" si="35"/>
        <v>5</v>
      </c>
      <c r="E356">
        <f t="shared" si="32"/>
        <v>0</v>
      </c>
      <c r="F356">
        <f t="shared" si="33"/>
        <v>5</v>
      </c>
      <c r="G356">
        <f t="shared" si="34"/>
        <v>0</v>
      </c>
      <c r="H356" s="2">
        <v>-263</v>
      </c>
      <c r="I356" s="2"/>
    </row>
    <row r="357" spans="1:9">
      <c r="A357">
        <f t="shared" si="30"/>
        <v>12.4588</v>
      </c>
      <c r="B357" s="2">
        <v>5</v>
      </c>
      <c r="C357">
        <f t="shared" si="31"/>
        <v>4.520051180031548E-12</v>
      </c>
      <c r="D357">
        <f t="shared" si="35"/>
        <v>5</v>
      </c>
      <c r="E357">
        <f t="shared" si="32"/>
        <v>0</v>
      </c>
      <c r="F357">
        <f t="shared" si="33"/>
        <v>5</v>
      </c>
      <c r="G357">
        <f t="shared" si="34"/>
        <v>0</v>
      </c>
      <c r="H357" s="2">
        <v>-263</v>
      </c>
      <c r="I357" s="2"/>
    </row>
    <row r="358" spans="1:9">
      <c r="A358">
        <f t="shared" si="30"/>
        <v>12.4588</v>
      </c>
      <c r="B358" s="2">
        <v>5</v>
      </c>
      <c r="C358">
        <f t="shared" si="31"/>
        <v>4.520051180031548E-12</v>
      </c>
      <c r="D358">
        <f t="shared" si="35"/>
        <v>5</v>
      </c>
      <c r="E358">
        <f t="shared" si="32"/>
        <v>0</v>
      </c>
      <c r="F358">
        <f t="shared" si="33"/>
        <v>5</v>
      </c>
      <c r="G358">
        <f t="shared" si="34"/>
        <v>0</v>
      </c>
      <c r="H358" s="2">
        <v>-263</v>
      </c>
      <c r="I358" s="2"/>
    </row>
    <row r="359" spans="1:9">
      <c r="A359">
        <f t="shared" si="30"/>
        <v>12.4588</v>
      </c>
      <c r="B359" s="2">
        <v>5</v>
      </c>
      <c r="C359">
        <f t="shared" si="31"/>
        <v>4.520051180031548E-12</v>
      </c>
      <c r="D359">
        <f t="shared" si="35"/>
        <v>5</v>
      </c>
      <c r="E359">
        <f t="shared" si="32"/>
        <v>0</v>
      </c>
      <c r="F359">
        <f t="shared" si="33"/>
        <v>5</v>
      </c>
      <c r="G359">
        <f t="shared" si="34"/>
        <v>0</v>
      </c>
      <c r="H359" s="2">
        <v>-263</v>
      </c>
      <c r="I359" s="2"/>
    </row>
    <row r="360" spans="1:9">
      <c r="A360">
        <f t="shared" si="30"/>
        <v>12.4588</v>
      </c>
      <c r="B360" s="2">
        <v>5</v>
      </c>
      <c r="C360">
        <f t="shared" si="31"/>
        <v>4.520051180031548E-12</v>
      </c>
      <c r="D360">
        <f t="shared" si="35"/>
        <v>5</v>
      </c>
      <c r="E360">
        <f t="shared" si="32"/>
        <v>0</v>
      </c>
      <c r="F360">
        <f t="shared" si="33"/>
        <v>5</v>
      </c>
      <c r="G360">
        <f t="shared" si="34"/>
        <v>0</v>
      </c>
      <c r="H360" s="2">
        <v>-263</v>
      </c>
      <c r="I360" s="2"/>
    </row>
    <row r="361" spans="1:9">
      <c r="A361">
        <f t="shared" si="30"/>
        <v>12.4588</v>
      </c>
      <c r="B361" s="2">
        <v>5</v>
      </c>
      <c r="C361">
        <f t="shared" si="31"/>
        <v>4.520051180031548E-12</v>
      </c>
      <c r="D361">
        <f t="shared" si="35"/>
        <v>5</v>
      </c>
      <c r="E361">
        <f t="shared" si="32"/>
        <v>0</v>
      </c>
      <c r="F361">
        <f t="shared" si="33"/>
        <v>5</v>
      </c>
      <c r="G361">
        <f t="shared" si="34"/>
        <v>0</v>
      </c>
      <c r="H361" s="2">
        <v>-263</v>
      </c>
      <c r="I361" s="2"/>
    </row>
    <row r="362" spans="1:9">
      <c r="A362">
        <f t="shared" si="30"/>
        <v>12.434699999999999</v>
      </c>
      <c r="B362" s="2">
        <v>5</v>
      </c>
      <c r="C362">
        <f t="shared" si="31"/>
        <v>4.7779692710292351E-12</v>
      </c>
      <c r="D362">
        <f t="shared" si="35"/>
        <v>5</v>
      </c>
      <c r="E362">
        <f t="shared" si="32"/>
        <v>0</v>
      </c>
      <c r="F362">
        <f t="shared" si="33"/>
        <v>5</v>
      </c>
      <c r="G362">
        <f t="shared" si="34"/>
        <v>0</v>
      </c>
      <c r="H362" s="2">
        <v>-262</v>
      </c>
      <c r="I362" s="2"/>
    </row>
    <row r="363" spans="1:9">
      <c r="A363">
        <f t="shared" si="30"/>
        <v>12.4588</v>
      </c>
      <c r="B363" s="2">
        <v>5</v>
      </c>
      <c r="C363">
        <f t="shared" si="31"/>
        <v>4.520051180031548E-12</v>
      </c>
      <c r="D363">
        <f t="shared" si="35"/>
        <v>5</v>
      </c>
      <c r="E363">
        <f t="shared" si="32"/>
        <v>0</v>
      </c>
      <c r="F363">
        <f t="shared" si="33"/>
        <v>5</v>
      </c>
      <c r="G363">
        <f t="shared" si="34"/>
        <v>0</v>
      </c>
      <c r="H363" s="2">
        <v>-263</v>
      </c>
      <c r="I363" s="2"/>
    </row>
    <row r="364" spans="1:9">
      <c r="A364">
        <f t="shared" si="30"/>
        <v>12.4588</v>
      </c>
      <c r="B364" s="2">
        <v>5</v>
      </c>
      <c r="C364">
        <f t="shared" si="31"/>
        <v>4.520051180031548E-12</v>
      </c>
      <c r="D364">
        <f t="shared" si="35"/>
        <v>5</v>
      </c>
      <c r="E364">
        <f t="shared" si="32"/>
        <v>0</v>
      </c>
      <c r="F364">
        <f t="shared" si="33"/>
        <v>5</v>
      </c>
      <c r="G364">
        <f t="shared" si="34"/>
        <v>0</v>
      </c>
      <c r="H364" s="2">
        <v>-263</v>
      </c>
      <c r="I364" s="2"/>
    </row>
    <row r="365" spans="1:9">
      <c r="A365">
        <f t="shared" si="30"/>
        <v>12.434699999999999</v>
      </c>
      <c r="B365" s="2">
        <v>5</v>
      </c>
      <c r="C365">
        <f t="shared" si="31"/>
        <v>4.7779692710292351E-12</v>
      </c>
      <c r="D365">
        <f t="shared" si="35"/>
        <v>5</v>
      </c>
      <c r="E365">
        <f t="shared" si="32"/>
        <v>0</v>
      </c>
      <c r="F365">
        <f t="shared" si="33"/>
        <v>5</v>
      </c>
      <c r="G365">
        <f t="shared" si="34"/>
        <v>0</v>
      </c>
      <c r="H365" s="2">
        <v>-262</v>
      </c>
      <c r="I365" s="2"/>
    </row>
    <row r="366" spans="1:9">
      <c r="A366">
        <f t="shared" si="30"/>
        <v>12.434699999999999</v>
      </c>
      <c r="B366" s="2">
        <v>5</v>
      </c>
      <c r="C366">
        <f t="shared" si="31"/>
        <v>4.7779692710292351E-12</v>
      </c>
      <c r="D366">
        <f t="shared" si="35"/>
        <v>5</v>
      </c>
      <c r="E366">
        <f t="shared" si="32"/>
        <v>0</v>
      </c>
      <c r="F366">
        <f t="shared" si="33"/>
        <v>5</v>
      </c>
      <c r="G366">
        <f t="shared" si="34"/>
        <v>0</v>
      </c>
      <c r="H366" s="2">
        <v>-262</v>
      </c>
      <c r="I366" s="2"/>
    </row>
    <row r="367" spans="1:9">
      <c r="A367">
        <f t="shared" si="30"/>
        <v>12.434699999999999</v>
      </c>
      <c r="B367" s="2">
        <v>5</v>
      </c>
      <c r="C367">
        <f t="shared" si="31"/>
        <v>4.7779692710292351E-12</v>
      </c>
      <c r="D367">
        <f t="shared" si="35"/>
        <v>5</v>
      </c>
      <c r="E367">
        <f t="shared" si="32"/>
        <v>0</v>
      </c>
      <c r="F367">
        <f t="shared" si="33"/>
        <v>5</v>
      </c>
      <c r="G367">
        <f t="shared" si="34"/>
        <v>0</v>
      </c>
      <c r="H367" s="2">
        <v>-262</v>
      </c>
      <c r="I367" s="2"/>
    </row>
    <row r="368" spans="1:9">
      <c r="A368">
        <f t="shared" si="30"/>
        <v>12.434699999999999</v>
      </c>
      <c r="B368" s="2">
        <v>5</v>
      </c>
      <c r="C368">
        <f t="shared" si="31"/>
        <v>4.7779692710292351E-12</v>
      </c>
      <c r="D368">
        <f t="shared" si="35"/>
        <v>5</v>
      </c>
      <c r="E368">
        <f t="shared" si="32"/>
        <v>0</v>
      </c>
      <c r="F368">
        <f t="shared" si="33"/>
        <v>5</v>
      </c>
      <c r="G368">
        <f t="shared" si="34"/>
        <v>0</v>
      </c>
      <c r="H368" s="2">
        <v>-262</v>
      </c>
      <c r="I368" s="2"/>
    </row>
    <row r="369" spans="1:9">
      <c r="A369">
        <f t="shared" si="30"/>
        <v>12.434699999999999</v>
      </c>
      <c r="B369" s="2">
        <v>5</v>
      </c>
      <c r="C369">
        <f t="shared" si="31"/>
        <v>4.7779692710292351E-12</v>
      </c>
      <c r="D369">
        <f t="shared" si="35"/>
        <v>5</v>
      </c>
      <c r="E369">
        <f t="shared" si="32"/>
        <v>0</v>
      </c>
      <c r="F369">
        <f t="shared" si="33"/>
        <v>5</v>
      </c>
      <c r="G369">
        <f t="shared" si="34"/>
        <v>0</v>
      </c>
      <c r="H369" s="2">
        <v>-262</v>
      </c>
      <c r="I369" s="2"/>
    </row>
    <row r="370" spans="1:9">
      <c r="A370">
        <f t="shared" si="30"/>
        <v>12.4588</v>
      </c>
      <c r="B370" s="2">
        <v>5</v>
      </c>
      <c r="C370">
        <f t="shared" si="31"/>
        <v>4.520051180031548E-12</v>
      </c>
      <c r="D370">
        <f t="shared" si="35"/>
        <v>5</v>
      </c>
      <c r="E370">
        <f t="shared" si="32"/>
        <v>0</v>
      </c>
      <c r="F370">
        <f t="shared" si="33"/>
        <v>5</v>
      </c>
      <c r="G370">
        <f t="shared" si="34"/>
        <v>0</v>
      </c>
      <c r="H370" s="2">
        <v>-263</v>
      </c>
      <c r="I370" s="2"/>
    </row>
    <row r="371" spans="1:9">
      <c r="A371">
        <f t="shared" si="30"/>
        <v>12.4588</v>
      </c>
      <c r="B371" s="2">
        <v>5</v>
      </c>
      <c r="C371">
        <f t="shared" si="31"/>
        <v>4.520051180031548E-12</v>
      </c>
      <c r="D371">
        <f t="shared" si="35"/>
        <v>5</v>
      </c>
      <c r="E371">
        <f t="shared" si="32"/>
        <v>0</v>
      </c>
      <c r="F371">
        <f t="shared" si="33"/>
        <v>5</v>
      </c>
      <c r="G371">
        <f t="shared" si="34"/>
        <v>0</v>
      </c>
      <c r="H371" s="2">
        <v>-263</v>
      </c>
      <c r="I371" s="2"/>
    </row>
    <row r="372" spans="1:9">
      <c r="A372">
        <f t="shared" si="30"/>
        <v>12.434699999999999</v>
      </c>
      <c r="B372" s="2">
        <v>5</v>
      </c>
      <c r="C372">
        <f t="shared" si="31"/>
        <v>4.7779692710292351E-12</v>
      </c>
      <c r="D372">
        <f t="shared" si="35"/>
        <v>5</v>
      </c>
      <c r="E372">
        <f t="shared" si="32"/>
        <v>0</v>
      </c>
      <c r="F372">
        <f t="shared" si="33"/>
        <v>5</v>
      </c>
      <c r="G372">
        <f t="shared" si="34"/>
        <v>0</v>
      </c>
      <c r="H372" s="2">
        <v>-262</v>
      </c>
      <c r="I372" s="2"/>
    </row>
    <row r="373" spans="1:9">
      <c r="A373">
        <f t="shared" si="30"/>
        <v>12.4588</v>
      </c>
      <c r="B373" s="2">
        <v>5</v>
      </c>
      <c r="C373">
        <f t="shared" si="31"/>
        <v>4.520051180031548E-12</v>
      </c>
      <c r="D373">
        <f t="shared" si="35"/>
        <v>5</v>
      </c>
      <c r="E373">
        <f t="shared" si="32"/>
        <v>0</v>
      </c>
      <c r="F373">
        <f t="shared" si="33"/>
        <v>5</v>
      </c>
      <c r="G373">
        <f t="shared" si="34"/>
        <v>0</v>
      </c>
      <c r="H373" s="2">
        <v>-263</v>
      </c>
      <c r="I373" s="2"/>
    </row>
    <row r="374" spans="1:9">
      <c r="A374">
        <f t="shared" si="30"/>
        <v>12.434699999999999</v>
      </c>
      <c r="B374" s="2">
        <v>5</v>
      </c>
      <c r="C374">
        <f t="shared" si="31"/>
        <v>4.7779692710292351E-12</v>
      </c>
      <c r="D374">
        <f t="shared" si="35"/>
        <v>5</v>
      </c>
      <c r="E374">
        <f t="shared" si="32"/>
        <v>0</v>
      </c>
      <c r="F374">
        <f t="shared" si="33"/>
        <v>5</v>
      </c>
      <c r="G374">
        <f t="shared" si="34"/>
        <v>0</v>
      </c>
      <c r="H374" s="2">
        <v>-262</v>
      </c>
      <c r="I374" s="2"/>
    </row>
    <row r="375" spans="1:9">
      <c r="A375">
        <f t="shared" si="30"/>
        <v>12.434699999999999</v>
      </c>
      <c r="B375" s="2">
        <v>5</v>
      </c>
      <c r="C375">
        <f t="shared" si="31"/>
        <v>4.7779692710292351E-12</v>
      </c>
      <c r="D375">
        <f t="shared" si="35"/>
        <v>5</v>
      </c>
      <c r="E375">
        <f t="shared" si="32"/>
        <v>0</v>
      </c>
      <c r="F375">
        <f t="shared" si="33"/>
        <v>5</v>
      </c>
      <c r="G375">
        <f t="shared" si="34"/>
        <v>0</v>
      </c>
      <c r="H375" s="2">
        <v>-262</v>
      </c>
      <c r="I375" s="2"/>
    </row>
    <row r="376" spans="1:9">
      <c r="A376">
        <f t="shared" si="30"/>
        <v>12.4588</v>
      </c>
      <c r="B376" s="2">
        <v>5</v>
      </c>
      <c r="C376">
        <f t="shared" si="31"/>
        <v>4.520051180031548E-12</v>
      </c>
      <c r="D376">
        <f t="shared" si="35"/>
        <v>5</v>
      </c>
      <c r="E376">
        <f t="shared" si="32"/>
        <v>0</v>
      </c>
      <c r="F376">
        <f t="shared" si="33"/>
        <v>5</v>
      </c>
      <c r="G376">
        <f t="shared" si="34"/>
        <v>0</v>
      </c>
      <c r="H376" s="2">
        <v>-263</v>
      </c>
      <c r="I376" s="2"/>
    </row>
    <row r="377" spans="1:9">
      <c r="A377">
        <f t="shared" si="30"/>
        <v>12.434699999999999</v>
      </c>
      <c r="B377" s="2">
        <v>5</v>
      </c>
      <c r="C377">
        <f t="shared" si="31"/>
        <v>4.7779692710292351E-12</v>
      </c>
      <c r="D377">
        <f t="shared" si="35"/>
        <v>5</v>
      </c>
      <c r="E377">
        <f t="shared" si="32"/>
        <v>0</v>
      </c>
      <c r="F377">
        <f t="shared" si="33"/>
        <v>5</v>
      </c>
      <c r="G377">
        <f t="shared" si="34"/>
        <v>0</v>
      </c>
      <c r="H377" s="2">
        <v>-262</v>
      </c>
      <c r="I377" s="2"/>
    </row>
    <row r="378" spans="1:9">
      <c r="A378">
        <f t="shared" si="30"/>
        <v>12.434699999999999</v>
      </c>
      <c r="B378" s="2">
        <v>5</v>
      </c>
      <c r="C378">
        <f t="shared" si="31"/>
        <v>4.7779692710292351E-12</v>
      </c>
      <c r="D378">
        <f t="shared" si="35"/>
        <v>5</v>
      </c>
      <c r="E378">
        <f t="shared" si="32"/>
        <v>0</v>
      </c>
      <c r="F378">
        <f t="shared" si="33"/>
        <v>5</v>
      </c>
      <c r="G378">
        <f t="shared" si="34"/>
        <v>0</v>
      </c>
      <c r="H378" s="2">
        <v>-262</v>
      </c>
      <c r="I378" s="2"/>
    </row>
    <row r="379" spans="1:9">
      <c r="A379">
        <f t="shared" si="30"/>
        <v>12.434699999999999</v>
      </c>
      <c r="B379" s="2">
        <v>5</v>
      </c>
      <c r="C379">
        <f t="shared" si="31"/>
        <v>4.7779692710292351E-12</v>
      </c>
      <c r="D379">
        <f t="shared" si="35"/>
        <v>5</v>
      </c>
      <c r="E379">
        <f t="shared" si="32"/>
        <v>0</v>
      </c>
      <c r="F379">
        <f t="shared" si="33"/>
        <v>5</v>
      </c>
      <c r="G379">
        <f t="shared" si="34"/>
        <v>0</v>
      </c>
      <c r="H379" s="2">
        <v>-262</v>
      </c>
      <c r="I379" s="2"/>
    </row>
    <row r="380" spans="1:9">
      <c r="A380">
        <f t="shared" si="30"/>
        <v>12.434699999999999</v>
      </c>
      <c r="B380" s="2">
        <v>5</v>
      </c>
      <c r="C380">
        <f t="shared" si="31"/>
        <v>4.7779692710292351E-12</v>
      </c>
      <c r="D380">
        <f t="shared" si="35"/>
        <v>5</v>
      </c>
      <c r="E380">
        <f t="shared" si="32"/>
        <v>0</v>
      </c>
      <c r="F380">
        <f t="shared" si="33"/>
        <v>5</v>
      </c>
      <c r="G380">
        <f t="shared" si="34"/>
        <v>0</v>
      </c>
      <c r="H380" s="2">
        <v>-262</v>
      </c>
      <c r="I380" s="2"/>
    </row>
    <row r="381" spans="1:9">
      <c r="A381">
        <f t="shared" si="30"/>
        <v>12.434699999999999</v>
      </c>
      <c r="B381" s="2">
        <v>5</v>
      </c>
      <c r="C381">
        <f t="shared" si="31"/>
        <v>4.7779692710292351E-12</v>
      </c>
      <c r="D381">
        <f t="shared" si="35"/>
        <v>5</v>
      </c>
      <c r="E381">
        <f t="shared" si="32"/>
        <v>0</v>
      </c>
      <c r="F381">
        <f t="shared" si="33"/>
        <v>5</v>
      </c>
      <c r="G381">
        <f t="shared" si="34"/>
        <v>0</v>
      </c>
      <c r="H381" s="2">
        <v>-262</v>
      </c>
      <c r="I381" s="2"/>
    </row>
    <row r="382" spans="1:9">
      <c r="A382">
        <f t="shared" si="30"/>
        <v>12.434699999999999</v>
      </c>
      <c r="B382" s="2">
        <v>5</v>
      </c>
      <c r="C382">
        <f t="shared" si="31"/>
        <v>4.7779692710292351E-12</v>
      </c>
      <c r="D382">
        <f t="shared" si="35"/>
        <v>5</v>
      </c>
      <c r="E382">
        <f t="shared" si="32"/>
        <v>0</v>
      </c>
      <c r="F382">
        <f t="shared" si="33"/>
        <v>5</v>
      </c>
      <c r="G382">
        <f t="shared" si="34"/>
        <v>0</v>
      </c>
      <c r="H382" s="2">
        <v>-262</v>
      </c>
      <c r="I382" s="2"/>
    </row>
    <row r="383" spans="1:9">
      <c r="A383">
        <f t="shared" si="30"/>
        <v>12.4588</v>
      </c>
      <c r="B383" s="2">
        <v>5</v>
      </c>
      <c r="C383">
        <f t="shared" si="31"/>
        <v>4.520051180031548E-12</v>
      </c>
      <c r="D383">
        <f t="shared" si="35"/>
        <v>5</v>
      </c>
      <c r="E383">
        <f t="shared" si="32"/>
        <v>0</v>
      </c>
      <c r="F383">
        <f t="shared" si="33"/>
        <v>5</v>
      </c>
      <c r="G383">
        <f t="shared" si="34"/>
        <v>0</v>
      </c>
      <c r="H383" s="2">
        <v>-263</v>
      </c>
      <c r="I383" s="2"/>
    </row>
    <row r="384" spans="1:9">
      <c r="A384">
        <f t="shared" si="30"/>
        <v>12.4588</v>
      </c>
      <c r="B384" s="2">
        <v>5</v>
      </c>
      <c r="C384">
        <f t="shared" si="31"/>
        <v>4.520051180031548E-12</v>
      </c>
      <c r="D384">
        <f t="shared" si="35"/>
        <v>5</v>
      </c>
      <c r="E384">
        <f t="shared" si="32"/>
        <v>0</v>
      </c>
      <c r="F384">
        <f t="shared" si="33"/>
        <v>5</v>
      </c>
      <c r="G384">
        <f t="shared" si="34"/>
        <v>0.19280000000000541</v>
      </c>
      <c r="H384" s="2">
        <v>-263</v>
      </c>
      <c r="I384" s="2"/>
    </row>
    <row r="385" spans="1:9">
      <c r="A385">
        <f t="shared" si="30"/>
        <v>12.4588</v>
      </c>
      <c r="B385" s="2">
        <v>5</v>
      </c>
      <c r="C385">
        <f t="shared" si="31"/>
        <v>4.520051180031548E-12</v>
      </c>
      <c r="D385">
        <f t="shared" si="35"/>
        <v>5</v>
      </c>
      <c r="E385">
        <f t="shared" si="32"/>
        <v>4.8200000000001353E-2</v>
      </c>
      <c r="F385">
        <f t="shared" si="33"/>
        <v>5.25</v>
      </c>
      <c r="G385">
        <f t="shared" si="34"/>
        <v>9.6399999999988495E-2</v>
      </c>
      <c r="H385" s="2">
        <v>-263</v>
      </c>
      <c r="I385" s="2"/>
    </row>
    <row r="386" spans="1:9">
      <c r="A386">
        <f t="shared" ref="A386:A449" si="36">-0.0241*H386+6.1205</f>
        <v>12.482900000000001</v>
      </c>
      <c r="B386" s="2">
        <v>6</v>
      </c>
      <c r="C386">
        <f t="shared" ref="C386:C449" si="37">(B386+8)*10^-A386</f>
        <v>4.6049830467290417E-12</v>
      </c>
      <c r="D386">
        <f t="shared" si="35"/>
        <v>5.5</v>
      </c>
      <c r="E386">
        <f t="shared" ref="E386:E449" si="38">IF((D387-D386)=0,0,(A387-A386)/(D387-D386))</f>
        <v>9.63999999999956E-2</v>
      </c>
      <c r="F386">
        <f t="shared" si="33"/>
        <v>5.75</v>
      </c>
      <c r="G386">
        <f t="shared" si="34"/>
        <v>-0.3855999999999824</v>
      </c>
      <c r="H386" s="2">
        <v>-264</v>
      </c>
      <c r="I386" s="2"/>
    </row>
    <row r="387" spans="1:9">
      <c r="A387">
        <f t="shared" si="36"/>
        <v>12.531099999999999</v>
      </c>
      <c r="B387" s="2">
        <v>6</v>
      </c>
      <c r="C387">
        <f t="shared" si="37"/>
        <v>4.1212412271964362E-12</v>
      </c>
      <c r="D387">
        <f t="shared" si="35"/>
        <v>6</v>
      </c>
      <c r="E387">
        <f t="shared" si="38"/>
        <v>0</v>
      </c>
      <c r="F387">
        <f t="shared" ref="F387:F450" si="39">(D388+D387)/2</f>
        <v>6</v>
      </c>
      <c r="G387">
        <f t="shared" ref="G387:G450" si="40">IF((F388-F387)=0,0,(E388-E387)/(F388-F387))</f>
        <v>0</v>
      </c>
      <c r="H387" s="2">
        <v>-266</v>
      </c>
      <c r="I387" s="2"/>
    </row>
    <row r="388" spans="1:9">
      <c r="A388">
        <f t="shared" si="36"/>
        <v>12.5793</v>
      </c>
      <c r="B388" s="2">
        <v>6</v>
      </c>
      <c r="C388">
        <f t="shared" si="37"/>
        <v>3.6883152620524406E-12</v>
      </c>
      <c r="D388">
        <f t="shared" ref="D388:D451" si="41">(B388+B387)/2</f>
        <v>6</v>
      </c>
      <c r="E388">
        <f t="shared" si="38"/>
        <v>0</v>
      </c>
      <c r="F388">
        <f t="shared" si="39"/>
        <v>6</v>
      </c>
      <c r="G388">
        <f t="shared" si="40"/>
        <v>0</v>
      </c>
      <c r="H388" s="2">
        <v>-268</v>
      </c>
      <c r="I388" s="2"/>
    </row>
    <row r="389" spans="1:9">
      <c r="A389">
        <f t="shared" si="36"/>
        <v>12.5793</v>
      </c>
      <c r="B389" s="2">
        <v>6</v>
      </c>
      <c r="C389">
        <f t="shared" si="37"/>
        <v>3.6883152620524406E-12</v>
      </c>
      <c r="D389">
        <f t="shared" si="41"/>
        <v>6</v>
      </c>
      <c r="E389">
        <f t="shared" si="38"/>
        <v>0</v>
      </c>
      <c r="F389">
        <f t="shared" si="39"/>
        <v>6</v>
      </c>
      <c r="G389">
        <f t="shared" si="40"/>
        <v>0</v>
      </c>
      <c r="H389" s="2">
        <v>-268</v>
      </c>
      <c r="I389" s="2"/>
    </row>
    <row r="390" spans="1:9">
      <c r="A390">
        <f t="shared" si="36"/>
        <v>12.5793</v>
      </c>
      <c r="B390" s="2">
        <v>6</v>
      </c>
      <c r="C390">
        <f t="shared" si="37"/>
        <v>3.6883152620524406E-12</v>
      </c>
      <c r="D390">
        <f t="shared" si="41"/>
        <v>6</v>
      </c>
      <c r="E390">
        <f t="shared" si="38"/>
        <v>0</v>
      </c>
      <c r="F390">
        <f t="shared" si="39"/>
        <v>6</v>
      </c>
      <c r="G390">
        <f t="shared" si="40"/>
        <v>0</v>
      </c>
      <c r="H390" s="2">
        <v>-268</v>
      </c>
      <c r="I390" s="2"/>
    </row>
    <row r="391" spans="1:9">
      <c r="A391">
        <f t="shared" si="36"/>
        <v>12.5793</v>
      </c>
      <c r="B391" s="2">
        <v>6</v>
      </c>
      <c r="C391">
        <f t="shared" si="37"/>
        <v>3.6883152620524406E-12</v>
      </c>
      <c r="D391">
        <f t="shared" si="41"/>
        <v>6</v>
      </c>
      <c r="E391">
        <f t="shared" si="38"/>
        <v>0</v>
      </c>
      <c r="F391">
        <f t="shared" si="39"/>
        <v>6</v>
      </c>
      <c r="G391">
        <f t="shared" si="40"/>
        <v>0</v>
      </c>
      <c r="H391" s="2">
        <v>-268</v>
      </c>
      <c r="I391" s="2"/>
    </row>
    <row r="392" spans="1:9">
      <c r="A392">
        <f t="shared" si="36"/>
        <v>12.603400000000001</v>
      </c>
      <c r="B392" s="2">
        <v>6</v>
      </c>
      <c r="C392">
        <f t="shared" si="37"/>
        <v>3.4892174492736608E-12</v>
      </c>
      <c r="D392">
        <f t="shared" si="41"/>
        <v>6</v>
      </c>
      <c r="E392">
        <f t="shared" si="38"/>
        <v>0</v>
      </c>
      <c r="F392">
        <f t="shared" si="39"/>
        <v>6</v>
      </c>
      <c r="G392">
        <f t="shared" si="40"/>
        <v>0</v>
      </c>
      <c r="H392" s="2">
        <v>-269</v>
      </c>
      <c r="I392" s="2"/>
    </row>
    <row r="393" spans="1:9">
      <c r="A393">
        <f t="shared" si="36"/>
        <v>12.6275</v>
      </c>
      <c r="B393" s="2">
        <v>6</v>
      </c>
      <c r="C393">
        <f t="shared" si="37"/>
        <v>3.3008670743457556E-12</v>
      </c>
      <c r="D393">
        <f t="shared" si="41"/>
        <v>6</v>
      </c>
      <c r="E393">
        <f t="shared" si="38"/>
        <v>0</v>
      </c>
      <c r="F393">
        <f t="shared" si="39"/>
        <v>6</v>
      </c>
      <c r="G393">
        <f t="shared" si="40"/>
        <v>0</v>
      </c>
      <c r="H393" s="2">
        <v>-270</v>
      </c>
      <c r="I393" s="2"/>
    </row>
    <row r="394" spans="1:9">
      <c r="A394">
        <f t="shared" si="36"/>
        <v>12.6275</v>
      </c>
      <c r="B394" s="2">
        <v>6</v>
      </c>
      <c r="C394">
        <f t="shared" si="37"/>
        <v>3.3008670743457556E-12</v>
      </c>
      <c r="D394">
        <f t="shared" si="41"/>
        <v>6</v>
      </c>
      <c r="E394">
        <f t="shared" si="38"/>
        <v>0</v>
      </c>
      <c r="F394">
        <f t="shared" si="39"/>
        <v>6</v>
      </c>
      <c r="G394">
        <f t="shared" si="40"/>
        <v>0</v>
      </c>
      <c r="H394" s="2">
        <v>-270</v>
      </c>
      <c r="I394" s="2"/>
    </row>
    <row r="395" spans="1:9">
      <c r="A395">
        <f t="shared" si="36"/>
        <v>12.6516</v>
      </c>
      <c r="B395" s="2">
        <v>6</v>
      </c>
      <c r="C395">
        <f t="shared" si="37"/>
        <v>3.1226839831286401E-12</v>
      </c>
      <c r="D395">
        <f t="shared" si="41"/>
        <v>6</v>
      </c>
      <c r="E395">
        <f t="shared" si="38"/>
        <v>0</v>
      </c>
      <c r="F395">
        <f t="shared" si="39"/>
        <v>6</v>
      </c>
      <c r="G395">
        <f t="shared" si="40"/>
        <v>0</v>
      </c>
      <c r="H395" s="2">
        <v>-271</v>
      </c>
      <c r="I395" s="2"/>
    </row>
    <row r="396" spans="1:9">
      <c r="A396">
        <f t="shared" si="36"/>
        <v>12.675699999999999</v>
      </c>
      <c r="B396" s="2">
        <v>6</v>
      </c>
      <c r="C396">
        <f t="shared" si="37"/>
        <v>2.9541193386046706E-12</v>
      </c>
      <c r="D396">
        <f t="shared" si="41"/>
        <v>6</v>
      </c>
      <c r="E396">
        <f t="shared" si="38"/>
        <v>0</v>
      </c>
      <c r="F396">
        <f t="shared" si="39"/>
        <v>6</v>
      </c>
      <c r="G396">
        <f t="shared" si="40"/>
        <v>0</v>
      </c>
      <c r="H396" s="2">
        <v>-272</v>
      </c>
      <c r="I396" s="2"/>
    </row>
    <row r="397" spans="1:9">
      <c r="A397">
        <f t="shared" si="36"/>
        <v>12.675699999999999</v>
      </c>
      <c r="B397" s="2">
        <v>6</v>
      </c>
      <c r="C397">
        <f t="shared" si="37"/>
        <v>2.9541193386046706E-12</v>
      </c>
      <c r="D397">
        <f t="shared" si="41"/>
        <v>6</v>
      </c>
      <c r="E397">
        <f t="shared" si="38"/>
        <v>0</v>
      </c>
      <c r="F397">
        <f t="shared" si="39"/>
        <v>6</v>
      </c>
      <c r="G397">
        <f t="shared" si="40"/>
        <v>0</v>
      </c>
      <c r="H397" s="2">
        <v>-272</v>
      </c>
      <c r="I397" s="2"/>
    </row>
    <row r="398" spans="1:9">
      <c r="A398">
        <f t="shared" si="36"/>
        <v>12.675699999999999</v>
      </c>
      <c r="B398" s="2">
        <v>6</v>
      </c>
      <c r="C398">
        <f t="shared" si="37"/>
        <v>2.9541193386046706E-12</v>
      </c>
      <c r="D398">
        <f t="shared" si="41"/>
        <v>6</v>
      </c>
      <c r="E398">
        <f t="shared" si="38"/>
        <v>0</v>
      </c>
      <c r="F398">
        <f t="shared" si="39"/>
        <v>6</v>
      </c>
      <c r="G398">
        <f t="shared" si="40"/>
        <v>0</v>
      </c>
      <c r="H398" s="2">
        <v>-272</v>
      </c>
      <c r="I398" s="2"/>
    </row>
    <row r="399" spans="1:9">
      <c r="A399">
        <f t="shared" si="36"/>
        <v>12.675699999999999</v>
      </c>
      <c r="B399" s="2">
        <v>6</v>
      </c>
      <c r="C399">
        <f t="shared" si="37"/>
        <v>2.9541193386046706E-12</v>
      </c>
      <c r="D399">
        <f t="shared" si="41"/>
        <v>6</v>
      </c>
      <c r="E399">
        <f t="shared" si="38"/>
        <v>0</v>
      </c>
      <c r="F399">
        <f t="shared" si="39"/>
        <v>6</v>
      </c>
      <c r="G399">
        <f t="shared" si="40"/>
        <v>0</v>
      </c>
      <c r="H399" s="2">
        <v>-272</v>
      </c>
      <c r="I399" s="2"/>
    </row>
    <row r="400" spans="1:9">
      <c r="A400">
        <f t="shared" si="36"/>
        <v>12.675699999999999</v>
      </c>
      <c r="B400" s="2">
        <v>6</v>
      </c>
      <c r="C400">
        <f t="shared" si="37"/>
        <v>2.9541193386046706E-12</v>
      </c>
      <c r="D400">
        <f t="shared" si="41"/>
        <v>6</v>
      </c>
      <c r="E400">
        <f t="shared" si="38"/>
        <v>0</v>
      </c>
      <c r="F400">
        <f t="shared" si="39"/>
        <v>6</v>
      </c>
      <c r="G400">
        <f t="shared" si="40"/>
        <v>0</v>
      </c>
      <c r="H400" s="2">
        <v>-272</v>
      </c>
      <c r="I400" s="2"/>
    </row>
    <row r="401" spans="1:9">
      <c r="A401">
        <f t="shared" si="36"/>
        <v>12.675699999999999</v>
      </c>
      <c r="B401" s="2">
        <v>6</v>
      </c>
      <c r="C401">
        <f t="shared" si="37"/>
        <v>2.9541193386046706E-12</v>
      </c>
      <c r="D401">
        <f t="shared" si="41"/>
        <v>6</v>
      </c>
      <c r="E401">
        <f t="shared" si="38"/>
        <v>0</v>
      </c>
      <c r="F401">
        <f t="shared" si="39"/>
        <v>6</v>
      </c>
      <c r="G401">
        <f t="shared" si="40"/>
        <v>0</v>
      </c>
      <c r="H401" s="2">
        <v>-272</v>
      </c>
      <c r="I401" s="2"/>
    </row>
    <row r="402" spans="1:9">
      <c r="A402">
        <f t="shared" si="36"/>
        <v>12.675699999999999</v>
      </c>
      <c r="B402" s="2">
        <v>6</v>
      </c>
      <c r="C402">
        <f t="shared" si="37"/>
        <v>2.9541193386046706E-12</v>
      </c>
      <c r="D402">
        <f t="shared" si="41"/>
        <v>6</v>
      </c>
      <c r="E402">
        <f t="shared" si="38"/>
        <v>0</v>
      </c>
      <c r="F402">
        <f t="shared" si="39"/>
        <v>6</v>
      </c>
      <c r="G402">
        <f t="shared" si="40"/>
        <v>0</v>
      </c>
      <c r="H402" s="2">
        <v>-272</v>
      </c>
      <c r="I402" s="2"/>
    </row>
    <row r="403" spans="1:9">
      <c r="A403">
        <f t="shared" si="36"/>
        <v>12.675699999999999</v>
      </c>
      <c r="B403" s="2">
        <v>6</v>
      </c>
      <c r="C403">
        <f t="shared" si="37"/>
        <v>2.9541193386046706E-12</v>
      </c>
      <c r="D403">
        <f t="shared" si="41"/>
        <v>6</v>
      </c>
      <c r="E403">
        <f t="shared" si="38"/>
        <v>0</v>
      </c>
      <c r="F403">
        <f t="shared" si="39"/>
        <v>6</v>
      </c>
      <c r="G403">
        <f t="shared" si="40"/>
        <v>0</v>
      </c>
      <c r="H403" s="2">
        <v>-272</v>
      </c>
      <c r="I403" s="2"/>
    </row>
    <row r="404" spans="1:9">
      <c r="A404">
        <f t="shared" si="36"/>
        <v>12.675699999999999</v>
      </c>
      <c r="B404" s="2">
        <v>6</v>
      </c>
      <c r="C404">
        <f t="shared" si="37"/>
        <v>2.9541193386046706E-12</v>
      </c>
      <c r="D404">
        <f t="shared" si="41"/>
        <v>6</v>
      </c>
      <c r="E404">
        <f t="shared" si="38"/>
        <v>0</v>
      </c>
      <c r="F404">
        <f t="shared" si="39"/>
        <v>6</v>
      </c>
      <c r="G404">
        <f t="shared" si="40"/>
        <v>0</v>
      </c>
      <c r="H404" s="2">
        <v>-272</v>
      </c>
      <c r="I404" s="2"/>
    </row>
    <row r="405" spans="1:9">
      <c r="A405">
        <f t="shared" si="36"/>
        <v>12.675699999999999</v>
      </c>
      <c r="B405" s="2">
        <v>6</v>
      </c>
      <c r="C405">
        <f t="shared" si="37"/>
        <v>2.9541193386046706E-12</v>
      </c>
      <c r="D405">
        <f t="shared" si="41"/>
        <v>6</v>
      </c>
      <c r="E405">
        <f t="shared" si="38"/>
        <v>0</v>
      </c>
      <c r="F405">
        <f t="shared" si="39"/>
        <v>6</v>
      </c>
      <c r="G405">
        <f t="shared" si="40"/>
        <v>0</v>
      </c>
      <c r="H405" s="2">
        <v>-272</v>
      </c>
      <c r="I405" s="2"/>
    </row>
    <row r="406" spans="1:9">
      <c r="A406">
        <f t="shared" si="36"/>
        <v>12.675699999999999</v>
      </c>
      <c r="B406" s="2">
        <v>6</v>
      </c>
      <c r="C406">
        <f t="shared" si="37"/>
        <v>2.9541193386046706E-12</v>
      </c>
      <c r="D406">
        <f t="shared" si="41"/>
        <v>6</v>
      </c>
      <c r="E406">
        <f t="shared" si="38"/>
        <v>0</v>
      </c>
      <c r="F406">
        <f t="shared" si="39"/>
        <v>6</v>
      </c>
      <c r="G406">
        <f t="shared" si="40"/>
        <v>0</v>
      </c>
      <c r="H406" s="2">
        <v>-272</v>
      </c>
      <c r="I406" s="2"/>
    </row>
    <row r="407" spans="1:9">
      <c r="A407">
        <f t="shared" si="36"/>
        <v>12.675699999999999</v>
      </c>
      <c r="B407" s="2">
        <v>6</v>
      </c>
      <c r="C407">
        <f t="shared" si="37"/>
        <v>2.9541193386046706E-12</v>
      </c>
      <c r="D407">
        <f t="shared" si="41"/>
        <v>6</v>
      </c>
      <c r="E407">
        <f t="shared" si="38"/>
        <v>0</v>
      </c>
      <c r="F407">
        <f t="shared" si="39"/>
        <v>6</v>
      </c>
      <c r="G407">
        <f t="shared" si="40"/>
        <v>0</v>
      </c>
      <c r="H407" s="2">
        <v>-272</v>
      </c>
      <c r="I407" s="2"/>
    </row>
    <row r="408" spans="1:9">
      <c r="A408">
        <f t="shared" si="36"/>
        <v>12.675699999999999</v>
      </c>
      <c r="B408" s="2">
        <v>6</v>
      </c>
      <c r="C408">
        <f t="shared" si="37"/>
        <v>2.9541193386046706E-12</v>
      </c>
      <c r="D408">
        <f t="shared" si="41"/>
        <v>6</v>
      </c>
      <c r="E408">
        <f t="shared" si="38"/>
        <v>0</v>
      </c>
      <c r="F408">
        <f t="shared" si="39"/>
        <v>6</v>
      </c>
      <c r="G408">
        <f t="shared" si="40"/>
        <v>0</v>
      </c>
      <c r="H408" s="2">
        <v>-272</v>
      </c>
      <c r="I408" s="2"/>
    </row>
    <row r="409" spans="1:9">
      <c r="A409">
        <f t="shared" si="36"/>
        <v>12.675699999999999</v>
      </c>
      <c r="B409" s="2">
        <v>6</v>
      </c>
      <c r="C409">
        <f t="shared" si="37"/>
        <v>2.9541193386046706E-12</v>
      </c>
      <c r="D409">
        <f t="shared" si="41"/>
        <v>6</v>
      </c>
      <c r="E409">
        <f t="shared" si="38"/>
        <v>0</v>
      </c>
      <c r="F409">
        <f t="shared" si="39"/>
        <v>6</v>
      </c>
      <c r="G409">
        <f t="shared" si="40"/>
        <v>0</v>
      </c>
      <c r="H409" s="2">
        <v>-272</v>
      </c>
      <c r="I409" s="2"/>
    </row>
    <row r="410" spans="1:9">
      <c r="A410">
        <f t="shared" si="36"/>
        <v>12.675699999999999</v>
      </c>
      <c r="B410" s="2">
        <v>6</v>
      </c>
      <c r="C410">
        <f t="shared" si="37"/>
        <v>2.9541193386046706E-12</v>
      </c>
      <c r="D410">
        <f t="shared" si="41"/>
        <v>6</v>
      </c>
      <c r="E410">
        <f t="shared" si="38"/>
        <v>0</v>
      </c>
      <c r="F410">
        <f t="shared" si="39"/>
        <v>6</v>
      </c>
      <c r="G410">
        <f t="shared" si="40"/>
        <v>0</v>
      </c>
      <c r="H410" s="2">
        <v>-272</v>
      </c>
      <c r="I410" s="2"/>
    </row>
    <row r="411" spans="1:9">
      <c r="A411">
        <f t="shared" si="36"/>
        <v>12.675699999999999</v>
      </c>
      <c r="B411" s="2">
        <v>6</v>
      </c>
      <c r="C411">
        <f t="shared" si="37"/>
        <v>2.9541193386046706E-12</v>
      </c>
      <c r="D411">
        <f t="shared" si="41"/>
        <v>6</v>
      </c>
      <c r="E411">
        <f t="shared" si="38"/>
        <v>0</v>
      </c>
      <c r="F411">
        <f t="shared" si="39"/>
        <v>6</v>
      </c>
      <c r="G411">
        <f t="shared" si="40"/>
        <v>0</v>
      </c>
      <c r="H411" s="2">
        <v>-272</v>
      </c>
      <c r="I411" s="2"/>
    </row>
    <row r="412" spans="1:9">
      <c r="A412">
        <f t="shared" si="36"/>
        <v>12.675699999999999</v>
      </c>
      <c r="B412" s="2">
        <v>6</v>
      </c>
      <c r="C412">
        <f t="shared" si="37"/>
        <v>2.9541193386046706E-12</v>
      </c>
      <c r="D412">
        <f t="shared" si="41"/>
        <v>6</v>
      </c>
      <c r="E412">
        <f t="shared" si="38"/>
        <v>0</v>
      </c>
      <c r="F412">
        <f t="shared" si="39"/>
        <v>6</v>
      </c>
      <c r="G412">
        <f t="shared" si="40"/>
        <v>0</v>
      </c>
      <c r="H412" s="2">
        <v>-272</v>
      </c>
      <c r="I412" s="2"/>
    </row>
    <row r="413" spans="1:9">
      <c r="A413">
        <f t="shared" si="36"/>
        <v>12.675699999999999</v>
      </c>
      <c r="B413" s="2">
        <v>6</v>
      </c>
      <c r="C413">
        <f t="shared" si="37"/>
        <v>2.9541193386046706E-12</v>
      </c>
      <c r="D413">
        <f t="shared" si="41"/>
        <v>6</v>
      </c>
      <c r="E413">
        <f t="shared" si="38"/>
        <v>0</v>
      </c>
      <c r="F413">
        <f t="shared" si="39"/>
        <v>6</v>
      </c>
      <c r="G413">
        <f t="shared" si="40"/>
        <v>0</v>
      </c>
      <c r="H413" s="2">
        <v>-272</v>
      </c>
      <c r="I413" s="2"/>
    </row>
    <row r="414" spans="1:9">
      <c r="A414">
        <f t="shared" si="36"/>
        <v>12.675699999999999</v>
      </c>
      <c r="B414" s="2">
        <v>6</v>
      </c>
      <c r="C414">
        <f t="shared" si="37"/>
        <v>2.9541193386046706E-12</v>
      </c>
      <c r="D414">
        <f t="shared" si="41"/>
        <v>6</v>
      </c>
      <c r="E414">
        <f t="shared" si="38"/>
        <v>0</v>
      </c>
      <c r="F414">
        <f t="shared" si="39"/>
        <v>6</v>
      </c>
      <c r="G414">
        <f t="shared" si="40"/>
        <v>0</v>
      </c>
      <c r="H414" s="2">
        <v>-272</v>
      </c>
      <c r="I414" s="2"/>
    </row>
    <row r="415" spans="1:9">
      <c r="A415">
        <f t="shared" si="36"/>
        <v>12.675699999999999</v>
      </c>
      <c r="B415" s="2">
        <v>6</v>
      </c>
      <c r="C415">
        <f t="shared" si="37"/>
        <v>2.9541193386046706E-12</v>
      </c>
      <c r="D415">
        <f t="shared" si="41"/>
        <v>6</v>
      </c>
      <c r="E415">
        <f t="shared" si="38"/>
        <v>0</v>
      </c>
      <c r="F415">
        <f t="shared" si="39"/>
        <v>6</v>
      </c>
      <c r="G415">
        <f t="shared" si="40"/>
        <v>0</v>
      </c>
      <c r="H415" s="2">
        <v>-272</v>
      </c>
      <c r="I415" s="2"/>
    </row>
    <row r="416" spans="1:9">
      <c r="A416">
        <f t="shared" si="36"/>
        <v>12.675699999999999</v>
      </c>
      <c r="B416" s="2">
        <v>6</v>
      </c>
      <c r="C416">
        <f t="shared" si="37"/>
        <v>2.9541193386046706E-12</v>
      </c>
      <c r="D416">
        <f t="shared" si="41"/>
        <v>6</v>
      </c>
      <c r="E416">
        <f t="shared" si="38"/>
        <v>0</v>
      </c>
      <c r="F416">
        <f t="shared" si="39"/>
        <v>6</v>
      </c>
      <c r="G416">
        <f t="shared" si="40"/>
        <v>0</v>
      </c>
      <c r="H416" s="2">
        <v>-272</v>
      </c>
      <c r="I416" s="2"/>
    </row>
    <row r="417" spans="1:9">
      <c r="A417">
        <f t="shared" si="36"/>
        <v>12.675699999999999</v>
      </c>
      <c r="B417" s="2">
        <v>6</v>
      </c>
      <c r="C417">
        <f t="shared" si="37"/>
        <v>2.9541193386046706E-12</v>
      </c>
      <c r="D417">
        <f t="shared" si="41"/>
        <v>6</v>
      </c>
      <c r="E417">
        <f t="shared" si="38"/>
        <v>0</v>
      </c>
      <c r="F417">
        <f t="shared" si="39"/>
        <v>6</v>
      </c>
      <c r="G417">
        <f t="shared" si="40"/>
        <v>0</v>
      </c>
      <c r="H417" s="2">
        <v>-272</v>
      </c>
      <c r="I417" s="2"/>
    </row>
    <row r="418" spans="1:9">
      <c r="A418">
        <f t="shared" si="36"/>
        <v>12.675699999999999</v>
      </c>
      <c r="B418" s="2">
        <v>6</v>
      </c>
      <c r="C418">
        <f t="shared" si="37"/>
        <v>2.9541193386046706E-12</v>
      </c>
      <c r="D418">
        <f t="shared" si="41"/>
        <v>6</v>
      </c>
      <c r="E418">
        <f t="shared" si="38"/>
        <v>0</v>
      </c>
      <c r="F418">
        <f t="shared" si="39"/>
        <v>6</v>
      </c>
      <c r="G418">
        <f t="shared" si="40"/>
        <v>0</v>
      </c>
      <c r="H418" s="2">
        <v>-272</v>
      </c>
      <c r="I418" s="2"/>
    </row>
    <row r="419" spans="1:9">
      <c r="A419">
        <f t="shared" si="36"/>
        <v>12.675699999999999</v>
      </c>
      <c r="B419" s="2">
        <v>6</v>
      </c>
      <c r="C419">
        <f t="shared" si="37"/>
        <v>2.9541193386046706E-12</v>
      </c>
      <c r="D419">
        <f t="shared" si="41"/>
        <v>6</v>
      </c>
      <c r="E419">
        <f t="shared" si="38"/>
        <v>0</v>
      </c>
      <c r="F419">
        <f t="shared" si="39"/>
        <v>6</v>
      </c>
      <c r="G419">
        <f t="shared" si="40"/>
        <v>0</v>
      </c>
      <c r="H419" s="2">
        <v>-272</v>
      </c>
      <c r="I419" s="2"/>
    </row>
    <row r="420" spans="1:9">
      <c r="A420">
        <f t="shared" si="36"/>
        <v>12.675699999999999</v>
      </c>
      <c r="B420" s="2">
        <v>6</v>
      </c>
      <c r="C420">
        <f t="shared" si="37"/>
        <v>2.9541193386046706E-12</v>
      </c>
      <c r="D420">
        <f t="shared" si="41"/>
        <v>6</v>
      </c>
      <c r="E420">
        <f t="shared" si="38"/>
        <v>0</v>
      </c>
      <c r="F420">
        <f t="shared" si="39"/>
        <v>6</v>
      </c>
      <c r="G420">
        <f t="shared" si="40"/>
        <v>0</v>
      </c>
      <c r="H420" s="2">
        <v>-272</v>
      </c>
      <c r="I420" s="2"/>
    </row>
    <row r="421" spans="1:9">
      <c r="A421">
        <f t="shared" si="36"/>
        <v>12.675699999999999</v>
      </c>
      <c r="B421" s="2">
        <v>6</v>
      </c>
      <c r="C421">
        <f t="shared" si="37"/>
        <v>2.9541193386046706E-12</v>
      </c>
      <c r="D421">
        <f t="shared" si="41"/>
        <v>6</v>
      </c>
      <c r="E421">
        <f t="shared" si="38"/>
        <v>0</v>
      </c>
      <c r="F421">
        <f t="shared" si="39"/>
        <v>6</v>
      </c>
      <c r="G421">
        <f t="shared" si="40"/>
        <v>0</v>
      </c>
      <c r="H421" s="2">
        <v>-272</v>
      </c>
      <c r="I421" s="2"/>
    </row>
    <row r="422" spans="1:9">
      <c r="A422">
        <f t="shared" si="36"/>
        <v>12.675699999999999</v>
      </c>
      <c r="B422" s="2">
        <v>6</v>
      </c>
      <c r="C422">
        <f t="shared" si="37"/>
        <v>2.9541193386046706E-12</v>
      </c>
      <c r="D422">
        <f t="shared" si="41"/>
        <v>6</v>
      </c>
      <c r="E422">
        <f t="shared" si="38"/>
        <v>0</v>
      </c>
      <c r="F422">
        <f t="shared" si="39"/>
        <v>6</v>
      </c>
      <c r="G422">
        <f t="shared" si="40"/>
        <v>0</v>
      </c>
      <c r="H422" s="2">
        <v>-272</v>
      </c>
      <c r="I422" s="2"/>
    </row>
    <row r="423" spans="1:9">
      <c r="A423">
        <f t="shared" si="36"/>
        <v>12.675699999999999</v>
      </c>
      <c r="B423" s="2">
        <v>6</v>
      </c>
      <c r="C423">
        <f t="shared" si="37"/>
        <v>2.9541193386046706E-12</v>
      </c>
      <c r="D423">
        <f t="shared" si="41"/>
        <v>6</v>
      </c>
      <c r="E423">
        <f t="shared" si="38"/>
        <v>0</v>
      </c>
      <c r="F423">
        <f t="shared" si="39"/>
        <v>6</v>
      </c>
      <c r="G423">
        <f t="shared" si="40"/>
        <v>0</v>
      </c>
      <c r="H423" s="2">
        <v>-272</v>
      </c>
      <c r="I423" s="2"/>
    </row>
    <row r="424" spans="1:9">
      <c r="A424">
        <f t="shared" si="36"/>
        <v>12.675699999999999</v>
      </c>
      <c r="B424" s="2">
        <v>6</v>
      </c>
      <c r="C424">
        <f t="shared" si="37"/>
        <v>2.9541193386046706E-12</v>
      </c>
      <c r="D424">
        <f t="shared" si="41"/>
        <v>6</v>
      </c>
      <c r="E424">
        <f t="shared" si="38"/>
        <v>0</v>
      </c>
      <c r="F424">
        <f t="shared" si="39"/>
        <v>6</v>
      </c>
      <c r="G424">
        <f t="shared" si="40"/>
        <v>0</v>
      </c>
      <c r="H424" s="2">
        <v>-272</v>
      </c>
      <c r="I424" s="2"/>
    </row>
    <row r="425" spans="1:9">
      <c r="A425">
        <f t="shared" si="36"/>
        <v>12.675699999999999</v>
      </c>
      <c r="B425" s="2">
        <v>6</v>
      </c>
      <c r="C425">
        <f t="shared" si="37"/>
        <v>2.9541193386046706E-12</v>
      </c>
      <c r="D425">
        <f t="shared" si="41"/>
        <v>6</v>
      </c>
      <c r="E425">
        <f t="shared" si="38"/>
        <v>0</v>
      </c>
      <c r="F425">
        <f t="shared" si="39"/>
        <v>6</v>
      </c>
      <c r="G425">
        <f t="shared" si="40"/>
        <v>0</v>
      </c>
      <c r="H425" s="2">
        <v>-272</v>
      </c>
      <c r="I425" s="2"/>
    </row>
    <row r="426" spans="1:9">
      <c r="A426">
        <f t="shared" si="36"/>
        <v>12.675699999999999</v>
      </c>
      <c r="B426" s="2">
        <v>6</v>
      </c>
      <c r="C426">
        <f t="shared" si="37"/>
        <v>2.9541193386046706E-12</v>
      </c>
      <c r="D426">
        <f t="shared" si="41"/>
        <v>6</v>
      </c>
      <c r="E426">
        <f t="shared" si="38"/>
        <v>0</v>
      </c>
      <c r="F426">
        <f t="shared" si="39"/>
        <v>6</v>
      </c>
      <c r="G426">
        <f t="shared" si="40"/>
        <v>0</v>
      </c>
      <c r="H426" s="2">
        <v>-272</v>
      </c>
      <c r="I426" s="2"/>
    </row>
    <row r="427" spans="1:9">
      <c r="A427">
        <f t="shared" si="36"/>
        <v>12.675699999999999</v>
      </c>
      <c r="B427" s="2">
        <v>6</v>
      </c>
      <c r="C427">
        <f t="shared" si="37"/>
        <v>2.9541193386046706E-12</v>
      </c>
      <c r="D427">
        <f t="shared" si="41"/>
        <v>6</v>
      </c>
      <c r="E427">
        <f t="shared" si="38"/>
        <v>0</v>
      </c>
      <c r="F427">
        <f t="shared" si="39"/>
        <v>6</v>
      </c>
      <c r="G427">
        <f t="shared" si="40"/>
        <v>0</v>
      </c>
      <c r="H427" s="2">
        <v>-272</v>
      </c>
      <c r="I427" s="2"/>
    </row>
    <row r="428" spans="1:9">
      <c r="A428">
        <f t="shared" si="36"/>
        <v>12.675699999999999</v>
      </c>
      <c r="B428" s="2">
        <v>6</v>
      </c>
      <c r="C428">
        <f t="shared" si="37"/>
        <v>2.9541193386046706E-12</v>
      </c>
      <c r="D428">
        <f t="shared" si="41"/>
        <v>6</v>
      </c>
      <c r="E428">
        <f t="shared" si="38"/>
        <v>0</v>
      </c>
      <c r="F428">
        <f t="shared" si="39"/>
        <v>6</v>
      </c>
      <c r="G428">
        <f t="shared" si="40"/>
        <v>0.38560000000001082</v>
      </c>
      <c r="H428" s="2">
        <v>-272</v>
      </c>
      <c r="I428" s="2"/>
    </row>
    <row r="429" spans="1:9">
      <c r="A429">
        <f t="shared" si="36"/>
        <v>12.675699999999999</v>
      </c>
      <c r="B429" s="2">
        <v>6</v>
      </c>
      <c r="C429">
        <f t="shared" si="37"/>
        <v>2.9541193386046706E-12</v>
      </c>
      <c r="D429">
        <f t="shared" si="41"/>
        <v>6</v>
      </c>
      <c r="E429">
        <f t="shared" si="38"/>
        <v>9.6400000000002706E-2</v>
      </c>
      <c r="F429">
        <f t="shared" si="39"/>
        <v>6.25</v>
      </c>
      <c r="G429">
        <f t="shared" si="40"/>
        <v>9.6399999999988495E-2</v>
      </c>
      <c r="H429" s="2">
        <v>-272</v>
      </c>
      <c r="I429" s="2"/>
    </row>
    <row r="430" spans="1:9">
      <c r="A430">
        <f t="shared" si="36"/>
        <v>12.7239</v>
      </c>
      <c r="B430" s="2">
        <v>7</v>
      </c>
      <c r="C430">
        <f t="shared" si="37"/>
        <v>2.8326391878351453E-12</v>
      </c>
      <c r="D430">
        <f t="shared" si="41"/>
        <v>6.5</v>
      </c>
      <c r="E430">
        <f t="shared" si="38"/>
        <v>0.14459999999999695</v>
      </c>
      <c r="F430">
        <f t="shared" si="39"/>
        <v>6.75</v>
      </c>
      <c r="G430">
        <f t="shared" si="40"/>
        <v>-0.57839999999998781</v>
      </c>
      <c r="H430" s="2">
        <v>-274</v>
      </c>
      <c r="I430" s="2"/>
    </row>
    <row r="431" spans="1:9">
      <c r="A431">
        <f t="shared" si="36"/>
        <v>12.796199999999999</v>
      </c>
      <c r="B431" s="2">
        <v>7</v>
      </c>
      <c r="C431">
        <f t="shared" si="37"/>
        <v>2.3982323617621449E-12</v>
      </c>
      <c r="D431">
        <f t="shared" si="41"/>
        <v>7</v>
      </c>
      <c r="E431">
        <f t="shared" si="38"/>
        <v>0</v>
      </c>
      <c r="F431">
        <f t="shared" si="39"/>
        <v>7</v>
      </c>
      <c r="G431">
        <f t="shared" si="40"/>
        <v>0</v>
      </c>
      <c r="H431" s="2">
        <v>-277</v>
      </c>
      <c r="I431" s="2"/>
    </row>
    <row r="432" spans="1:9">
      <c r="A432">
        <f t="shared" si="36"/>
        <v>12.8203</v>
      </c>
      <c r="B432" s="2">
        <v>7</v>
      </c>
      <c r="C432">
        <f t="shared" si="37"/>
        <v>2.2687741175944747E-12</v>
      </c>
      <c r="D432">
        <f t="shared" si="41"/>
        <v>7</v>
      </c>
      <c r="E432">
        <f t="shared" si="38"/>
        <v>0</v>
      </c>
      <c r="F432">
        <f t="shared" si="39"/>
        <v>7</v>
      </c>
      <c r="G432">
        <f t="shared" si="40"/>
        <v>0</v>
      </c>
      <c r="H432" s="2">
        <v>-278</v>
      </c>
      <c r="I432" s="2"/>
    </row>
    <row r="433" spans="1:9">
      <c r="A433">
        <f t="shared" si="36"/>
        <v>12.8203</v>
      </c>
      <c r="B433" s="2">
        <v>7</v>
      </c>
      <c r="C433">
        <f t="shared" si="37"/>
        <v>2.2687741175944747E-12</v>
      </c>
      <c r="D433">
        <f t="shared" si="41"/>
        <v>7</v>
      </c>
      <c r="E433">
        <f t="shared" si="38"/>
        <v>0</v>
      </c>
      <c r="F433">
        <f t="shared" si="39"/>
        <v>7</v>
      </c>
      <c r="G433">
        <f t="shared" si="40"/>
        <v>0</v>
      </c>
      <c r="H433" s="2">
        <v>-278</v>
      </c>
      <c r="I433" s="2"/>
    </row>
    <row r="434" spans="1:9">
      <c r="A434">
        <f t="shared" si="36"/>
        <v>12.8203</v>
      </c>
      <c r="B434" s="2">
        <v>7</v>
      </c>
      <c r="C434">
        <f t="shared" si="37"/>
        <v>2.2687741175944747E-12</v>
      </c>
      <c r="D434">
        <f t="shared" si="41"/>
        <v>7</v>
      </c>
      <c r="E434">
        <f t="shared" si="38"/>
        <v>0</v>
      </c>
      <c r="F434">
        <f t="shared" si="39"/>
        <v>7</v>
      </c>
      <c r="G434">
        <f t="shared" si="40"/>
        <v>0</v>
      </c>
      <c r="H434" s="2">
        <v>-278</v>
      </c>
      <c r="I434" s="2"/>
    </row>
    <row r="435" spans="1:9">
      <c r="A435">
        <f t="shared" si="36"/>
        <v>12.8203</v>
      </c>
      <c r="B435" s="2">
        <v>7</v>
      </c>
      <c r="C435">
        <f t="shared" si="37"/>
        <v>2.2687741175944747E-12</v>
      </c>
      <c r="D435">
        <f t="shared" si="41"/>
        <v>7</v>
      </c>
      <c r="E435">
        <f t="shared" si="38"/>
        <v>0</v>
      </c>
      <c r="F435">
        <f t="shared" si="39"/>
        <v>7</v>
      </c>
      <c r="G435">
        <f t="shared" si="40"/>
        <v>0</v>
      </c>
      <c r="H435" s="2">
        <v>-278</v>
      </c>
      <c r="I435" s="2"/>
    </row>
    <row r="436" spans="1:9">
      <c r="A436">
        <f t="shared" si="36"/>
        <v>12.8203</v>
      </c>
      <c r="B436" s="2">
        <v>7</v>
      </c>
      <c r="C436">
        <f t="shared" si="37"/>
        <v>2.2687741175944747E-12</v>
      </c>
      <c r="D436">
        <f t="shared" si="41"/>
        <v>7</v>
      </c>
      <c r="E436">
        <f t="shared" si="38"/>
        <v>0</v>
      </c>
      <c r="F436">
        <f t="shared" si="39"/>
        <v>7</v>
      </c>
      <c r="G436">
        <f t="shared" si="40"/>
        <v>0</v>
      </c>
      <c r="H436" s="2">
        <v>-278</v>
      </c>
      <c r="I436" s="2"/>
    </row>
    <row r="437" spans="1:9">
      <c r="A437">
        <f t="shared" si="36"/>
        <v>12.8203</v>
      </c>
      <c r="B437" s="2">
        <v>7</v>
      </c>
      <c r="C437">
        <f t="shared" si="37"/>
        <v>2.2687741175944747E-12</v>
      </c>
      <c r="D437">
        <f t="shared" si="41"/>
        <v>7</v>
      </c>
      <c r="E437">
        <f t="shared" si="38"/>
        <v>0</v>
      </c>
      <c r="F437">
        <f t="shared" si="39"/>
        <v>7</v>
      </c>
      <c r="G437">
        <f t="shared" si="40"/>
        <v>0</v>
      </c>
      <c r="H437" s="2">
        <v>-278</v>
      </c>
      <c r="I437" s="2"/>
    </row>
    <row r="438" spans="1:9">
      <c r="A438">
        <f t="shared" si="36"/>
        <v>12.8203</v>
      </c>
      <c r="B438" s="2">
        <v>7</v>
      </c>
      <c r="C438">
        <f t="shared" si="37"/>
        <v>2.2687741175944747E-12</v>
      </c>
      <c r="D438">
        <f t="shared" si="41"/>
        <v>7</v>
      </c>
      <c r="E438">
        <f t="shared" si="38"/>
        <v>0</v>
      </c>
      <c r="F438">
        <f t="shared" si="39"/>
        <v>7</v>
      </c>
      <c r="G438">
        <f t="shared" si="40"/>
        <v>0</v>
      </c>
      <c r="H438" s="2">
        <v>-278</v>
      </c>
      <c r="I438" s="2"/>
    </row>
    <row r="439" spans="1:9">
      <c r="A439">
        <f t="shared" si="36"/>
        <v>12.8203</v>
      </c>
      <c r="B439" s="2">
        <v>7</v>
      </c>
      <c r="C439">
        <f t="shared" si="37"/>
        <v>2.2687741175944747E-12</v>
      </c>
      <c r="D439">
        <f t="shared" si="41"/>
        <v>7</v>
      </c>
      <c r="E439">
        <f t="shared" si="38"/>
        <v>0</v>
      </c>
      <c r="F439">
        <f t="shared" si="39"/>
        <v>7</v>
      </c>
      <c r="G439">
        <f t="shared" si="40"/>
        <v>0</v>
      </c>
      <c r="H439" s="2">
        <v>-278</v>
      </c>
      <c r="I439" s="2"/>
    </row>
    <row r="440" spans="1:9">
      <c r="A440">
        <f t="shared" si="36"/>
        <v>12.8203</v>
      </c>
      <c r="B440" s="2">
        <v>7</v>
      </c>
      <c r="C440">
        <f t="shared" si="37"/>
        <v>2.2687741175944747E-12</v>
      </c>
      <c r="D440">
        <f t="shared" si="41"/>
        <v>7</v>
      </c>
      <c r="E440">
        <f t="shared" si="38"/>
        <v>0</v>
      </c>
      <c r="F440">
        <f t="shared" si="39"/>
        <v>7</v>
      </c>
      <c r="G440">
        <f t="shared" si="40"/>
        <v>0</v>
      </c>
      <c r="H440" s="2">
        <v>-278</v>
      </c>
      <c r="I440" s="2"/>
    </row>
    <row r="441" spans="1:9">
      <c r="A441">
        <f t="shared" si="36"/>
        <v>12.8203</v>
      </c>
      <c r="B441" s="2">
        <v>7</v>
      </c>
      <c r="C441">
        <f t="shared" si="37"/>
        <v>2.2687741175944747E-12</v>
      </c>
      <c r="D441">
        <f t="shared" si="41"/>
        <v>7</v>
      </c>
      <c r="E441">
        <f t="shared" si="38"/>
        <v>0</v>
      </c>
      <c r="F441">
        <f t="shared" si="39"/>
        <v>7</v>
      </c>
      <c r="G441">
        <f t="shared" si="40"/>
        <v>0</v>
      </c>
      <c r="H441" s="2">
        <v>-278</v>
      </c>
      <c r="I441" s="2"/>
    </row>
    <row r="442" spans="1:9">
      <c r="A442">
        <f t="shared" si="36"/>
        <v>12.8203</v>
      </c>
      <c r="B442" s="2">
        <v>7</v>
      </c>
      <c r="C442">
        <f t="shared" si="37"/>
        <v>2.2687741175944747E-12</v>
      </c>
      <c r="D442">
        <f t="shared" si="41"/>
        <v>7</v>
      </c>
      <c r="E442">
        <f t="shared" si="38"/>
        <v>0</v>
      </c>
      <c r="F442">
        <f t="shared" si="39"/>
        <v>7</v>
      </c>
      <c r="G442">
        <f t="shared" si="40"/>
        <v>0</v>
      </c>
      <c r="H442" s="2">
        <v>-278</v>
      </c>
      <c r="I442" s="2"/>
    </row>
    <row r="443" spans="1:9">
      <c r="A443">
        <f t="shared" si="36"/>
        <v>12.8203</v>
      </c>
      <c r="B443" s="2">
        <v>7</v>
      </c>
      <c r="C443">
        <f t="shared" si="37"/>
        <v>2.2687741175944747E-12</v>
      </c>
      <c r="D443">
        <f t="shared" si="41"/>
        <v>7</v>
      </c>
      <c r="E443">
        <f t="shared" si="38"/>
        <v>0</v>
      </c>
      <c r="F443">
        <f t="shared" si="39"/>
        <v>7</v>
      </c>
      <c r="G443">
        <f t="shared" si="40"/>
        <v>0</v>
      </c>
      <c r="H443" s="2">
        <v>-278</v>
      </c>
      <c r="I443" s="2"/>
    </row>
    <row r="444" spans="1:9">
      <c r="A444">
        <f t="shared" si="36"/>
        <v>12.8203</v>
      </c>
      <c r="B444" s="2">
        <v>7</v>
      </c>
      <c r="C444">
        <f t="shared" si="37"/>
        <v>2.2687741175944747E-12</v>
      </c>
      <c r="D444">
        <f t="shared" si="41"/>
        <v>7</v>
      </c>
      <c r="E444">
        <f t="shared" si="38"/>
        <v>0</v>
      </c>
      <c r="F444">
        <f t="shared" si="39"/>
        <v>7</v>
      </c>
      <c r="G444">
        <f t="shared" si="40"/>
        <v>0</v>
      </c>
      <c r="H444" s="2">
        <v>-278</v>
      </c>
      <c r="I444" s="2"/>
    </row>
    <row r="445" spans="1:9">
      <c r="A445">
        <f t="shared" si="36"/>
        <v>12.8444</v>
      </c>
      <c r="B445" s="2">
        <v>7</v>
      </c>
      <c r="C445">
        <f t="shared" si="37"/>
        <v>2.1463041191239991E-12</v>
      </c>
      <c r="D445">
        <f t="shared" si="41"/>
        <v>7</v>
      </c>
      <c r="E445">
        <f t="shared" si="38"/>
        <v>0</v>
      </c>
      <c r="F445">
        <f t="shared" si="39"/>
        <v>7</v>
      </c>
      <c r="G445">
        <f t="shared" si="40"/>
        <v>0</v>
      </c>
      <c r="H445" s="2">
        <v>-279</v>
      </c>
      <c r="I445" s="2"/>
    </row>
    <row r="446" spans="1:9">
      <c r="A446">
        <f t="shared" si="36"/>
        <v>12.8444</v>
      </c>
      <c r="B446" s="2">
        <v>7</v>
      </c>
      <c r="C446">
        <f t="shared" si="37"/>
        <v>2.1463041191239991E-12</v>
      </c>
      <c r="D446">
        <f t="shared" si="41"/>
        <v>7</v>
      </c>
      <c r="E446">
        <f t="shared" si="38"/>
        <v>0</v>
      </c>
      <c r="F446">
        <f t="shared" si="39"/>
        <v>7</v>
      </c>
      <c r="G446">
        <f t="shared" si="40"/>
        <v>0</v>
      </c>
      <c r="H446" s="2">
        <v>-279</v>
      </c>
      <c r="I446" s="2"/>
    </row>
    <row r="447" spans="1:9">
      <c r="A447">
        <f t="shared" si="36"/>
        <v>12.8444</v>
      </c>
      <c r="B447" s="2">
        <v>7</v>
      </c>
      <c r="C447">
        <f t="shared" si="37"/>
        <v>2.1463041191239991E-12</v>
      </c>
      <c r="D447">
        <f t="shared" si="41"/>
        <v>7</v>
      </c>
      <c r="E447">
        <f t="shared" si="38"/>
        <v>0</v>
      </c>
      <c r="F447">
        <f t="shared" si="39"/>
        <v>7</v>
      </c>
      <c r="G447">
        <f t="shared" si="40"/>
        <v>0</v>
      </c>
      <c r="H447" s="2">
        <v>-279</v>
      </c>
      <c r="I447" s="2"/>
    </row>
    <row r="448" spans="1:9">
      <c r="A448">
        <f t="shared" si="36"/>
        <v>12.868500000000001</v>
      </c>
      <c r="B448" s="2">
        <v>7</v>
      </c>
      <c r="C448">
        <f t="shared" si="37"/>
        <v>2.0304451360071709E-12</v>
      </c>
      <c r="D448">
        <f t="shared" si="41"/>
        <v>7</v>
      </c>
      <c r="E448">
        <f t="shared" si="38"/>
        <v>0</v>
      </c>
      <c r="F448">
        <f t="shared" si="39"/>
        <v>7</v>
      </c>
      <c r="G448">
        <f t="shared" si="40"/>
        <v>0</v>
      </c>
      <c r="H448" s="2">
        <v>-280</v>
      </c>
      <c r="I448" s="2"/>
    </row>
    <row r="449" spans="1:9">
      <c r="A449">
        <f t="shared" si="36"/>
        <v>12.8444</v>
      </c>
      <c r="B449" s="2">
        <v>7</v>
      </c>
      <c r="C449">
        <f t="shared" si="37"/>
        <v>2.1463041191239991E-12</v>
      </c>
      <c r="D449">
        <f t="shared" si="41"/>
        <v>7</v>
      </c>
      <c r="E449">
        <f t="shared" si="38"/>
        <v>0</v>
      </c>
      <c r="F449">
        <f t="shared" si="39"/>
        <v>7</v>
      </c>
      <c r="G449">
        <f t="shared" si="40"/>
        <v>0</v>
      </c>
      <c r="H449" s="2">
        <v>-279</v>
      </c>
      <c r="I449" s="2"/>
    </row>
    <row r="450" spans="1:9">
      <c r="A450">
        <f t="shared" ref="A450:A513" si="42">-0.0241*H450+6.1205</f>
        <v>12.8444</v>
      </c>
      <c r="B450" s="2">
        <v>7</v>
      </c>
      <c r="C450">
        <f t="shared" ref="C450:C513" si="43">(B450+8)*10^-A450</f>
        <v>2.1463041191239991E-12</v>
      </c>
      <c r="D450">
        <f t="shared" si="41"/>
        <v>7</v>
      </c>
      <c r="E450">
        <f t="shared" ref="E450:E513" si="44">IF((D451-D450)=0,0,(A451-A450)/(D451-D450))</f>
        <v>0</v>
      </c>
      <c r="F450">
        <f t="shared" si="39"/>
        <v>7</v>
      </c>
      <c r="G450">
        <f t="shared" si="40"/>
        <v>0</v>
      </c>
      <c r="H450" s="2">
        <v>-279</v>
      </c>
      <c r="I450" s="2"/>
    </row>
    <row r="451" spans="1:9">
      <c r="A451">
        <f t="shared" si="42"/>
        <v>12.8444</v>
      </c>
      <c r="B451" s="2">
        <v>7</v>
      </c>
      <c r="C451">
        <f t="shared" si="43"/>
        <v>2.1463041191239991E-12</v>
      </c>
      <c r="D451">
        <f t="shared" si="41"/>
        <v>7</v>
      </c>
      <c r="E451">
        <f t="shared" si="44"/>
        <v>0</v>
      </c>
      <c r="F451">
        <f t="shared" ref="F451:F514" si="45">(D452+D451)/2</f>
        <v>7</v>
      </c>
      <c r="G451">
        <f t="shared" ref="G451:G514" si="46">IF((F452-F451)=0,0,(E452-E451)/(F452-F451))</f>
        <v>0</v>
      </c>
      <c r="H451" s="2">
        <v>-279</v>
      </c>
      <c r="I451" s="2"/>
    </row>
    <row r="452" spans="1:9">
      <c r="A452">
        <f t="shared" si="42"/>
        <v>12.8444</v>
      </c>
      <c r="B452" s="2">
        <v>7</v>
      </c>
      <c r="C452">
        <f t="shared" si="43"/>
        <v>2.1463041191239991E-12</v>
      </c>
      <c r="D452">
        <f t="shared" ref="D452:D515" si="47">(B452+B451)/2</f>
        <v>7</v>
      </c>
      <c r="E452">
        <f t="shared" si="44"/>
        <v>0</v>
      </c>
      <c r="F452">
        <f t="shared" si="45"/>
        <v>7</v>
      </c>
      <c r="G452">
        <f t="shared" si="46"/>
        <v>0</v>
      </c>
      <c r="H452" s="2">
        <v>-279</v>
      </c>
      <c r="I452" s="2"/>
    </row>
    <row r="453" spans="1:9">
      <c r="A453">
        <f t="shared" si="42"/>
        <v>12.8444</v>
      </c>
      <c r="B453" s="2">
        <v>7</v>
      </c>
      <c r="C453">
        <f t="shared" si="43"/>
        <v>2.1463041191239991E-12</v>
      </c>
      <c r="D453">
        <f t="shared" si="47"/>
        <v>7</v>
      </c>
      <c r="E453">
        <f t="shared" si="44"/>
        <v>0</v>
      </c>
      <c r="F453">
        <f t="shared" si="45"/>
        <v>7</v>
      </c>
      <c r="G453">
        <f t="shared" si="46"/>
        <v>0</v>
      </c>
      <c r="H453" s="2">
        <v>-279</v>
      </c>
      <c r="I453" s="2"/>
    </row>
    <row r="454" spans="1:9">
      <c r="A454">
        <f t="shared" si="42"/>
        <v>12.8444</v>
      </c>
      <c r="B454" s="2">
        <v>7</v>
      </c>
      <c r="C454">
        <f t="shared" si="43"/>
        <v>2.1463041191239991E-12</v>
      </c>
      <c r="D454">
        <f t="shared" si="47"/>
        <v>7</v>
      </c>
      <c r="E454">
        <f t="shared" si="44"/>
        <v>0</v>
      </c>
      <c r="F454">
        <f t="shared" si="45"/>
        <v>7</v>
      </c>
      <c r="G454">
        <f t="shared" si="46"/>
        <v>0</v>
      </c>
      <c r="H454" s="2">
        <v>-279</v>
      </c>
      <c r="I454" s="2"/>
    </row>
    <row r="455" spans="1:9">
      <c r="A455">
        <f t="shared" si="42"/>
        <v>12.8444</v>
      </c>
      <c r="B455" s="2">
        <v>7</v>
      </c>
      <c r="C455">
        <f t="shared" si="43"/>
        <v>2.1463041191239991E-12</v>
      </c>
      <c r="D455">
        <f t="shared" si="47"/>
        <v>7</v>
      </c>
      <c r="E455">
        <f t="shared" si="44"/>
        <v>0</v>
      </c>
      <c r="F455">
        <f t="shared" si="45"/>
        <v>7</v>
      </c>
      <c r="G455">
        <f t="shared" si="46"/>
        <v>0</v>
      </c>
      <c r="H455" s="2">
        <v>-279</v>
      </c>
      <c r="I455" s="2"/>
    </row>
    <row r="456" spans="1:9">
      <c r="A456">
        <f t="shared" si="42"/>
        <v>12.868500000000001</v>
      </c>
      <c r="B456" s="2">
        <v>7</v>
      </c>
      <c r="C456">
        <f t="shared" si="43"/>
        <v>2.0304451360071709E-12</v>
      </c>
      <c r="D456">
        <f t="shared" si="47"/>
        <v>7</v>
      </c>
      <c r="E456">
        <f t="shared" si="44"/>
        <v>0</v>
      </c>
      <c r="F456">
        <f t="shared" si="45"/>
        <v>7</v>
      </c>
      <c r="G456">
        <f t="shared" si="46"/>
        <v>0</v>
      </c>
      <c r="H456" s="2">
        <v>-280</v>
      </c>
      <c r="I456" s="2"/>
    </row>
    <row r="457" spans="1:9">
      <c r="A457">
        <f t="shared" si="42"/>
        <v>12.868500000000001</v>
      </c>
      <c r="B457" s="2">
        <v>7</v>
      </c>
      <c r="C457">
        <f t="shared" si="43"/>
        <v>2.0304451360071709E-12</v>
      </c>
      <c r="D457">
        <f t="shared" si="47"/>
        <v>7</v>
      </c>
      <c r="E457">
        <f t="shared" si="44"/>
        <v>0</v>
      </c>
      <c r="F457">
        <f t="shared" si="45"/>
        <v>7</v>
      </c>
      <c r="G457">
        <f t="shared" si="46"/>
        <v>0</v>
      </c>
      <c r="H457" s="2">
        <v>-280</v>
      </c>
      <c r="I457" s="2"/>
    </row>
    <row r="458" spans="1:9">
      <c r="A458">
        <f t="shared" si="42"/>
        <v>12.8444</v>
      </c>
      <c r="B458" s="2">
        <v>7</v>
      </c>
      <c r="C458">
        <f t="shared" si="43"/>
        <v>2.1463041191239991E-12</v>
      </c>
      <c r="D458">
        <f t="shared" si="47"/>
        <v>7</v>
      </c>
      <c r="E458">
        <f t="shared" si="44"/>
        <v>0</v>
      </c>
      <c r="F458">
        <f t="shared" si="45"/>
        <v>7</v>
      </c>
      <c r="G458">
        <f t="shared" si="46"/>
        <v>0</v>
      </c>
      <c r="H458" s="2">
        <v>-279</v>
      </c>
      <c r="I458" s="2"/>
    </row>
    <row r="459" spans="1:9">
      <c r="A459">
        <f t="shared" si="42"/>
        <v>12.8444</v>
      </c>
      <c r="B459" s="2">
        <v>7</v>
      </c>
      <c r="C459">
        <f t="shared" si="43"/>
        <v>2.1463041191239991E-12</v>
      </c>
      <c r="D459">
        <f t="shared" si="47"/>
        <v>7</v>
      </c>
      <c r="E459">
        <f t="shared" si="44"/>
        <v>0</v>
      </c>
      <c r="F459">
        <f t="shared" si="45"/>
        <v>7</v>
      </c>
      <c r="G459">
        <f t="shared" si="46"/>
        <v>0</v>
      </c>
      <c r="H459" s="2">
        <v>-279</v>
      </c>
      <c r="I459" s="2"/>
    </row>
    <row r="460" spans="1:9">
      <c r="A460">
        <f t="shared" si="42"/>
        <v>12.8444</v>
      </c>
      <c r="B460" s="2">
        <v>7</v>
      </c>
      <c r="C460">
        <f t="shared" si="43"/>
        <v>2.1463041191239991E-12</v>
      </c>
      <c r="D460">
        <f t="shared" si="47"/>
        <v>7</v>
      </c>
      <c r="E460">
        <f t="shared" si="44"/>
        <v>0</v>
      </c>
      <c r="F460">
        <f t="shared" si="45"/>
        <v>7</v>
      </c>
      <c r="G460">
        <f t="shared" si="46"/>
        <v>0</v>
      </c>
      <c r="H460" s="2">
        <v>-279</v>
      </c>
      <c r="I460" s="2"/>
    </row>
    <row r="461" spans="1:9">
      <c r="A461">
        <f t="shared" si="42"/>
        <v>12.8444</v>
      </c>
      <c r="B461" s="2">
        <v>7</v>
      </c>
      <c r="C461">
        <f t="shared" si="43"/>
        <v>2.1463041191239991E-12</v>
      </c>
      <c r="D461">
        <f t="shared" si="47"/>
        <v>7</v>
      </c>
      <c r="E461">
        <f t="shared" si="44"/>
        <v>0</v>
      </c>
      <c r="F461">
        <f t="shared" si="45"/>
        <v>7</v>
      </c>
      <c r="G461">
        <f t="shared" si="46"/>
        <v>0</v>
      </c>
      <c r="H461" s="2">
        <v>-279</v>
      </c>
      <c r="I461" s="2"/>
    </row>
    <row r="462" spans="1:9">
      <c r="A462">
        <f t="shared" si="42"/>
        <v>12.8444</v>
      </c>
      <c r="B462" s="2">
        <v>7</v>
      </c>
      <c r="C462">
        <f t="shared" si="43"/>
        <v>2.1463041191239991E-12</v>
      </c>
      <c r="D462">
        <f t="shared" si="47"/>
        <v>7</v>
      </c>
      <c r="E462">
        <f t="shared" si="44"/>
        <v>0</v>
      </c>
      <c r="F462">
        <f t="shared" si="45"/>
        <v>7</v>
      </c>
      <c r="G462">
        <f t="shared" si="46"/>
        <v>0</v>
      </c>
      <c r="H462" s="2">
        <v>-279</v>
      </c>
      <c r="I462" s="2"/>
    </row>
    <row r="463" spans="1:9">
      <c r="A463">
        <f t="shared" si="42"/>
        <v>12.868500000000001</v>
      </c>
      <c r="B463" s="2">
        <v>7</v>
      </c>
      <c r="C463">
        <f t="shared" si="43"/>
        <v>2.0304451360071709E-12</v>
      </c>
      <c r="D463">
        <f t="shared" si="47"/>
        <v>7</v>
      </c>
      <c r="E463">
        <f t="shared" si="44"/>
        <v>0</v>
      </c>
      <c r="F463">
        <f t="shared" si="45"/>
        <v>7</v>
      </c>
      <c r="G463">
        <f t="shared" si="46"/>
        <v>0</v>
      </c>
      <c r="H463" s="2">
        <v>-280</v>
      </c>
      <c r="I463" s="2"/>
    </row>
    <row r="464" spans="1:9">
      <c r="A464">
        <f t="shared" si="42"/>
        <v>12.868500000000001</v>
      </c>
      <c r="B464" s="2">
        <v>7</v>
      </c>
      <c r="C464">
        <f t="shared" si="43"/>
        <v>2.0304451360071709E-12</v>
      </c>
      <c r="D464">
        <f t="shared" si="47"/>
        <v>7</v>
      </c>
      <c r="E464">
        <f t="shared" si="44"/>
        <v>0</v>
      </c>
      <c r="F464">
        <f t="shared" si="45"/>
        <v>7</v>
      </c>
      <c r="G464">
        <f t="shared" si="46"/>
        <v>0</v>
      </c>
      <c r="H464" s="2">
        <v>-280</v>
      </c>
      <c r="I464" s="2"/>
    </row>
    <row r="465" spans="1:9">
      <c r="A465">
        <f t="shared" si="42"/>
        <v>12.868500000000001</v>
      </c>
      <c r="B465" s="2">
        <v>7</v>
      </c>
      <c r="C465">
        <f t="shared" si="43"/>
        <v>2.0304451360071709E-12</v>
      </c>
      <c r="D465">
        <f t="shared" si="47"/>
        <v>7</v>
      </c>
      <c r="E465">
        <f t="shared" si="44"/>
        <v>0</v>
      </c>
      <c r="F465">
        <f t="shared" si="45"/>
        <v>7</v>
      </c>
      <c r="G465">
        <f t="shared" si="46"/>
        <v>0</v>
      </c>
      <c r="H465" s="2">
        <v>-280</v>
      </c>
      <c r="I465" s="2"/>
    </row>
    <row r="466" spans="1:9">
      <c r="A466">
        <f t="shared" si="42"/>
        <v>12.8444</v>
      </c>
      <c r="B466" s="2">
        <v>7</v>
      </c>
      <c r="C466">
        <f t="shared" si="43"/>
        <v>2.1463041191239991E-12</v>
      </c>
      <c r="D466">
        <f t="shared" si="47"/>
        <v>7</v>
      </c>
      <c r="E466">
        <f t="shared" si="44"/>
        <v>0</v>
      </c>
      <c r="F466">
        <f t="shared" si="45"/>
        <v>7</v>
      </c>
      <c r="G466">
        <f t="shared" si="46"/>
        <v>0</v>
      </c>
      <c r="H466" s="2">
        <v>-279</v>
      </c>
      <c r="I466" s="2"/>
    </row>
    <row r="467" spans="1:9">
      <c r="A467">
        <f t="shared" si="42"/>
        <v>12.8444</v>
      </c>
      <c r="B467" s="2">
        <v>7</v>
      </c>
      <c r="C467">
        <f t="shared" si="43"/>
        <v>2.1463041191239991E-12</v>
      </c>
      <c r="D467">
        <f t="shared" si="47"/>
        <v>7</v>
      </c>
      <c r="E467">
        <f t="shared" si="44"/>
        <v>0</v>
      </c>
      <c r="F467">
        <f t="shared" si="45"/>
        <v>7</v>
      </c>
      <c r="G467">
        <f t="shared" si="46"/>
        <v>0</v>
      </c>
      <c r="H467" s="2">
        <v>-279</v>
      </c>
      <c r="I467" s="2"/>
    </row>
    <row r="468" spans="1:9">
      <c r="A468">
        <f t="shared" si="42"/>
        <v>12.8444</v>
      </c>
      <c r="B468" s="2">
        <v>7</v>
      </c>
      <c r="C468">
        <f t="shared" si="43"/>
        <v>2.1463041191239991E-12</v>
      </c>
      <c r="D468">
        <f t="shared" si="47"/>
        <v>7</v>
      </c>
      <c r="E468">
        <f t="shared" si="44"/>
        <v>0</v>
      </c>
      <c r="F468">
        <f t="shared" si="45"/>
        <v>7</v>
      </c>
      <c r="G468">
        <f t="shared" si="46"/>
        <v>0</v>
      </c>
      <c r="H468" s="2">
        <v>-279</v>
      </c>
      <c r="I468" s="2"/>
    </row>
    <row r="469" spans="1:9">
      <c r="A469">
        <f t="shared" si="42"/>
        <v>12.8444</v>
      </c>
      <c r="B469" s="2">
        <v>7</v>
      </c>
      <c r="C469">
        <f t="shared" si="43"/>
        <v>2.1463041191239991E-12</v>
      </c>
      <c r="D469">
        <f t="shared" si="47"/>
        <v>7</v>
      </c>
      <c r="E469">
        <f t="shared" si="44"/>
        <v>0</v>
      </c>
      <c r="F469">
        <f t="shared" si="45"/>
        <v>7</v>
      </c>
      <c r="G469">
        <f t="shared" si="46"/>
        <v>0</v>
      </c>
      <c r="H469" s="2">
        <v>-279</v>
      </c>
      <c r="I469" s="2"/>
    </row>
    <row r="470" spans="1:9">
      <c r="A470">
        <f t="shared" si="42"/>
        <v>12.8444</v>
      </c>
      <c r="B470" s="2">
        <v>7</v>
      </c>
      <c r="C470">
        <f t="shared" si="43"/>
        <v>2.1463041191239991E-12</v>
      </c>
      <c r="D470">
        <f t="shared" si="47"/>
        <v>7</v>
      </c>
      <c r="E470">
        <f t="shared" si="44"/>
        <v>0</v>
      </c>
      <c r="F470">
        <f t="shared" si="45"/>
        <v>7</v>
      </c>
      <c r="G470">
        <f t="shared" si="46"/>
        <v>0</v>
      </c>
      <c r="H470" s="2">
        <v>-279</v>
      </c>
      <c r="I470" s="2"/>
    </row>
    <row r="471" spans="1:9">
      <c r="A471">
        <f t="shared" si="42"/>
        <v>12.8444</v>
      </c>
      <c r="B471" s="2">
        <v>7</v>
      </c>
      <c r="C471">
        <f t="shared" si="43"/>
        <v>2.1463041191239991E-12</v>
      </c>
      <c r="D471">
        <f t="shared" si="47"/>
        <v>7</v>
      </c>
      <c r="E471">
        <f t="shared" si="44"/>
        <v>0</v>
      </c>
      <c r="F471">
        <f t="shared" si="45"/>
        <v>7</v>
      </c>
      <c r="G471">
        <f t="shared" si="46"/>
        <v>0</v>
      </c>
      <c r="H471" s="2">
        <v>-279</v>
      </c>
      <c r="I471" s="2"/>
    </row>
    <row r="472" spans="1:9">
      <c r="A472">
        <f t="shared" si="42"/>
        <v>12.8444</v>
      </c>
      <c r="B472" s="2">
        <v>7</v>
      </c>
      <c r="C472">
        <f t="shared" si="43"/>
        <v>2.1463041191239991E-12</v>
      </c>
      <c r="D472">
        <f t="shared" si="47"/>
        <v>7</v>
      </c>
      <c r="E472">
        <f t="shared" si="44"/>
        <v>0</v>
      </c>
      <c r="F472">
        <f t="shared" si="45"/>
        <v>7</v>
      </c>
      <c r="G472">
        <f t="shared" si="46"/>
        <v>0</v>
      </c>
      <c r="H472" s="2">
        <v>-279</v>
      </c>
      <c r="I472" s="2"/>
    </row>
    <row r="473" spans="1:9">
      <c r="A473">
        <f t="shared" si="42"/>
        <v>12.8444</v>
      </c>
      <c r="B473" s="2">
        <v>7</v>
      </c>
      <c r="C473">
        <f t="shared" si="43"/>
        <v>2.1463041191239991E-12</v>
      </c>
      <c r="D473">
        <f t="shared" si="47"/>
        <v>7</v>
      </c>
      <c r="E473">
        <f t="shared" si="44"/>
        <v>0</v>
      </c>
      <c r="F473">
        <f t="shared" si="45"/>
        <v>7</v>
      </c>
      <c r="G473">
        <f t="shared" si="46"/>
        <v>0</v>
      </c>
      <c r="H473" s="2">
        <v>-279</v>
      </c>
      <c r="I473" s="2"/>
    </row>
    <row r="474" spans="1:9">
      <c r="A474">
        <f t="shared" si="42"/>
        <v>12.8444</v>
      </c>
      <c r="B474" s="2">
        <v>7</v>
      </c>
      <c r="C474">
        <f t="shared" si="43"/>
        <v>2.1463041191239991E-12</v>
      </c>
      <c r="D474">
        <f t="shared" si="47"/>
        <v>7</v>
      </c>
      <c r="E474">
        <f t="shared" si="44"/>
        <v>0</v>
      </c>
      <c r="F474">
        <f t="shared" si="45"/>
        <v>7</v>
      </c>
      <c r="G474">
        <f t="shared" si="46"/>
        <v>0</v>
      </c>
      <c r="H474" s="2">
        <v>-279</v>
      </c>
      <c r="I474" s="2"/>
    </row>
    <row r="475" spans="1:9">
      <c r="A475">
        <f t="shared" si="42"/>
        <v>12.8444</v>
      </c>
      <c r="B475" s="2">
        <v>7</v>
      </c>
      <c r="C475">
        <f t="shared" si="43"/>
        <v>2.1463041191239991E-12</v>
      </c>
      <c r="D475">
        <f t="shared" si="47"/>
        <v>7</v>
      </c>
      <c r="E475">
        <f t="shared" si="44"/>
        <v>0</v>
      </c>
      <c r="F475">
        <f t="shared" si="45"/>
        <v>7</v>
      </c>
      <c r="G475">
        <f t="shared" si="46"/>
        <v>0</v>
      </c>
      <c r="H475" s="2">
        <v>-279</v>
      </c>
      <c r="I475" s="2"/>
    </row>
    <row r="476" spans="1:9">
      <c r="A476">
        <f t="shared" si="42"/>
        <v>12.868500000000001</v>
      </c>
      <c r="B476" s="2">
        <v>7</v>
      </c>
      <c r="C476">
        <f t="shared" si="43"/>
        <v>2.0304451360071709E-12</v>
      </c>
      <c r="D476">
        <f t="shared" si="47"/>
        <v>7</v>
      </c>
      <c r="E476">
        <f t="shared" si="44"/>
        <v>0</v>
      </c>
      <c r="F476">
        <f t="shared" si="45"/>
        <v>7</v>
      </c>
      <c r="G476">
        <f t="shared" si="46"/>
        <v>0</v>
      </c>
      <c r="H476" s="2">
        <v>-280</v>
      </c>
      <c r="I476" s="2"/>
    </row>
    <row r="477" spans="1:9">
      <c r="A477">
        <f t="shared" si="42"/>
        <v>12.868500000000001</v>
      </c>
      <c r="B477" s="2">
        <v>7</v>
      </c>
      <c r="C477">
        <f t="shared" si="43"/>
        <v>2.0304451360071709E-12</v>
      </c>
      <c r="D477">
        <f t="shared" si="47"/>
        <v>7</v>
      </c>
      <c r="E477">
        <f t="shared" si="44"/>
        <v>0</v>
      </c>
      <c r="F477">
        <f t="shared" si="45"/>
        <v>7</v>
      </c>
      <c r="G477">
        <f t="shared" si="46"/>
        <v>0</v>
      </c>
      <c r="H477" s="2">
        <v>-280</v>
      </c>
      <c r="I477" s="2"/>
    </row>
    <row r="478" spans="1:9">
      <c r="A478">
        <f t="shared" si="42"/>
        <v>12.8444</v>
      </c>
      <c r="B478" s="2">
        <v>7</v>
      </c>
      <c r="C478">
        <f t="shared" si="43"/>
        <v>2.1463041191239991E-12</v>
      </c>
      <c r="D478">
        <f t="shared" si="47"/>
        <v>7</v>
      </c>
      <c r="E478">
        <f t="shared" si="44"/>
        <v>0</v>
      </c>
      <c r="F478">
        <f t="shared" si="45"/>
        <v>7</v>
      </c>
      <c r="G478">
        <f t="shared" si="46"/>
        <v>0</v>
      </c>
      <c r="H478" s="2">
        <v>-279</v>
      </c>
      <c r="I478" s="2"/>
    </row>
    <row r="479" spans="1:9">
      <c r="A479">
        <f t="shared" si="42"/>
        <v>12.8444</v>
      </c>
      <c r="B479" s="2">
        <v>7</v>
      </c>
      <c r="C479">
        <f t="shared" si="43"/>
        <v>2.1463041191239991E-12</v>
      </c>
      <c r="D479">
        <f t="shared" si="47"/>
        <v>7</v>
      </c>
      <c r="E479">
        <f t="shared" si="44"/>
        <v>0</v>
      </c>
      <c r="F479">
        <f t="shared" si="45"/>
        <v>7</v>
      </c>
      <c r="G479">
        <f t="shared" si="46"/>
        <v>0</v>
      </c>
      <c r="H479" s="2">
        <v>-279</v>
      </c>
      <c r="I479" s="2"/>
    </row>
    <row r="480" spans="1:9">
      <c r="A480">
        <f t="shared" si="42"/>
        <v>12.868500000000001</v>
      </c>
      <c r="B480" s="2">
        <v>7</v>
      </c>
      <c r="C480">
        <f t="shared" si="43"/>
        <v>2.0304451360071709E-12</v>
      </c>
      <c r="D480">
        <f t="shared" si="47"/>
        <v>7</v>
      </c>
      <c r="E480">
        <f t="shared" si="44"/>
        <v>0</v>
      </c>
      <c r="F480">
        <f t="shared" si="45"/>
        <v>7</v>
      </c>
      <c r="G480">
        <f t="shared" si="46"/>
        <v>0</v>
      </c>
      <c r="H480" s="2">
        <v>-280</v>
      </c>
      <c r="I480" s="2"/>
    </row>
    <row r="481" spans="1:9">
      <c r="A481">
        <f t="shared" si="42"/>
        <v>12.868500000000001</v>
      </c>
      <c r="B481" s="2">
        <v>7</v>
      </c>
      <c r="C481">
        <f t="shared" si="43"/>
        <v>2.0304451360071709E-12</v>
      </c>
      <c r="D481">
        <f t="shared" si="47"/>
        <v>7</v>
      </c>
      <c r="E481">
        <f t="shared" si="44"/>
        <v>0</v>
      </c>
      <c r="F481">
        <f t="shared" si="45"/>
        <v>7</v>
      </c>
      <c r="G481">
        <f t="shared" si="46"/>
        <v>0</v>
      </c>
      <c r="H481" s="2">
        <v>-280</v>
      </c>
      <c r="I481" s="2"/>
    </row>
    <row r="482" spans="1:9">
      <c r="A482">
        <f t="shared" si="42"/>
        <v>12.868500000000001</v>
      </c>
      <c r="B482" s="2">
        <v>7</v>
      </c>
      <c r="C482">
        <f t="shared" si="43"/>
        <v>2.0304451360071709E-12</v>
      </c>
      <c r="D482">
        <f t="shared" si="47"/>
        <v>7</v>
      </c>
      <c r="E482">
        <f t="shared" si="44"/>
        <v>0</v>
      </c>
      <c r="F482">
        <f t="shared" si="45"/>
        <v>7</v>
      </c>
      <c r="G482">
        <f t="shared" si="46"/>
        <v>0</v>
      </c>
      <c r="H482" s="2">
        <v>-280</v>
      </c>
      <c r="I482" s="2"/>
    </row>
    <row r="483" spans="1:9">
      <c r="A483">
        <f t="shared" si="42"/>
        <v>12.868500000000001</v>
      </c>
      <c r="B483" s="2">
        <v>7</v>
      </c>
      <c r="C483">
        <f t="shared" si="43"/>
        <v>2.0304451360071709E-12</v>
      </c>
      <c r="D483">
        <f t="shared" si="47"/>
        <v>7</v>
      </c>
      <c r="E483">
        <f t="shared" si="44"/>
        <v>0</v>
      </c>
      <c r="F483">
        <f t="shared" si="45"/>
        <v>7</v>
      </c>
      <c r="G483">
        <f t="shared" si="46"/>
        <v>0</v>
      </c>
      <c r="H483" s="2">
        <v>-280</v>
      </c>
      <c r="I483" s="2"/>
    </row>
    <row r="484" spans="1:9">
      <c r="A484">
        <f t="shared" si="42"/>
        <v>12.8444</v>
      </c>
      <c r="B484" s="2">
        <v>7</v>
      </c>
      <c r="C484">
        <f t="shared" si="43"/>
        <v>2.1463041191239991E-12</v>
      </c>
      <c r="D484">
        <f t="shared" si="47"/>
        <v>7</v>
      </c>
      <c r="E484">
        <f t="shared" si="44"/>
        <v>0</v>
      </c>
      <c r="F484">
        <f t="shared" si="45"/>
        <v>7</v>
      </c>
      <c r="G484">
        <f t="shared" si="46"/>
        <v>0</v>
      </c>
      <c r="H484" s="2">
        <v>-279</v>
      </c>
      <c r="I484" s="2"/>
    </row>
    <row r="485" spans="1:9">
      <c r="A485">
        <f t="shared" si="42"/>
        <v>12.8444</v>
      </c>
      <c r="B485" s="2">
        <v>7</v>
      </c>
      <c r="C485">
        <f t="shared" si="43"/>
        <v>2.1463041191239991E-12</v>
      </c>
      <c r="D485">
        <f t="shared" si="47"/>
        <v>7</v>
      </c>
      <c r="E485">
        <f t="shared" si="44"/>
        <v>0</v>
      </c>
      <c r="F485">
        <f t="shared" si="45"/>
        <v>7</v>
      </c>
      <c r="G485">
        <f t="shared" si="46"/>
        <v>0</v>
      </c>
      <c r="H485" s="2">
        <v>-279</v>
      </c>
      <c r="I485" s="2"/>
    </row>
    <row r="486" spans="1:9">
      <c r="A486">
        <f t="shared" si="42"/>
        <v>12.8444</v>
      </c>
      <c r="B486" s="2">
        <v>7</v>
      </c>
      <c r="C486">
        <f t="shared" si="43"/>
        <v>2.1463041191239991E-12</v>
      </c>
      <c r="D486">
        <f t="shared" si="47"/>
        <v>7</v>
      </c>
      <c r="E486">
        <f t="shared" si="44"/>
        <v>0</v>
      </c>
      <c r="F486">
        <f t="shared" si="45"/>
        <v>7</v>
      </c>
      <c r="G486">
        <f t="shared" si="46"/>
        <v>0</v>
      </c>
      <c r="H486" s="2">
        <v>-279</v>
      </c>
      <c r="I486" s="2"/>
    </row>
    <row r="487" spans="1:9">
      <c r="A487">
        <f t="shared" si="42"/>
        <v>12.8444</v>
      </c>
      <c r="B487" s="2">
        <v>7</v>
      </c>
      <c r="C487">
        <f t="shared" si="43"/>
        <v>2.1463041191239991E-12</v>
      </c>
      <c r="D487">
        <f t="shared" si="47"/>
        <v>7</v>
      </c>
      <c r="E487">
        <f t="shared" si="44"/>
        <v>0</v>
      </c>
      <c r="F487">
        <f t="shared" si="45"/>
        <v>7</v>
      </c>
      <c r="G487">
        <f t="shared" si="46"/>
        <v>0</v>
      </c>
      <c r="H487" s="2">
        <v>-279</v>
      </c>
      <c r="I487" s="2"/>
    </row>
    <row r="488" spans="1:9">
      <c r="A488">
        <f t="shared" si="42"/>
        <v>12.868500000000001</v>
      </c>
      <c r="B488" s="2">
        <v>7</v>
      </c>
      <c r="C488">
        <f t="shared" si="43"/>
        <v>2.0304451360071709E-12</v>
      </c>
      <c r="D488">
        <f t="shared" si="47"/>
        <v>7</v>
      </c>
      <c r="E488">
        <f t="shared" si="44"/>
        <v>0</v>
      </c>
      <c r="F488">
        <f t="shared" si="45"/>
        <v>7</v>
      </c>
      <c r="G488">
        <f t="shared" si="46"/>
        <v>0</v>
      </c>
      <c r="H488" s="2">
        <v>-280</v>
      </c>
      <c r="I488" s="2"/>
    </row>
    <row r="489" spans="1:9">
      <c r="A489">
        <f t="shared" si="42"/>
        <v>12.868500000000001</v>
      </c>
      <c r="B489" s="2">
        <v>7</v>
      </c>
      <c r="C489">
        <f t="shared" si="43"/>
        <v>2.0304451360071709E-12</v>
      </c>
      <c r="D489">
        <f t="shared" si="47"/>
        <v>7</v>
      </c>
      <c r="E489">
        <f t="shared" si="44"/>
        <v>0</v>
      </c>
      <c r="F489">
        <f t="shared" si="45"/>
        <v>7</v>
      </c>
      <c r="G489">
        <f t="shared" si="46"/>
        <v>0</v>
      </c>
      <c r="H489" s="2">
        <v>-280</v>
      </c>
      <c r="I489" s="2"/>
    </row>
    <row r="490" spans="1:9">
      <c r="A490">
        <f t="shared" si="42"/>
        <v>12.868500000000001</v>
      </c>
      <c r="B490" s="2">
        <v>7</v>
      </c>
      <c r="C490">
        <f t="shared" si="43"/>
        <v>2.0304451360071709E-12</v>
      </c>
      <c r="D490">
        <f t="shared" si="47"/>
        <v>7</v>
      </c>
      <c r="E490">
        <f t="shared" si="44"/>
        <v>0</v>
      </c>
      <c r="F490">
        <f t="shared" si="45"/>
        <v>7</v>
      </c>
      <c r="G490">
        <f t="shared" si="46"/>
        <v>0</v>
      </c>
      <c r="H490" s="2">
        <v>-280</v>
      </c>
      <c r="I490" s="2"/>
    </row>
    <row r="491" spans="1:9">
      <c r="A491">
        <f t="shared" si="42"/>
        <v>12.868500000000001</v>
      </c>
      <c r="B491" s="2">
        <v>7</v>
      </c>
      <c r="C491">
        <f t="shared" si="43"/>
        <v>2.0304451360071709E-12</v>
      </c>
      <c r="D491">
        <f t="shared" si="47"/>
        <v>7</v>
      </c>
      <c r="E491">
        <f t="shared" si="44"/>
        <v>0</v>
      </c>
      <c r="F491">
        <f t="shared" si="45"/>
        <v>7</v>
      </c>
      <c r="G491">
        <f t="shared" si="46"/>
        <v>0</v>
      </c>
      <c r="H491" s="2">
        <v>-280</v>
      </c>
      <c r="I491" s="2"/>
    </row>
    <row r="492" spans="1:9">
      <c r="A492">
        <f t="shared" si="42"/>
        <v>12.8444</v>
      </c>
      <c r="B492" s="2">
        <v>7</v>
      </c>
      <c r="C492">
        <f t="shared" si="43"/>
        <v>2.1463041191239991E-12</v>
      </c>
      <c r="D492">
        <f t="shared" si="47"/>
        <v>7</v>
      </c>
      <c r="E492">
        <f t="shared" si="44"/>
        <v>0</v>
      </c>
      <c r="F492">
        <f t="shared" si="45"/>
        <v>7</v>
      </c>
      <c r="G492">
        <f t="shared" si="46"/>
        <v>0</v>
      </c>
      <c r="H492" s="2">
        <v>-279</v>
      </c>
      <c r="I492" s="2"/>
    </row>
    <row r="493" spans="1:9">
      <c r="A493">
        <f t="shared" si="42"/>
        <v>12.868500000000001</v>
      </c>
      <c r="B493" s="2">
        <v>7</v>
      </c>
      <c r="C493">
        <f t="shared" si="43"/>
        <v>2.0304451360071709E-12</v>
      </c>
      <c r="D493">
        <f t="shared" si="47"/>
        <v>7</v>
      </c>
      <c r="E493">
        <f t="shared" si="44"/>
        <v>0</v>
      </c>
      <c r="F493">
        <f t="shared" si="45"/>
        <v>7</v>
      </c>
      <c r="G493">
        <f t="shared" si="46"/>
        <v>0</v>
      </c>
      <c r="H493" s="2">
        <v>-280</v>
      </c>
      <c r="I493" s="2"/>
    </row>
    <row r="494" spans="1:9">
      <c r="A494">
        <f t="shared" si="42"/>
        <v>12.868500000000001</v>
      </c>
      <c r="B494" s="2">
        <v>7</v>
      </c>
      <c r="C494">
        <f t="shared" si="43"/>
        <v>2.0304451360071709E-12</v>
      </c>
      <c r="D494">
        <f t="shared" si="47"/>
        <v>7</v>
      </c>
      <c r="E494">
        <f t="shared" si="44"/>
        <v>0</v>
      </c>
      <c r="F494">
        <f t="shared" si="45"/>
        <v>7</v>
      </c>
      <c r="G494">
        <f t="shared" si="46"/>
        <v>0</v>
      </c>
      <c r="H494" s="2">
        <v>-280</v>
      </c>
      <c r="I494" s="2"/>
    </row>
    <row r="495" spans="1:9">
      <c r="A495">
        <f t="shared" si="42"/>
        <v>12.868500000000001</v>
      </c>
      <c r="B495" s="2">
        <v>7</v>
      </c>
      <c r="C495">
        <f t="shared" si="43"/>
        <v>2.0304451360071709E-12</v>
      </c>
      <c r="D495">
        <f t="shared" si="47"/>
        <v>7</v>
      </c>
      <c r="E495">
        <f t="shared" si="44"/>
        <v>0</v>
      </c>
      <c r="F495">
        <f t="shared" si="45"/>
        <v>7</v>
      </c>
      <c r="G495">
        <f t="shared" si="46"/>
        <v>0</v>
      </c>
      <c r="H495" s="2">
        <v>-280</v>
      </c>
      <c r="I495" s="2"/>
    </row>
    <row r="496" spans="1:9">
      <c r="A496">
        <f t="shared" si="42"/>
        <v>12.8444</v>
      </c>
      <c r="B496" s="2">
        <v>7</v>
      </c>
      <c r="C496">
        <f t="shared" si="43"/>
        <v>2.1463041191239991E-12</v>
      </c>
      <c r="D496">
        <f t="shared" si="47"/>
        <v>7</v>
      </c>
      <c r="E496">
        <f t="shared" si="44"/>
        <v>0</v>
      </c>
      <c r="F496">
        <f t="shared" si="45"/>
        <v>7</v>
      </c>
      <c r="G496">
        <f t="shared" si="46"/>
        <v>0</v>
      </c>
      <c r="H496" s="2">
        <v>-279</v>
      </c>
      <c r="I496" s="2"/>
    </row>
    <row r="497" spans="1:9">
      <c r="A497">
        <f t="shared" si="42"/>
        <v>12.868500000000001</v>
      </c>
      <c r="B497" s="2">
        <v>7</v>
      </c>
      <c r="C497">
        <f t="shared" si="43"/>
        <v>2.0304451360071709E-12</v>
      </c>
      <c r="D497">
        <f t="shared" si="47"/>
        <v>7</v>
      </c>
      <c r="E497">
        <f t="shared" si="44"/>
        <v>0</v>
      </c>
      <c r="F497">
        <f t="shared" si="45"/>
        <v>7</v>
      </c>
      <c r="G497">
        <f t="shared" si="46"/>
        <v>0</v>
      </c>
      <c r="H497" s="2">
        <v>-280</v>
      </c>
      <c r="I497" s="2"/>
    </row>
    <row r="498" spans="1:9">
      <c r="A498">
        <f t="shared" si="42"/>
        <v>12.868500000000001</v>
      </c>
      <c r="B498" s="2">
        <v>7</v>
      </c>
      <c r="C498">
        <f t="shared" si="43"/>
        <v>2.0304451360071709E-12</v>
      </c>
      <c r="D498">
        <f t="shared" si="47"/>
        <v>7</v>
      </c>
      <c r="E498">
        <f t="shared" si="44"/>
        <v>0</v>
      </c>
      <c r="F498">
        <f t="shared" si="45"/>
        <v>7</v>
      </c>
      <c r="G498">
        <f t="shared" si="46"/>
        <v>0.38559999999999661</v>
      </c>
      <c r="H498" s="2">
        <v>-280</v>
      </c>
      <c r="I498" s="2"/>
    </row>
    <row r="499" spans="1:9">
      <c r="A499">
        <f t="shared" si="42"/>
        <v>12.8926</v>
      </c>
      <c r="B499" s="2">
        <v>7</v>
      </c>
      <c r="C499">
        <f t="shared" si="43"/>
        <v>1.9208403010556827E-12</v>
      </c>
      <c r="D499">
        <f t="shared" si="47"/>
        <v>7</v>
      </c>
      <c r="E499">
        <f t="shared" si="44"/>
        <v>9.6399999999999153E-2</v>
      </c>
      <c r="F499">
        <f t="shared" si="45"/>
        <v>7.25</v>
      </c>
      <c r="G499">
        <f t="shared" si="46"/>
        <v>-9.63999999999956E-2</v>
      </c>
      <c r="H499" s="2">
        <v>-281</v>
      </c>
      <c r="I499" s="2"/>
    </row>
    <row r="500" spans="1:9">
      <c r="A500">
        <f t="shared" si="42"/>
        <v>12.940799999999999</v>
      </c>
      <c r="B500" s="2">
        <v>8</v>
      </c>
      <c r="C500">
        <f t="shared" si="43"/>
        <v>1.8336649458185617E-12</v>
      </c>
      <c r="D500">
        <f t="shared" si="47"/>
        <v>7.5</v>
      </c>
      <c r="E500">
        <f t="shared" si="44"/>
        <v>4.8200000000001353E-2</v>
      </c>
      <c r="F500">
        <f t="shared" si="45"/>
        <v>7.75</v>
      </c>
      <c r="G500">
        <f t="shared" si="46"/>
        <v>-0.19280000000000541</v>
      </c>
      <c r="H500" s="2">
        <v>-283</v>
      </c>
      <c r="I500" s="2"/>
    </row>
    <row r="501" spans="1:9">
      <c r="A501">
        <f t="shared" si="42"/>
        <v>12.9649</v>
      </c>
      <c r="B501" s="2">
        <v>8</v>
      </c>
      <c r="C501">
        <f t="shared" si="43"/>
        <v>1.7346824418450703E-12</v>
      </c>
      <c r="D501">
        <f t="shared" si="47"/>
        <v>8</v>
      </c>
      <c r="E501">
        <f t="shared" si="44"/>
        <v>0</v>
      </c>
      <c r="F501">
        <f t="shared" si="45"/>
        <v>8</v>
      </c>
      <c r="G501">
        <f t="shared" si="46"/>
        <v>0</v>
      </c>
      <c r="H501" s="2">
        <v>-284</v>
      </c>
      <c r="I501" s="2"/>
    </row>
    <row r="502" spans="1:9">
      <c r="A502">
        <f t="shared" si="42"/>
        <v>12.9649</v>
      </c>
      <c r="B502" s="2">
        <v>8</v>
      </c>
      <c r="C502">
        <f t="shared" si="43"/>
        <v>1.7346824418450703E-12</v>
      </c>
      <c r="D502">
        <f t="shared" si="47"/>
        <v>8</v>
      </c>
      <c r="E502">
        <f t="shared" si="44"/>
        <v>0</v>
      </c>
      <c r="F502">
        <f t="shared" si="45"/>
        <v>8</v>
      </c>
      <c r="G502">
        <f t="shared" si="46"/>
        <v>0</v>
      </c>
      <c r="H502" s="2">
        <v>-284</v>
      </c>
      <c r="I502" s="2"/>
    </row>
    <row r="503" spans="1:9">
      <c r="A503">
        <f t="shared" si="42"/>
        <v>12.9649</v>
      </c>
      <c r="B503" s="2">
        <v>8</v>
      </c>
      <c r="C503">
        <f t="shared" si="43"/>
        <v>1.7346824418450703E-12</v>
      </c>
      <c r="D503">
        <f t="shared" si="47"/>
        <v>8</v>
      </c>
      <c r="E503">
        <f t="shared" si="44"/>
        <v>0</v>
      </c>
      <c r="F503">
        <f t="shared" si="45"/>
        <v>8</v>
      </c>
      <c r="G503">
        <f t="shared" si="46"/>
        <v>0</v>
      </c>
      <c r="H503" s="2">
        <v>-284</v>
      </c>
      <c r="I503" s="2"/>
    </row>
    <row r="504" spans="1:9">
      <c r="A504">
        <f t="shared" si="42"/>
        <v>12.9649</v>
      </c>
      <c r="B504" s="2">
        <v>8</v>
      </c>
      <c r="C504">
        <f t="shared" si="43"/>
        <v>1.7346824418450703E-12</v>
      </c>
      <c r="D504">
        <f t="shared" si="47"/>
        <v>8</v>
      </c>
      <c r="E504">
        <f t="shared" si="44"/>
        <v>0</v>
      </c>
      <c r="F504">
        <f t="shared" si="45"/>
        <v>8</v>
      </c>
      <c r="G504">
        <f t="shared" si="46"/>
        <v>0</v>
      </c>
      <c r="H504" s="2">
        <v>-284</v>
      </c>
      <c r="I504" s="2"/>
    </row>
    <row r="505" spans="1:9">
      <c r="A505">
        <f t="shared" si="42"/>
        <v>12.9649</v>
      </c>
      <c r="B505" s="2">
        <v>8</v>
      </c>
      <c r="C505">
        <f t="shared" si="43"/>
        <v>1.7346824418450703E-12</v>
      </c>
      <c r="D505">
        <f t="shared" si="47"/>
        <v>8</v>
      </c>
      <c r="E505">
        <f t="shared" si="44"/>
        <v>0</v>
      </c>
      <c r="F505">
        <f t="shared" si="45"/>
        <v>8</v>
      </c>
      <c r="G505">
        <f t="shared" si="46"/>
        <v>0</v>
      </c>
      <c r="H505" s="2">
        <v>-284</v>
      </c>
      <c r="I505" s="2"/>
    </row>
    <row r="506" spans="1:9">
      <c r="A506">
        <f t="shared" si="42"/>
        <v>12.9649</v>
      </c>
      <c r="B506" s="2">
        <v>8</v>
      </c>
      <c r="C506">
        <f t="shared" si="43"/>
        <v>1.7346824418450703E-12</v>
      </c>
      <c r="D506">
        <f t="shared" si="47"/>
        <v>8</v>
      </c>
      <c r="E506">
        <f t="shared" si="44"/>
        <v>0</v>
      </c>
      <c r="F506">
        <f t="shared" si="45"/>
        <v>8</v>
      </c>
      <c r="G506">
        <f t="shared" si="46"/>
        <v>0</v>
      </c>
      <c r="H506" s="2">
        <v>-284</v>
      </c>
      <c r="I506" s="2"/>
    </row>
    <row r="507" spans="1:9">
      <c r="A507">
        <f t="shared" si="42"/>
        <v>12.989000000000001</v>
      </c>
      <c r="B507" s="2">
        <v>8</v>
      </c>
      <c r="C507">
        <f t="shared" si="43"/>
        <v>1.6410430820022471E-12</v>
      </c>
      <c r="D507">
        <f t="shared" si="47"/>
        <v>8</v>
      </c>
      <c r="E507">
        <f t="shared" si="44"/>
        <v>0</v>
      </c>
      <c r="F507">
        <f t="shared" si="45"/>
        <v>8</v>
      </c>
      <c r="G507">
        <f t="shared" si="46"/>
        <v>0</v>
      </c>
      <c r="H507" s="2">
        <v>-285</v>
      </c>
      <c r="I507" s="2"/>
    </row>
    <row r="508" spans="1:9">
      <c r="A508">
        <f t="shared" si="42"/>
        <v>12.989000000000001</v>
      </c>
      <c r="B508" s="2">
        <v>8</v>
      </c>
      <c r="C508">
        <f t="shared" si="43"/>
        <v>1.6410430820022471E-12</v>
      </c>
      <c r="D508">
        <f t="shared" si="47"/>
        <v>8</v>
      </c>
      <c r="E508">
        <f t="shared" si="44"/>
        <v>0</v>
      </c>
      <c r="F508">
        <f t="shared" si="45"/>
        <v>8</v>
      </c>
      <c r="G508">
        <f t="shared" si="46"/>
        <v>0</v>
      </c>
      <c r="H508" s="2">
        <v>-285</v>
      </c>
      <c r="I508" s="2"/>
    </row>
    <row r="509" spans="1:9">
      <c r="A509">
        <f t="shared" si="42"/>
        <v>12.989000000000001</v>
      </c>
      <c r="B509" s="2">
        <v>8</v>
      </c>
      <c r="C509">
        <f t="shared" si="43"/>
        <v>1.6410430820022471E-12</v>
      </c>
      <c r="D509">
        <f t="shared" si="47"/>
        <v>8</v>
      </c>
      <c r="E509">
        <f t="shared" si="44"/>
        <v>0</v>
      </c>
      <c r="F509">
        <f t="shared" si="45"/>
        <v>8</v>
      </c>
      <c r="G509">
        <f t="shared" si="46"/>
        <v>0</v>
      </c>
      <c r="H509" s="2">
        <v>-285</v>
      </c>
      <c r="I509" s="2"/>
    </row>
    <row r="510" spans="1:9">
      <c r="A510">
        <f t="shared" si="42"/>
        <v>12.9649</v>
      </c>
      <c r="B510" s="2">
        <v>8</v>
      </c>
      <c r="C510">
        <f t="shared" si="43"/>
        <v>1.7346824418450703E-12</v>
      </c>
      <c r="D510">
        <f t="shared" si="47"/>
        <v>8</v>
      </c>
      <c r="E510">
        <f t="shared" si="44"/>
        <v>0</v>
      </c>
      <c r="F510">
        <f t="shared" si="45"/>
        <v>8</v>
      </c>
      <c r="G510">
        <f t="shared" si="46"/>
        <v>0</v>
      </c>
      <c r="H510" s="2">
        <v>-284</v>
      </c>
      <c r="I510" s="2"/>
    </row>
    <row r="511" spans="1:9">
      <c r="A511">
        <f t="shared" si="42"/>
        <v>12.9649</v>
      </c>
      <c r="B511" s="2">
        <v>8</v>
      </c>
      <c r="C511">
        <f t="shared" si="43"/>
        <v>1.7346824418450703E-12</v>
      </c>
      <c r="D511">
        <f t="shared" si="47"/>
        <v>8</v>
      </c>
      <c r="E511">
        <f t="shared" si="44"/>
        <v>0</v>
      </c>
      <c r="F511">
        <f t="shared" si="45"/>
        <v>8</v>
      </c>
      <c r="G511">
        <f t="shared" si="46"/>
        <v>0</v>
      </c>
      <c r="H511" s="2">
        <v>-284</v>
      </c>
      <c r="I511" s="2"/>
    </row>
    <row r="512" spans="1:9">
      <c r="A512">
        <f t="shared" si="42"/>
        <v>12.989000000000001</v>
      </c>
      <c r="B512" s="2">
        <v>8</v>
      </c>
      <c r="C512">
        <f t="shared" si="43"/>
        <v>1.6410430820022471E-12</v>
      </c>
      <c r="D512">
        <f t="shared" si="47"/>
        <v>8</v>
      </c>
      <c r="E512">
        <f t="shared" si="44"/>
        <v>0</v>
      </c>
      <c r="F512">
        <f t="shared" si="45"/>
        <v>8</v>
      </c>
      <c r="G512">
        <f t="shared" si="46"/>
        <v>0</v>
      </c>
      <c r="H512" s="2">
        <v>-285</v>
      </c>
      <c r="I512" s="2"/>
    </row>
    <row r="513" spans="1:9">
      <c r="A513">
        <f t="shared" si="42"/>
        <v>12.989000000000001</v>
      </c>
      <c r="B513" s="2">
        <v>8</v>
      </c>
      <c r="C513">
        <f t="shared" si="43"/>
        <v>1.6410430820022471E-12</v>
      </c>
      <c r="D513">
        <f t="shared" si="47"/>
        <v>8</v>
      </c>
      <c r="E513">
        <f t="shared" si="44"/>
        <v>0</v>
      </c>
      <c r="F513">
        <f t="shared" si="45"/>
        <v>8</v>
      </c>
      <c r="G513">
        <f t="shared" si="46"/>
        <v>0</v>
      </c>
      <c r="H513" s="2">
        <v>-285</v>
      </c>
      <c r="I513" s="2"/>
    </row>
    <row r="514" spans="1:9">
      <c r="A514">
        <f t="shared" ref="A514:A577" si="48">-0.0241*H514+6.1205</f>
        <v>12.9649</v>
      </c>
      <c r="B514" s="2">
        <v>8</v>
      </c>
      <c r="C514">
        <f t="shared" ref="C514:C577" si="49">(B514+8)*10^-A514</f>
        <v>1.7346824418450703E-12</v>
      </c>
      <c r="D514">
        <f t="shared" si="47"/>
        <v>8</v>
      </c>
      <c r="E514">
        <f t="shared" ref="E514:E577" si="50">IF((D515-D514)=0,0,(A515-A514)/(D515-D514))</f>
        <v>0</v>
      </c>
      <c r="F514">
        <f t="shared" si="45"/>
        <v>8</v>
      </c>
      <c r="G514">
        <f t="shared" si="46"/>
        <v>0</v>
      </c>
      <c r="H514" s="2">
        <v>-284</v>
      </c>
      <c r="I514" s="2"/>
    </row>
    <row r="515" spans="1:9">
      <c r="A515">
        <f t="shared" si="48"/>
        <v>12.9649</v>
      </c>
      <c r="B515" s="2">
        <v>8</v>
      </c>
      <c r="C515">
        <f t="shared" si="49"/>
        <v>1.7346824418450703E-12</v>
      </c>
      <c r="D515">
        <f t="shared" si="47"/>
        <v>8</v>
      </c>
      <c r="E515">
        <f t="shared" si="50"/>
        <v>0</v>
      </c>
      <c r="F515">
        <f t="shared" ref="F515:F578" si="51">(D516+D515)/2</f>
        <v>8</v>
      </c>
      <c r="G515">
        <f t="shared" ref="G515:G578" si="52">IF((F516-F515)=0,0,(E516-E515)/(F516-F515))</f>
        <v>0</v>
      </c>
      <c r="H515" s="2">
        <v>-284</v>
      </c>
      <c r="I515" s="2"/>
    </row>
    <row r="516" spans="1:9">
      <c r="A516">
        <f t="shared" si="48"/>
        <v>12.9649</v>
      </c>
      <c r="B516" s="2">
        <v>8</v>
      </c>
      <c r="C516">
        <f t="shared" si="49"/>
        <v>1.7346824418450703E-12</v>
      </c>
      <c r="D516">
        <f t="shared" ref="D516:D579" si="53">(B516+B515)/2</f>
        <v>8</v>
      </c>
      <c r="E516">
        <f t="shared" si="50"/>
        <v>0</v>
      </c>
      <c r="F516">
        <f t="shared" si="51"/>
        <v>8</v>
      </c>
      <c r="G516">
        <f t="shared" si="52"/>
        <v>0</v>
      </c>
      <c r="H516" s="2">
        <v>-284</v>
      </c>
      <c r="I516" s="2"/>
    </row>
    <row r="517" spans="1:9">
      <c r="A517">
        <f t="shared" si="48"/>
        <v>12.9649</v>
      </c>
      <c r="B517" s="2">
        <v>8</v>
      </c>
      <c r="C517">
        <f t="shared" si="49"/>
        <v>1.7346824418450703E-12</v>
      </c>
      <c r="D517">
        <f t="shared" si="53"/>
        <v>8</v>
      </c>
      <c r="E517">
        <f t="shared" si="50"/>
        <v>0</v>
      </c>
      <c r="F517">
        <f t="shared" si="51"/>
        <v>8</v>
      </c>
      <c r="G517">
        <f t="shared" si="52"/>
        <v>0</v>
      </c>
      <c r="H517" s="2">
        <v>-284</v>
      </c>
      <c r="I517" s="2"/>
    </row>
    <row r="518" spans="1:9">
      <c r="A518">
        <f t="shared" si="48"/>
        <v>12.9649</v>
      </c>
      <c r="B518" s="2">
        <v>8</v>
      </c>
      <c r="C518">
        <f t="shared" si="49"/>
        <v>1.7346824418450703E-12</v>
      </c>
      <c r="D518">
        <f t="shared" si="53"/>
        <v>8</v>
      </c>
      <c r="E518">
        <f t="shared" si="50"/>
        <v>0</v>
      </c>
      <c r="F518">
        <f t="shared" si="51"/>
        <v>8</v>
      </c>
      <c r="G518">
        <f t="shared" si="52"/>
        <v>0</v>
      </c>
      <c r="H518" s="2">
        <v>-284</v>
      </c>
      <c r="I518" s="2"/>
    </row>
    <row r="519" spans="1:9">
      <c r="A519">
        <f t="shared" si="48"/>
        <v>12.9649</v>
      </c>
      <c r="B519" s="2">
        <v>8</v>
      </c>
      <c r="C519">
        <f t="shared" si="49"/>
        <v>1.7346824418450703E-12</v>
      </c>
      <c r="D519">
        <f t="shared" si="53"/>
        <v>8</v>
      </c>
      <c r="E519">
        <f t="shared" si="50"/>
        <v>0</v>
      </c>
      <c r="F519">
        <f t="shared" si="51"/>
        <v>8</v>
      </c>
      <c r="G519">
        <f t="shared" si="52"/>
        <v>0</v>
      </c>
      <c r="H519" s="2">
        <v>-284</v>
      </c>
      <c r="I519" s="2"/>
    </row>
    <row r="520" spans="1:9">
      <c r="A520">
        <f t="shared" si="48"/>
        <v>12.9649</v>
      </c>
      <c r="B520" s="2">
        <v>8</v>
      </c>
      <c r="C520">
        <f t="shared" si="49"/>
        <v>1.7346824418450703E-12</v>
      </c>
      <c r="D520">
        <f t="shared" si="53"/>
        <v>8</v>
      </c>
      <c r="E520">
        <f t="shared" si="50"/>
        <v>0</v>
      </c>
      <c r="F520">
        <f t="shared" si="51"/>
        <v>8</v>
      </c>
      <c r="G520">
        <f t="shared" si="52"/>
        <v>0</v>
      </c>
      <c r="H520" s="2">
        <v>-284</v>
      </c>
      <c r="I520" s="2"/>
    </row>
    <row r="521" spans="1:9">
      <c r="A521">
        <f t="shared" si="48"/>
        <v>12.989000000000001</v>
      </c>
      <c r="B521" s="2">
        <v>8</v>
      </c>
      <c r="C521">
        <f t="shared" si="49"/>
        <v>1.6410430820022471E-12</v>
      </c>
      <c r="D521">
        <f t="shared" si="53"/>
        <v>8</v>
      </c>
      <c r="E521">
        <f t="shared" si="50"/>
        <v>0</v>
      </c>
      <c r="F521">
        <f t="shared" si="51"/>
        <v>8</v>
      </c>
      <c r="G521">
        <f t="shared" si="52"/>
        <v>0</v>
      </c>
      <c r="H521" s="2">
        <v>-285</v>
      </c>
      <c r="I521" s="2"/>
    </row>
    <row r="522" spans="1:9">
      <c r="A522">
        <f t="shared" si="48"/>
        <v>12.989000000000001</v>
      </c>
      <c r="B522" s="2">
        <v>8</v>
      </c>
      <c r="C522">
        <f t="shared" si="49"/>
        <v>1.6410430820022471E-12</v>
      </c>
      <c r="D522">
        <f t="shared" si="53"/>
        <v>8</v>
      </c>
      <c r="E522">
        <f t="shared" si="50"/>
        <v>0</v>
      </c>
      <c r="F522">
        <f t="shared" si="51"/>
        <v>8</v>
      </c>
      <c r="G522">
        <f t="shared" si="52"/>
        <v>0</v>
      </c>
      <c r="H522" s="2">
        <v>-285</v>
      </c>
      <c r="I522" s="2"/>
    </row>
    <row r="523" spans="1:9">
      <c r="A523">
        <f t="shared" si="48"/>
        <v>12.989000000000001</v>
      </c>
      <c r="B523" s="2">
        <v>8</v>
      </c>
      <c r="C523">
        <f t="shared" si="49"/>
        <v>1.6410430820022471E-12</v>
      </c>
      <c r="D523">
        <f t="shared" si="53"/>
        <v>8</v>
      </c>
      <c r="E523">
        <f t="shared" si="50"/>
        <v>0</v>
      </c>
      <c r="F523">
        <f t="shared" si="51"/>
        <v>8</v>
      </c>
      <c r="G523">
        <f t="shared" si="52"/>
        <v>0</v>
      </c>
      <c r="H523" s="2">
        <v>-285</v>
      </c>
      <c r="I523" s="2"/>
    </row>
    <row r="524" spans="1:9">
      <c r="A524">
        <f t="shared" si="48"/>
        <v>12.989000000000001</v>
      </c>
      <c r="B524" s="2">
        <v>8</v>
      </c>
      <c r="C524">
        <f t="shared" si="49"/>
        <v>1.6410430820022471E-12</v>
      </c>
      <c r="D524">
        <f t="shared" si="53"/>
        <v>8</v>
      </c>
      <c r="E524">
        <f t="shared" si="50"/>
        <v>0</v>
      </c>
      <c r="F524">
        <f t="shared" si="51"/>
        <v>8</v>
      </c>
      <c r="G524">
        <f t="shared" si="52"/>
        <v>0</v>
      </c>
      <c r="H524" s="2">
        <v>-285</v>
      </c>
      <c r="I524" s="2"/>
    </row>
    <row r="525" spans="1:9">
      <c r="A525">
        <f t="shared" si="48"/>
        <v>12.989000000000001</v>
      </c>
      <c r="B525" s="2">
        <v>8</v>
      </c>
      <c r="C525">
        <f t="shared" si="49"/>
        <v>1.6410430820022471E-12</v>
      </c>
      <c r="D525">
        <f t="shared" si="53"/>
        <v>8</v>
      </c>
      <c r="E525">
        <f t="shared" si="50"/>
        <v>0</v>
      </c>
      <c r="F525">
        <f t="shared" si="51"/>
        <v>8</v>
      </c>
      <c r="G525">
        <f t="shared" si="52"/>
        <v>0</v>
      </c>
      <c r="H525" s="2">
        <v>-285</v>
      </c>
      <c r="I525" s="2"/>
    </row>
    <row r="526" spans="1:9">
      <c r="A526">
        <f t="shared" si="48"/>
        <v>12.989000000000001</v>
      </c>
      <c r="B526" s="2">
        <v>8</v>
      </c>
      <c r="C526">
        <f t="shared" si="49"/>
        <v>1.6410430820022471E-12</v>
      </c>
      <c r="D526">
        <f t="shared" si="53"/>
        <v>8</v>
      </c>
      <c r="E526">
        <f t="shared" si="50"/>
        <v>0</v>
      </c>
      <c r="F526">
        <f t="shared" si="51"/>
        <v>8</v>
      </c>
      <c r="G526">
        <f t="shared" si="52"/>
        <v>0</v>
      </c>
      <c r="H526" s="2">
        <v>-285</v>
      </c>
      <c r="I526" s="2"/>
    </row>
    <row r="527" spans="1:9">
      <c r="A527">
        <f t="shared" si="48"/>
        <v>12.989000000000001</v>
      </c>
      <c r="B527" s="2">
        <v>8</v>
      </c>
      <c r="C527">
        <f t="shared" si="49"/>
        <v>1.6410430820022471E-12</v>
      </c>
      <c r="D527">
        <f t="shared" si="53"/>
        <v>8</v>
      </c>
      <c r="E527">
        <f t="shared" si="50"/>
        <v>0</v>
      </c>
      <c r="F527">
        <f t="shared" si="51"/>
        <v>8</v>
      </c>
      <c r="G527">
        <f t="shared" si="52"/>
        <v>0</v>
      </c>
      <c r="H527" s="2">
        <v>-285</v>
      </c>
      <c r="I527" s="2"/>
    </row>
    <row r="528" spans="1:9">
      <c r="A528">
        <f t="shared" si="48"/>
        <v>12.989000000000001</v>
      </c>
      <c r="B528" s="2">
        <v>8</v>
      </c>
      <c r="C528">
        <f t="shared" si="49"/>
        <v>1.6410430820022471E-12</v>
      </c>
      <c r="D528">
        <f t="shared" si="53"/>
        <v>8</v>
      </c>
      <c r="E528">
        <f t="shared" si="50"/>
        <v>0</v>
      </c>
      <c r="F528">
        <f t="shared" si="51"/>
        <v>8</v>
      </c>
      <c r="G528">
        <f t="shared" si="52"/>
        <v>0</v>
      </c>
      <c r="H528" s="2">
        <v>-285</v>
      </c>
      <c r="I528" s="2"/>
    </row>
    <row r="529" spans="1:9">
      <c r="A529">
        <f t="shared" si="48"/>
        <v>12.9649</v>
      </c>
      <c r="B529" s="2">
        <v>8</v>
      </c>
      <c r="C529">
        <f t="shared" si="49"/>
        <v>1.7346824418450703E-12</v>
      </c>
      <c r="D529">
        <f t="shared" si="53"/>
        <v>8</v>
      </c>
      <c r="E529">
        <f t="shared" si="50"/>
        <v>0</v>
      </c>
      <c r="F529">
        <f t="shared" si="51"/>
        <v>8</v>
      </c>
      <c r="G529">
        <f t="shared" si="52"/>
        <v>0</v>
      </c>
      <c r="H529" s="2">
        <v>-284</v>
      </c>
      <c r="I529" s="2"/>
    </row>
    <row r="530" spans="1:9">
      <c r="A530">
        <f t="shared" si="48"/>
        <v>12.9649</v>
      </c>
      <c r="B530" s="2">
        <v>8</v>
      </c>
      <c r="C530">
        <f t="shared" si="49"/>
        <v>1.7346824418450703E-12</v>
      </c>
      <c r="D530">
        <f t="shared" si="53"/>
        <v>8</v>
      </c>
      <c r="E530">
        <f t="shared" si="50"/>
        <v>0</v>
      </c>
      <c r="F530">
        <f t="shared" si="51"/>
        <v>8</v>
      </c>
      <c r="G530">
        <f t="shared" si="52"/>
        <v>0</v>
      </c>
      <c r="H530" s="2">
        <v>-284</v>
      </c>
      <c r="I530" s="2"/>
    </row>
    <row r="531" spans="1:9">
      <c r="A531">
        <f t="shared" si="48"/>
        <v>12.9649</v>
      </c>
      <c r="B531" s="2">
        <v>8</v>
      </c>
      <c r="C531">
        <f t="shared" si="49"/>
        <v>1.7346824418450703E-12</v>
      </c>
      <c r="D531">
        <f t="shared" si="53"/>
        <v>8</v>
      </c>
      <c r="E531">
        <f t="shared" si="50"/>
        <v>0</v>
      </c>
      <c r="F531">
        <f t="shared" si="51"/>
        <v>8</v>
      </c>
      <c r="G531">
        <f t="shared" si="52"/>
        <v>0</v>
      </c>
      <c r="H531" s="2">
        <v>-284</v>
      </c>
      <c r="I531" s="2"/>
    </row>
    <row r="532" spans="1:9">
      <c r="A532">
        <f t="shared" si="48"/>
        <v>12.9649</v>
      </c>
      <c r="B532" s="2">
        <v>8</v>
      </c>
      <c r="C532">
        <f t="shared" si="49"/>
        <v>1.7346824418450703E-12</v>
      </c>
      <c r="D532">
        <f t="shared" si="53"/>
        <v>8</v>
      </c>
      <c r="E532">
        <f t="shared" si="50"/>
        <v>0</v>
      </c>
      <c r="F532">
        <f t="shared" si="51"/>
        <v>8</v>
      </c>
      <c r="G532">
        <f t="shared" si="52"/>
        <v>0</v>
      </c>
      <c r="H532" s="2">
        <v>-284</v>
      </c>
      <c r="I532" s="2"/>
    </row>
    <row r="533" spans="1:9">
      <c r="A533">
        <f t="shared" si="48"/>
        <v>12.9649</v>
      </c>
      <c r="B533" s="2">
        <v>8</v>
      </c>
      <c r="C533">
        <f t="shared" si="49"/>
        <v>1.7346824418450703E-12</v>
      </c>
      <c r="D533">
        <f t="shared" si="53"/>
        <v>8</v>
      </c>
      <c r="E533">
        <f t="shared" si="50"/>
        <v>0</v>
      </c>
      <c r="F533">
        <f t="shared" si="51"/>
        <v>8</v>
      </c>
      <c r="G533">
        <f t="shared" si="52"/>
        <v>0</v>
      </c>
      <c r="H533" s="2">
        <v>-284</v>
      </c>
      <c r="I533" s="2"/>
    </row>
    <row r="534" spans="1:9">
      <c r="A534">
        <f t="shared" si="48"/>
        <v>12.989000000000001</v>
      </c>
      <c r="B534" s="2">
        <v>8</v>
      </c>
      <c r="C534">
        <f t="shared" si="49"/>
        <v>1.6410430820022471E-12</v>
      </c>
      <c r="D534">
        <f t="shared" si="53"/>
        <v>8</v>
      </c>
      <c r="E534">
        <f t="shared" si="50"/>
        <v>0</v>
      </c>
      <c r="F534">
        <f t="shared" si="51"/>
        <v>8</v>
      </c>
      <c r="G534">
        <f t="shared" si="52"/>
        <v>0</v>
      </c>
      <c r="H534" s="2">
        <v>-285</v>
      </c>
      <c r="I534" s="2"/>
    </row>
    <row r="535" spans="1:9">
      <c r="A535">
        <f t="shared" si="48"/>
        <v>12.9649</v>
      </c>
      <c r="B535" s="2">
        <v>8</v>
      </c>
      <c r="C535">
        <f t="shared" si="49"/>
        <v>1.7346824418450703E-12</v>
      </c>
      <c r="D535">
        <f t="shared" si="53"/>
        <v>8</v>
      </c>
      <c r="E535">
        <f t="shared" si="50"/>
        <v>0</v>
      </c>
      <c r="F535">
        <f t="shared" si="51"/>
        <v>8</v>
      </c>
      <c r="G535">
        <f t="shared" si="52"/>
        <v>0</v>
      </c>
      <c r="H535" s="2">
        <v>-284</v>
      </c>
      <c r="I535" s="2"/>
    </row>
    <row r="536" spans="1:9">
      <c r="A536">
        <f t="shared" si="48"/>
        <v>12.9649</v>
      </c>
      <c r="B536" s="2">
        <v>8</v>
      </c>
      <c r="C536">
        <f t="shared" si="49"/>
        <v>1.7346824418450703E-12</v>
      </c>
      <c r="D536">
        <f t="shared" si="53"/>
        <v>8</v>
      </c>
      <c r="E536">
        <f t="shared" si="50"/>
        <v>0</v>
      </c>
      <c r="F536">
        <f t="shared" si="51"/>
        <v>8</v>
      </c>
      <c r="G536">
        <f t="shared" si="52"/>
        <v>0</v>
      </c>
      <c r="H536" s="2">
        <v>-284</v>
      </c>
      <c r="I536" s="2"/>
    </row>
    <row r="537" spans="1:9">
      <c r="A537">
        <f t="shared" si="48"/>
        <v>12.9649</v>
      </c>
      <c r="B537" s="2">
        <v>8</v>
      </c>
      <c r="C537">
        <f t="shared" si="49"/>
        <v>1.7346824418450703E-12</v>
      </c>
      <c r="D537">
        <f t="shared" si="53"/>
        <v>8</v>
      </c>
      <c r="E537">
        <f t="shared" si="50"/>
        <v>0</v>
      </c>
      <c r="F537">
        <f t="shared" si="51"/>
        <v>8</v>
      </c>
      <c r="G537">
        <f t="shared" si="52"/>
        <v>0</v>
      </c>
      <c r="H537" s="2">
        <v>-284</v>
      </c>
      <c r="I537" s="2"/>
    </row>
    <row r="538" spans="1:9">
      <c r="A538">
        <f t="shared" si="48"/>
        <v>12.9649</v>
      </c>
      <c r="B538" s="2">
        <v>8</v>
      </c>
      <c r="C538">
        <f t="shared" si="49"/>
        <v>1.7346824418450703E-12</v>
      </c>
      <c r="D538">
        <f t="shared" si="53"/>
        <v>8</v>
      </c>
      <c r="E538">
        <f t="shared" si="50"/>
        <v>0</v>
      </c>
      <c r="F538">
        <f t="shared" si="51"/>
        <v>8</v>
      </c>
      <c r="G538">
        <f t="shared" si="52"/>
        <v>0</v>
      </c>
      <c r="H538" s="2">
        <v>-284</v>
      </c>
      <c r="I538" s="2"/>
    </row>
    <row r="539" spans="1:9">
      <c r="A539">
        <f t="shared" si="48"/>
        <v>12.9649</v>
      </c>
      <c r="B539" s="2">
        <v>8</v>
      </c>
      <c r="C539">
        <f t="shared" si="49"/>
        <v>1.7346824418450703E-12</v>
      </c>
      <c r="D539">
        <f t="shared" si="53"/>
        <v>8</v>
      </c>
      <c r="E539">
        <f t="shared" si="50"/>
        <v>0</v>
      </c>
      <c r="F539">
        <f t="shared" si="51"/>
        <v>8</v>
      </c>
      <c r="G539">
        <f t="shared" si="52"/>
        <v>0</v>
      </c>
      <c r="H539" s="2">
        <v>-284</v>
      </c>
      <c r="I539" s="2"/>
    </row>
    <row r="540" spans="1:9">
      <c r="A540">
        <f t="shared" si="48"/>
        <v>12.989000000000001</v>
      </c>
      <c r="B540" s="2">
        <v>8</v>
      </c>
      <c r="C540">
        <f t="shared" si="49"/>
        <v>1.6410430820022471E-12</v>
      </c>
      <c r="D540">
        <f t="shared" si="53"/>
        <v>8</v>
      </c>
      <c r="E540">
        <f t="shared" si="50"/>
        <v>0</v>
      </c>
      <c r="F540">
        <f t="shared" si="51"/>
        <v>8</v>
      </c>
      <c r="G540">
        <f t="shared" si="52"/>
        <v>0</v>
      </c>
      <c r="H540" s="2">
        <v>-285</v>
      </c>
      <c r="I540" s="2"/>
    </row>
    <row r="541" spans="1:9">
      <c r="A541">
        <f t="shared" si="48"/>
        <v>12.989000000000001</v>
      </c>
      <c r="B541" s="2">
        <v>8</v>
      </c>
      <c r="C541">
        <f t="shared" si="49"/>
        <v>1.6410430820022471E-12</v>
      </c>
      <c r="D541">
        <f t="shared" si="53"/>
        <v>8</v>
      </c>
      <c r="E541">
        <f t="shared" si="50"/>
        <v>0</v>
      </c>
      <c r="F541">
        <f t="shared" si="51"/>
        <v>8</v>
      </c>
      <c r="G541">
        <f t="shared" si="52"/>
        <v>0</v>
      </c>
      <c r="H541" s="2">
        <v>-285</v>
      </c>
      <c r="I541" s="2"/>
    </row>
    <row r="542" spans="1:9">
      <c r="A542">
        <f t="shared" si="48"/>
        <v>12.989000000000001</v>
      </c>
      <c r="B542" s="2">
        <v>8</v>
      </c>
      <c r="C542">
        <f t="shared" si="49"/>
        <v>1.6410430820022471E-12</v>
      </c>
      <c r="D542">
        <f t="shared" si="53"/>
        <v>8</v>
      </c>
      <c r="E542">
        <f t="shared" si="50"/>
        <v>0</v>
      </c>
      <c r="F542">
        <f t="shared" si="51"/>
        <v>8</v>
      </c>
      <c r="G542">
        <f t="shared" si="52"/>
        <v>0</v>
      </c>
      <c r="H542" s="2">
        <v>-285</v>
      </c>
      <c r="I542" s="2"/>
    </row>
    <row r="543" spans="1:9">
      <c r="A543">
        <f t="shared" si="48"/>
        <v>12.989000000000001</v>
      </c>
      <c r="B543" s="2">
        <v>8</v>
      </c>
      <c r="C543">
        <f t="shared" si="49"/>
        <v>1.6410430820022471E-12</v>
      </c>
      <c r="D543">
        <f t="shared" si="53"/>
        <v>8</v>
      </c>
      <c r="E543">
        <f t="shared" si="50"/>
        <v>0</v>
      </c>
      <c r="F543">
        <f t="shared" si="51"/>
        <v>8</v>
      </c>
      <c r="G543">
        <f t="shared" si="52"/>
        <v>0</v>
      </c>
      <c r="H543" s="2">
        <v>-285</v>
      </c>
      <c r="I543" s="2"/>
    </row>
    <row r="544" spans="1:9">
      <c r="A544">
        <f t="shared" si="48"/>
        <v>12.989000000000001</v>
      </c>
      <c r="B544" s="2">
        <v>8</v>
      </c>
      <c r="C544">
        <f t="shared" si="49"/>
        <v>1.6410430820022471E-12</v>
      </c>
      <c r="D544">
        <f t="shared" si="53"/>
        <v>8</v>
      </c>
      <c r="E544">
        <f t="shared" si="50"/>
        <v>0</v>
      </c>
      <c r="F544">
        <f t="shared" si="51"/>
        <v>8</v>
      </c>
      <c r="G544">
        <f t="shared" si="52"/>
        <v>0</v>
      </c>
      <c r="H544" s="2">
        <v>-285</v>
      </c>
      <c r="I544" s="2"/>
    </row>
    <row r="545" spans="1:9">
      <c r="A545">
        <f t="shared" si="48"/>
        <v>12.989000000000001</v>
      </c>
      <c r="B545" s="2">
        <v>8</v>
      </c>
      <c r="C545">
        <f t="shared" si="49"/>
        <v>1.6410430820022471E-12</v>
      </c>
      <c r="D545">
        <f t="shared" si="53"/>
        <v>8</v>
      </c>
      <c r="E545">
        <f t="shared" si="50"/>
        <v>0</v>
      </c>
      <c r="F545">
        <f t="shared" si="51"/>
        <v>8</v>
      </c>
      <c r="G545">
        <f t="shared" si="52"/>
        <v>0</v>
      </c>
      <c r="H545" s="2">
        <v>-285</v>
      </c>
      <c r="I545" s="2"/>
    </row>
    <row r="546" spans="1:9">
      <c r="A546">
        <f t="shared" si="48"/>
        <v>12.989000000000001</v>
      </c>
      <c r="B546" s="2">
        <v>8</v>
      </c>
      <c r="C546">
        <f t="shared" si="49"/>
        <v>1.6410430820022471E-12</v>
      </c>
      <c r="D546">
        <f t="shared" si="53"/>
        <v>8</v>
      </c>
      <c r="E546">
        <f t="shared" si="50"/>
        <v>0</v>
      </c>
      <c r="F546">
        <f t="shared" si="51"/>
        <v>8</v>
      </c>
      <c r="G546">
        <f t="shared" si="52"/>
        <v>0</v>
      </c>
      <c r="H546" s="2">
        <v>-285</v>
      </c>
      <c r="I546" s="2"/>
    </row>
    <row r="547" spans="1:9">
      <c r="A547">
        <f t="shared" si="48"/>
        <v>12.989000000000001</v>
      </c>
      <c r="B547" s="2">
        <v>8</v>
      </c>
      <c r="C547">
        <f t="shared" si="49"/>
        <v>1.6410430820022471E-12</v>
      </c>
      <c r="D547">
        <f t="shared" si="53"/>
        <v>8</v>
      </c>
      <c r="E547">
        <f t="shared" si="50"/>
        <v>0</v>
      </c>
      <c r="F547">
        <f t="shared" si="51"/>
        <v>8</v>
      </c>
      <c r="G547">
        <f t="shared" si="52"/>
        <v>0</v>
      </c>
      <c r="H547" s="2">
        <v>-285</v>
      </c>
      <c r="I547" s="2"/>
    </row>
    <row r="548" spans="1:9">
      <c r="A548">
        <f t="shared" si="48"/>
        <v>12.989000000000001</v>
      </c>
      <c r="B548" s="2">
        <v>8</v>
      </c>
      <c r="C548">
        <f t="shared" si="49"/>
        <v>1.6410430820022471E-12</v>
      </c>
      <c r="D548">
        <f t="shared" si="53"/>
        <v>8</v>
      </c>
      <c r="E548">
        <f t="shared" si="50"/>
        <v>0</v>
      </c>
      <c r="F548">
        <f t="shared" si="51"/>
        <v>8</v>
      </c>
      <c r="G548">
        <f t="shared" si="52"/>
        <v>0</v>
      </c>
      <c r="H548" s="2">
        <v>-285</v>
      </c>
      <c r="I548" s="2"/>
    </row>
    <row r="549" spans="1:9">
      <c r="A549">
        <f t="shared" si="48"/>
        <v>12.9649</v>
      </c>
      <c r="B549" s="2">
        <v>8</v>
      </c>
      <c r="C549">
        <f t="shared" si="49"/>
        <v>1.7346824418450703E-12</v>
      </c>
      <c r="D549">
        <f t="shared" si="53"/>
        <v>8</v>
      </c>
      <c r="E549">
        <f t="shared" si="50"/>
        <v>0</v>
      </c>
      <c r="F549">
        <f t="shared" si="51"/>
        <v>8</v>
      </c>
      <c r="G549">
        <f t="shared" si="52"/>
        <v>0</v>
      </c>
      <c r="H549" s="2">
        <v>-284</v>
      </c>
      <c r="I549" s="2"/>
    </row>
    <row r="550" spans="1:9">
      <c r="A550">
        <f t="shared" si="48"/>
        <v>12.989000000000001</v>
      </c>
      <c r="B550" s="2">
        <v>8</v>
      </c>
      <c r="C550">
        <f t="shared" si="49"/>
        <v>1.6410430820022471E-12</v>
      </c>
      <c r="D550">
        <f t="shared" si="53"/>
        <v>8</v>
      </c>
      <c r="E550">
        <f t="shared" si="50"/>
        <v>0</v>
      </c>
      <c r="F550">
        <f t="shared" si="51"/>
        <v>8</v>
      </c>
      <c r="G550">
        <f t="shared" si="52"/>
        <v>0</v>
      </c>
      <c r="H550" s="2">
        <v>-285</v>
      </c>
      <c r="I550" s="2"/>
    </row>
    <row r="551" spans="1:9">
      <c r="A551">
        <f t="shared" si="48"/>
        <v>12.989000000000001</v>
      </c>
      <c r="B551" s="2">
        <v>8</v>
      </c>
      <c r="C551">
        <f t="shared" si="49"/>
        <v>1.6410430820022471E-12</v>
      </c>
      <c r="D551">
        <f t="shared" si="53"/>
        <v>8</v>
      </c>
      <c r="E551">
        <f t="shared" si="50"/>
        <v>0</v>
      </c>
      <c r="F551">
        <f t="shared" si="51"/>
        <v>8</v>
      </c>
      <c r="G551">
        <f t="shared" si="52"/>
        <v>0</v>
      </c>
      <c r="H551" s="2">
        <v>-285</v>
      </c>
      <c r="I551" s="2"/>
    </row>
    <row r="552" spans="1:9">
      <c r="A552">
        <f t="shared" si="48"/>
        <v>13.0131</v>
      </c>
      <c r="B552" s="2">
        <v>8</v>
      </c>
      <c r="C552">
        <f t="shared" si="49"/>
        <v>1.5524584396686738E-12</v>
      </c>
      <c r="D552">
        <f t="shared" si="53"/>
        <v>8</v>
      </c>
      <c r="E552">
        <f t="shared" si="50"/>
        <v>0</v>
      </c>
      <c r="F552">
        <f t="shared" si="51"/>
        <v>8</v>
      </c>
      <c r="G552">
        <f t="shared" si="52"/>
        <v>0</v>
      </c>
      <c r="H552" s="2">
        <v>-286</v>
      </c>
      <c r="I552" s="2"/>
    </row>
    <row r="553" spans="1:9">
      <c r="A553">
        <f t="shared" si="48"/>
        <v>13.0131</v>
      </c>
      <c r="B553" s="2">
        <v>8</v>
      </c>
      <c r="C553">
        <f t="shared" si="49"/>
        <v>1.5524584396686738E-12</v>
      </c>
      <c r="D553">
        <f t="shared" si="53"/>
        <v>8</v>
      </c>
      <c r="E553">
        <f t="shared" si="50"/>
        <v>0</v>
      </c>
      <c r="F553">
        <f t="shared" si="51"/>
        <v>8</v>
      </c>
      <c r="G553">
        <f t="shared" si="52"/>
        <v>0</v>
      </c>
      <c r="H553" s="2">
        <v>-286</v>
      </c>
      <c r="I553" s="2"/>
    </row>
    <row r="554" spans="1:9">
      <c r="A554">
        <f t="shared" si="48"/>
        <v>13.0131</v>
      </c>
      <c r="B554" s="2">
        <v>8</v>
      </c>
      <c r="C554">
        <f t="shared" si="49"/>
        <v>1.5524584396686738E-12</v>
      </c>
      <c r="D554">
        <f t="shared" si="53"/>
        <v>8</v>
      </c>
      <c r="E554">
        <f t="shared" si="50"/>
        <v>0</v>
      </c>
      <c r="F554">
        <f t="shared" si="51"/>
        <v>8</v>
      </c>
      <c r="G554">
        <f t="shared" si="52"/>
        <v>0</v>
      </c>
      <c r="H554" s="2">
        <v>-286</v>
      </c>
      <c r="I554" s="2"/>
    </row>
    <row r="555" spans="1:9">
      <c r="A555">
        <f t="shared" si="48"/>
        <v>13.0131</v>
      </c>
      <c r="B555" s="2">
        <v>8</v>
      </c>
      <c r="C555">
        <f t="shared" si="49"/>
        <v>1.5524584396686738E-12</v>
      </c>
      <c r="D555">
        <f t="shared" si="53"/>
        <v>8</v>
      </c>
      <c r="E555">
        <f t="shared" si="50"/>
        <v>0</v>
      </c>
      <c r="F555">
        <f t="shared" si="51"/>
        <v>8</v>
      </c>
      <c r="G555">
        <f t="shared" si="52"/>
        <v>0</v>
      </c>
      <c r="H555" s="2">
        <v>-286</v>
      </c>
      <c r="I555" s="2"/>
    </row>
    <row r="556" spans="1:9">
      <c r="A556">
        <f t="shared" si="48"/>
        <v>12.9649</v>
      </c>
      <c r="B556" s="2">
        <v>8</v>
      </c>
      <c r="C556">
        <f t="shared" si="49"/>
        <v>1.7346824418450703E-12</v>
      </c>
      <c r="D556">
        <f t="shared" si="53"/>
        <v>8</v>
      </c>
      <c r="E556">
        <f t="shared" si="50"/>
        <v>0</v>
      </c>
      <c r="F556">
        <f t="shared" si="51"/>
        <v>8</v>
      </c>
      <c r="G556">
        <f t="shared" si="52"/>
        <v>0</v>
      </c>
      <c r="H556" s="2">
        <v>-284</v>
      </c>
      <c r="I556" s="2"/>
    </row>
    <row r="557" spans="1:9">
      <c r="A557">
        <f t="shared" si="48"/>
        <v>12.9649</v>
      </c>
      <c r="B557" s="2">
        <v>8</v>
      </c>
      <c r="C557">
        <f t="shared" si="49"/>
        <v>1.7346824418450703E-12</v>
      </c>
      <c r="D557">
        <f t="shared" si="53"/>
        <v>8</v>
      </c>
      <c r="E557">
        <f t="shared" si="50"/>
        <v>0</v>
      </c>
      <c r="F557">
        <f t="shared" si="51"/>
        <v>8</v>
      </c>
      <c r="G557">
        <f t="shared" si="52"/>
        <v>0</v>
      </c>
      <c r="H557" s="2">
        <v>-284</v>
      </c>
      <c r="I557" s="2"/>
    </row>
    <row r="558" spans="1:9">
      <c r="A558">
        <f t="shared" si="48"/>
        <v>12.9649</v>
      </c>
      <c r="B558" s="2">
        <v>8</v>
      </c>
      <c r="C558">
        <f t="shared" si="49"/>
        <v>1.7346824418450703E-12</v>
      </c>
      <c r="D558">
        <f t="shared" si="53"/>
        <v>8</v>
      </c>
      <c r="E558">
        <f t="shared" si="50"/>
        <v>0</v>
      </c>
      <c r="F558">
        <f t="shared" si="51"/>
        <v>8</v>
      </c>
      <c r="G558">
        <f t="shared" si="52"/>
        <v>0</v>
      </c>
      <c r="H558" s="2">
        <v>-284</v>
      </c>
      <c r="I558" s="2"/>
    </row>
    <row r="559" spans="1:9">
      <c r="A559">
        <f t="shared" si="48"/>
        <v>12.9649</v>
      </c>
      <c r="B559" s="2">
        <v>8</v>
      </c>
      <c r="C559">
        <f t="shared" si="49"/>
        <v>1.7346824418450703E-12</v>
      </c>
      <c r="D559">
        <f t="shared" si="53"/>
        <v>8</v>
      </c>
      <c r="E559">
        <f t="shared" si="50"/>
        <v>0</v>
      </c>
      <c r="F559">
        <f t="shared" si="51"/>
        <v>8</v>
      </c>
      <c r="G559">
        <f t="shared" si="52"/>
        <v>0</v>
      </c>
      <c r="H559" s="2">
        <v>-284</v>
      </c>
      <c r="I559" s="2"/>
    </row>
    <row r="560" spans="1:9">
      <c r="A560">
        <f t="shared" si="48"/>
        <v>12.9649</v>
      </c>
      <c r="B560" s="2">
        <v>8</v>
      </c>
      <c r="C560">
        <f t="shared" si="49"/>
        <v>1.7346824418450703E-12</v>
      </c>
      <c r="D560">
        <f t="shared" si="53"/>
        <v>8</v>
      </c>
      <c r="E560">
        <f t="shared" si="50"/>
        <v>0</v>
      </c>
      <c r="F560">
        <f t="shared" si="51"/>
        <v>8</v>
      </c>
      <c r="G560">
        <f t="shared" si="52"/>
        <v>0</v>
      </c>
      <c r="H560" s="2">
        <v>-284</v>
      </c>
      <c r="I560" s="2"/>
    </row>
    <row r="561" spans="1:9">
      <c r="A561">
        <f t="shared" si="48"/>
        <v>12.9649</v>
      </c>
      <c r="B561" s="2">
        <v>8</v>
      </c>
      <c r="C561">
        <f t="shared" si="49"/>
        <v>1.7346824418450703E-12</v>
      </c>
      <c r="D561">
        <f t="shared" si="53"/>
        <v>8</v>
      </c>
      <c r="E561">
        <f t="shared" si="50"/>
        <v>0</v>
      </c>
      <c r="F561">
        <f t="shared" si="51"/>
        <v>8</v>
      </c>
      <c r="G561">
        <f t="shared" si="52"/>
        <v>0</v>
      </c>
      <c r="H561" s="2">
        <v>-284</v>
      </c>
      <c r="I561" s="2"/>
    </row>
    <row r="562" spans="1:9">
      <c r="A562">
        <f t="shared" si="48"/>
        <v>12.9649</v>
      </c>
      <c r="B562" s="2">
        <v>8</v>
      </c>
      <c r="C562">
        <f t="shared" si="49"/>
        <v>1.7346824418450703E-12</v>
      </c>
      <c r="D562">
        <f t="shared" si="53"/>
        <v>8</v>
      </c>
      <c r="E562">
        <f t="shared" si="50"/>
        <v>0</v>
      </c>
      <c r="F562">
        <f t="shared" si="51"/>
        <v>8</v>
      </c>
      <c r="G562">
        <f t="shared" si="52"/>
        <v>0</v>
      </c>
      <c r="H562" s="2">
        <v>-284</v>
      </c>
      <c r="I562" s="2"/>
    </row>
    <row r="563" spans="1:9">
      <c r="A563">
        <f t="shared" si="48"/>
        <v>12.9649</v>
      </c>
      <c r="B563" s="2">
        <v>8</v>
      </c>
      <c r="C563">
        <f t="shared" si="49"/>
        <v>1.7346824418450703E-12</v>
      </c>
      <c r="D563">
        <f t="shared" si="53"/>
        <v>8</v>
      </c>
      <c r="E563">
        <f t="shared" si="50"/>
        <v>0</v>
      </c>
      <c r="F563">
        <f t="shared" si="51"/>
        <v>8</v>
      </c>
      <c r="G563">
        <f t="shared" si="52"/>
        <v>0</v>
      </c>
      <c r="H563" s="2">
        <v>-284</v>
      </c>
      <c r="I563" s="2"/>
    </row>
    <row r="564" spans="1:9">
      <c r="A564">
        <f t="shared" si="48"/>
        <v>12.9649</v>
      </c>
      <c r="B564" s="2">
        <v>8</v>
      </c>
      <c r="C564">
        <f t="shared" si="49"/>
        <v>1.7346824418450703E-12</v>
      </c>
      <c r="D564">
        <f t="shared" si="53"/>
        <v>8</v>
      </c>
      <c r="E564">
        <f t="shared" si="50"/>
        <v>0</v>
      </c>
      <c r="F564">
        <f t="shared" si="51"/>
        <v>8</v>
      </c>
      <c r="G564">
        <f t="shared" si="52"/>
        <v>0</v>
      </c>
      <c r="H564" s="2">
        <v>-284</v>
      </c>
      <c r="I564" s="2"/>
    </row>
    <row r="565" spans="1:9">
      <c r="A565">
        <f t="shared" si="48"/>
        <v>12.9649</v>
      </c>
      <c r="B565" s="2">
        <v>8</v>
      </c>
      <c r="C565">
        <f t="shared" si="49"/>
        <v>1.7346824418450703E-12</v>
      </c>
      <c r="D565">
        <f t="shared" si="53"/>
        <v>8</v>
      </c>
      <c r="E565">
        <f t="shared" si="50"/>
        <v>0</v>
      </c>
      <c r="F565">
        <f t="shared" si="51"/>
        <v>8</v>
      </c>
      <c r="G565">
        <f t="shared" si="52"/>
        <v>0</v>
      </c>
      <c r="H565" s="2">
        <v>-284</v>
      </c>
      <c r="I565" s="2"/>
    </row>
    <row r="566" spans="1:9">
      <c r="A566">
        <f t="shared" si="48"/>
        <v>12.9649</v>
      </c>
      <c r="B566" s="2">
        <v>8</v>
      </c>
      <c r="C566">
        <f t="shared" si="49"/>
        <v>1.7346824418450703E-12</v>
      </c>
      <c r="D566">
        <f t="shared" si="53"/>
        <v>8</v>
      </c>
      <c r="E566">
        <f t="shared" si="50"/>
        <v>0</v>
      </c>
      <c r="F566">
        <f t="shared" si="51"/>
        <v>8</v>
      </c>
      <c r="G566">
        <f t="shared" si="52"/>
        <v>0</v>
      </c>
      <c r="H566" s="2">
        <v>-284</v>
      </c>
      <c r="I566" s="2"/>
    </row>
    <row r="567" spans="1:9">
      <c r="A567">
        <f t="shared" si="48"/>
        <v>12.9649</v>
      </c>
      <c r="B567" s="2">
        <v>8</v>
      </c>
      <c r="C567">
        <f t="shared" si="49"/>
        <v>1.7346824418450703E-12</v>
      </c>
      <c r="D567">
        <f t="shared" si="53"/>
        <v>8</v>
      </c>
      <c r="E567">
        <f t="shared" si="50"/>
        <v>0</v>
      </c>
      <c r="F567">
        <f t="shared" si="51"/>
        <v>8</v>
      </c>
      <c r="G567">
        <f t="shared" si="52"/>
        <v>0</v>
      </c>
      <c r="H567" s="2">
        <v>-284</v>
      </c>
      <c r="I567" s="2"/>
    </row>
    <row r="568" spans="1:9">
      <c r="A568">
        <f t="shared" si="48"/>
        <v>12.9649</v>
      </c>
      <c r="B568" s="2">
        <v>8</v>
      </c>
      <c r="C568">
        <f t="shared" si="49"/>
        <v>1.7346824418450703E-12</v>
      </c>
      <c r="D568">
        <f t="shared" si="53"/>
        <v>8</v>
      </c>
      <c r="E568">
        <f t="shared" si="50"/>
        <v>0</v>
      </c>
      <c r="F568">
        <f t="shared" si="51"/>
        <v>8</v>
      </c>
      <c r="G568">
        <f t="shared" si="52"/>
        <v>0</v>
      </c>
      <c r="H568" s="2">
        <v>-284</v>
      </c>
      <c r="I568" s="2"/>
    </row>
    <row r="569" spans="1:9">
      <c r="A569">
        <f t="shared" si="48"/>
        <v>12.9649</v>
      </c>
      <c r="B569" s="2">
        <v>8</v>
      </c>
      <c r="C569">
        <f t="shared" si="49"/>
        <v>1.7346824418450703E-12</v>
      </c>
      <c r="D569">
        <f t="shared" si="53"/>
        <v>8</v>
      </c>
      <c r="E569">
        <f t="shared" si="50"/>
        <v>0</v>
      </c>
      <c r="F569">
        <f t="shared" si="51"/>
        <v>8</v>
      </c>
      <c r="G569">
        <f t="shared" si="52"/>
        <v>0</v>
      </c>
      <c r="H569" s="2">
        <v>-284</v>
      </c>
      <c r="I569" s="2"/>
    </row>
    <row r="570" spans="1:9">
      <c r="A570">
        <f t="shared" si="48"/>
        <v>12.9649</v>
      </c>
      <c r="B570" s="2">
        <v>8</v>
      </c>
      <c r="C570">
        <f t="shared" si="49"/>
        <v>1.7346824418450703E-12</v>
      </c>
      <c r="D570">
        <f t="shared" si="53"/>
        <v>8</v>
      </c>
      <c r="E570">
        <f t="shared" si="50"/>
        <v>0</v>
      </c>
      <c r="F570">
        <f t="shared" si="51"/>
        <v>8</v>
      </c>
      <c r="G570">
        <f t="shared" si="52"/>
        <v>0</v>
      </c>
      <c r="H570" s="2">
        <v>-284</v>
      </c>
      <c r="I570" s="2"/>
    </row>
    <row r="571" spans="1:9">
      <c r="A571">
        <f t="shared" si="48"/>
        <v>12.9649</v>
      </c>
      <c r="B571" s="2">
        <v>8</v>
      </c>
      <c r="C571">
        <f t="shared" si="49"/>
        <v>1.7346824418450703E-12</v>
      </c>
      <c r="D571">
        <f t="shared" si="53"/>
        <v>8</v>
      </c>
      <c r="E571">
        <f t="shared" si="50"/>
        <v>0</v>
      </c>
      <c r="F571">
        <f t="shared" si="51"/>
        <v>8</v>
      </c>
      <c r="G571">
        <f t="shared" si="52"/>
        <v>0</v>
      </c>
      <c r="H571" s="2">
        <v>-284</v>
      </c>
      <c r="I571" s="2"/>
    </row>
    <row r="572" spans="1:9">
      <c r="A572">
        <f t="shared" si="48"/>
        <v>12.9649</v>
      </c>
      <c r="B572" s="2">
        <v>8</v>
      </c>
      <c r="C572">
        <f t="shared" si="49"/>
        <v>1.7346824418450703E-12</v>
      </c>
      <c r="D572">
        <f t="shared" si="53"/>
        <v>8</v>
      </c>
      <c r="E572">
        <f t="shared" si="50"/>
        <v>0</v>
      </c>
      <c r="F572">
        <f t="shared" si="51"/>
        <v>8</v>
      </c>
      <c r="G572">
        <f t="shared" si="52"/>
        <v>0</v>
      </c>
      <c r="H572" s="2">
        <v>-284</v>
      </c>
      <c r="I572" s="2"/>
    </row>
    <row r="573" spans="1:9">
      <c r="A573">
        <f t="shared" si="48"/>
        <v>12.9649</v>
      </c>
      <c r="B573" s="2">
        <v>8</v>
      </c>
      <c r="C573">
        <f t="shared" si="49"/>
        <v>1.7346824418450703E-12</v>
      </c>
      <c r="D573">
        <f t="shared" si="53"/>
        <v>8</v>
      </c>
      <c r="E573">
        <f t="shared" si="50"/>
        <v>0</v>
      </c>
      <c r="F573">
        <f t="shared" si="51"/>
        <v>8</v>
      </c>
      <c r="G573">
        <f t="shared" si="52"/>
        <v>0</v>
      </c>
      <c r="H573" s="2">
        <v>-284</v>
      </c>
      <c r="I573" s="2"/>
    </row>
    <row r="574" spans="1:9">
      <c r="A574">
        <f t="shared" si="48"/>
        <v>12.9649</v>
      </c>
      <c r="B574" s="2">
        <v>8</v>
      </c>
      <c r="C574">
        <f t="shared" si="49"/>
        <v>1.7346824418450703E-12</v>
      </c>
      <c r="D574">
        <f t="shared" si="53"/>
        <v>8</v>
      </c>
      <c r="E574">
        <f t="shared" si="50"/>
        <v>0</v>
      </c>
      <c r="F574">
        <f t="shared" si="51"/>
        <v>8</v>
      </c>
      <c r="G574">
        <f t="shared" si="52"/>
        <v>0</v>
      </c>
      <c r="H574" s="2">
        <v>-284</v>
      </c>
      <c r="I574" s="2"/>
    </row>
    <row r="575" spans="1:9">
      <c r="A575">
        <f t="shared" si="48"/>
        <v>12.9649</v>
      </c>
      <c r="B575" s="2">
        <v>8</v>
      </c>
      <c r="C575">
        <f t="shared" si="49"/>
        <v>1.7346824418450703E-12</v>
      </c>
      <c r="D575">
        <f t="shared" si="53"/>
        <v>8</v>
      </c>
      <c r="E575">
        <f t="shared" si="50"/>
        <v>0</v>
      </c>
      <c r="F575">
        <f t="shared" si="51"/>
        <v>8</v>
      </c>
      <c r="G575">
        <f t="shared" si="52"/>
        <v>0</v>
      </c>
      <c r="H575" s="2">
        <v>-284</v>
      </c>
      <c r="I575" s="2"/>
    </row>
    <row r="576" spans="1:9">
      <c r="A576">
        <f t="shared" si="48"/>
        <v>12.9649</v>
      </c>
      <c r="B576" s="2">
        <v>8</v>
      </c>
      <c r="C576">
        <f t="shared" si="49"/>
        <v>1.7346824418450703E-12</v>
      </c>
      <c r="D576">
        <f t="shared" si="53"/>
        <v>8</v>
      </c>
      <c r="E576">
        <f t="shared" si="50"/>
        <v>0</v>
      </c>
      <c r="F576">
        <f t="shared" si="51"/>
        <v>8</v>
      </c>
      <c r="G576">
        <f t="shared" si="52"/>
        <v>0</v>
      </c>
      <c r="H576" s="2">
        <v>-284</v>
      </c>
      <c r="I576" s="2"/>
    </row>
    <row r="577" spans="1:9">
      <c r="A577">
        <f t="shared" si="48"/>
        <v>12.9649</v>
      </c>
      <c r="B577" s="2">
        <v>8</v>
      </c>
      <c r="C577">
        <f t="shared" si="49"/>
        <v>1.7346824418450703E-12</v>
      </c>
      <c r="D577">
        <f t="shared" si="53"/>
        <v>8</v>
      </c>
      <c r="E577">
        <f t="shared" si="50"/>
        <v>0</v>
      </c>
      <c r="F577">
        <f t="shared" si="51"/>
        <v>8</v>
      </c>
      <c r="G577">
        <f t="shared" si="52"/>
        <v>0</v>
      </c>
      <c r="H577" s="2">
        <v>-284</v>
      </c>
      <c r="I577" s="2"/>
    </row>
    <row r="578" spans="1:9">
      <c r="A578">
        <f t="shared" ref="A578:A614" si="54">-0.0241*H578+6.1205</f>
        <v>12.9649</v>
      </c>
      <c r="B578" s="2">
        <v>8</v>
      </c>
      <c r="C578">
        <f t="shared" ref="C578:C641" si="55">(B578+8)*10^-A578</f>
        <v>1.7346824418450703E-12</v>
      </c>
      <c r="D578">
        <f t="shared" si="53"/>
        <v>8</v>
      </c>
      <c r="E578">
        <f t="shared" ref="E578:E641" si="56">IF((D579-D578)=0,0,(A579-A578)/(D579-D578))</f>
        <v>0</v>
      </c>
      <c r="F578">
        <f t="shared" si="51"/>
        <v>8</v>
      </c>
      <c r="G578">
        <f t="shared" si="52"/>
        <v>0</v>
      </c>
      <c r="H578" s="2">
        <v>-284</v>
      </c>
      <c r="I578" s="2"/>
    </row>
    <row r="579" spans="1:9">
      <c r="A579">
        <f t="shared" si="54"/>
        <v>12.9649</v>
      </c>
      <c r="B579" s="2">
        <v>8</v>
      </c>
      <c r="C579">
        <f t="shared" si="55"/>
        <v>1.7346824418450703E-12</v>
      </c>
      <c r="D579">
        <f t="shared" si="53"/>
        <v>8</v>
      </c>
      <c r="E579">
        <f t="shared" si="56"/>
        <v>0</v>
      </c>
      <c r="F579">
        <f t="shared" ref="F579:F614" si="57">(D580+D579)/2</f>
        <v>8</v>
      </c>
      <c r="G579">
        <f t="shared" ref="G579:G613" si="58">IF((F580-F579)=0,0,(E580-E579)/(F580-F579))</f>
        <v>0</v>
      </c>
      <c r="H579" s="2">
        <v>-284</v>
      </c>
      <c r="I579" s="2"/>
    </row>
    <row r="580" spans="1:9">
      <c r="A580">
        <f t="shared" si="54"/>
        <v>12.9649</v>
      </c>
      <c r="B580" s="2">
        <v>8</v>
      </c>
      <c r="C580">
        <f t="shared" si="55"/>
        <v>1.7346824418450703E-12</v>
      </c>
      <c r="D580">
        <f t="shared" ref="D580:D614" si="59">(B580+B579)/2</f>
        <v>8</v>
      </c>
      <c r="E580">
        <f t="shared" si="56"/>
        <v>0</v>
      </c>
      <c r="F580">
        <f t="shared" si="57"/>
        <v>8</v>
      </c>
      <c r="G580">
        <f t="shared" si="58"/>
        <v>0</v>
      </c>
      <c r="H580" s="2">
        <v>-284</v>
      </c>
      <c r="I580" s="2"/>
    </row>
    <row r="581" spans="1:9">
      <c r="A581">
        <f t="shared" si="54"/>
        <v>12.9649</v>
      </c>
      <c r="B581" s="2">
        <v>8</v>
      </c>
      <c r="C581">
        <f t="shared" si="55"/>
        <v>1.7346824418450703E-12</v>
      </c>
      <c r="D581">
        <f t="shared" si="59"/>
        <v>8</v>
      </c>
      <c r="E581">
        <f t="shared" si="56"/>
        <v>0</v>
      </c>
      <c r="F581">
        <f t="shared" si="57"/>
        <v>8</v>
      </c>
      <c r="G581">
        <f t="shared" si="58"/>
        <v>0</v>
      </c>
      <c r="H581" s="2">
        <v>-284</v>
      </c>
      <c r="I581" s="2"/>
    </row>
    <row r="582" spans="1:9">
      <c r="A582">
        <f t="shared" si="54"/>
        <v>12.9649</v>
      </c>
      <c r="B582" s="2">
        <v>8</v>
      </c>
      <c r="C582">
        <f t="shared" si="55"/>
        <v>1.7346824418450703E-12</v>
      </c>
      <c r="D582">
        <f t="shared" si="59"/>
        <v>8</v>
      </c>
      <c r="E582">
        <f t="shared" si="56"/>
        <v>0</v>
      </c>
      <c r="F582">
        <f t="shared" si="57"/>
        <v>8</v>
      </c>
      <c r="G582">
        <f t="shared" si="58"/>
        <v>0</v>
      </c>
      <c r="H582" s="2">
        <v>-284</v>
      </c>
      <c r="I582" s="2"/>
    </row>
    <row r="583" spans="1:9">
      <c r="A583">
        <f t="shared" si="54"/>
        <v>12.9649</v>
      </c>
      <c r="B583" s="2">
        <v>8</v>
      </c>
      <c r="C583">
        <f t="shared" si="55"/>
        <v>1.7346824418450703E-12</v>
      </c>
      <c r="D583">
        <f t="shared" si="59"/>
        <v>8</v>
      </c>
      <c r="E583">
        <f t="shared" si="56"/>
        <v>0</v>
      </c>
      <c r="F583">
        <f t="shared" si="57"/>
        <v>8</v>
      </c>
      <c r="G583">
        <f t="shared" si="58"/>
        <v>0</v>
      </c>
      <c r="H583" s="2">
        <v>-284</v>
      </c>
      <c r="I583" s="2"/>
    </row>
    <row r="584" spans="1:9">
      <c r="A584">
        <f t="shared" si="54"/>
        <v>12.9649</v>
      </c>
      <c r="B584" s="2">
        <v>8</v>
      </c>
      <c r="C584">
        <f t="shared" si="55"/>
        <v>1.7346824418450703E-12</v>
      </c>
      <c r="D584">
        <f t="shared" si="59"/>
        <v>8</v>
      </c>
      <c r="E584">
        <f t="shared" si="56"/>
        <v>0</v>
      </c>
      <c r="F584">
        <f t="shared" si="57"/>
        <v>8</v>
      </c>
      <c r="G584">
        <f t="shared" si="58"/>
        <v>0</v>
      </c>
      <c r="H584" s="2">
        <v>-284</v>
      </c>
      <c r="I584" s="2"/>
    </row>
    <row r="585" spans="1:9">
      <c r="A585">
        <f t="shared" si="54"/>
        <v>12.9649</v>
      </c>
      <c r="B585" s="2">
        <v>8</v>
      </c>
      <c r="C585">
        <f t="shared" si="55"/>
        <v>1.7346824418450703E-12</v>
      </c>
      <c r="D585">
        <f t="shared" si="59"/>
        <v>8</v>
      </c>
      <c r="E585">
        <f t="shared" si="56"/>
        <v>0</v>
      </c>
      <c r="F585">
        <f t="shared" si="57"/>
        <v>8</v>
      </c>
      <c r="G585">
        <f t="shared" si="58"/>
        <v>0</v>
      </c>
      <c r="H585" s="2">
        <v>-284</v>
      </c>
      <c r="I585" s="2"/>
    </row>
    <row r="586" spans="1:9">
      <c r="A586">
        <f t="shared" si="54"/>
        <v>12.9649</v>
      </c>
      <c r="B586" s="2">
        <v>8</v>
      </c>
      <c r="C586">
        <f t="shared" si="55"/>
        <v>1.7346824418450703E-12</v>
      </c>
      <c r="D586">
        <f t="shared" si="59"/>
        <v>8</v>
      </c>
      <c r="E586">
        <f t="shared" si="56"/>
        <v>0</v>
      </c>
      <c r="F586">
        <f t="shared" si="57"/>
        <v>8</v>
      </c>
      <c r="G586">
        <f t="shared" si="58"/>
        <v>0</v>
      </c>
      <c r="H586" s="2">
        <v>-284</v>
      </c>
      <c r="I586" s="2"/>
    </row>
    <row r="587" spans="1:9">
      <c r="A587">
        <f t="shared" si="54"/>
        <v>12.9649</v>
      </c>
      <c r="B587" s="2">
        <v>8</v>
      </c>
      <c r="C587">
        <f t="shared" si="55"/>
        <v>1.7346824418450703E-12</v>
      </c>
      <c r="D587">
        <f t="shared" si="59"/>
        <v>8</v>
      </c>
      <c r="E587">
        <f t="shared" si="56"/>
        <v>0</v>
      </c>
      <c r="F587">
        <f t="shared" si="57"/>
        <v>8</v>
      </c>
      <c r="G587">
        <f t="shared" si="58"/>
        <v>0</v>
      </c>
      <c r="H587" s="2">
        <v>-284</v>
      </c>
      <c r="I587" s="2"/>
    </row>
    <row r="588" spans="1:9">
      <c r="A588">
        <f t="shared" si="54"/>
        <v>12.9649</v>
      </c>
      <c r="B588" s="2">
        <v>8</v>
      </c>
      <c r="C588">
        <f t="shared" si="55"/>
        <v>1.7346824418450703E-12</v>
      </c>
      <c r="D588">
        <f t="shared" si="59"/>
        <v>8</v>
      </c>
      <c r="E588">
        <f t="shared" si="56"/>
        <v>0</v>
      </c>
      <c r="F588">
        <f t="shared" si="57"/>
        <v>8</v>
      </c>
      <c r="G588">
        <f t="shared" si="58"/>
        <v>0</v>
      </c>
      <c r="H588" s="2">
        <v>-284</v>
      </c>
      <c r="I588" s="2"/>
    </row>
    <row r="589" spans="1:9">
      <c r="A589">
        <f t="shared" si="54"/>
        <v>12.9649</v>
      </c>
      <c r="B589" s="2">
        <v>8</v>
      </c>
      <c r="C589">
        <f t="shared" si="55"/>
        <v>1.7346824418450703E-12</v>
      </c>
      <c r="D589">
        <f t="shared" si="59"/>
        <v>8</v>
      </c>
      <c r="E589">
        <f t="shared" si="56"/>
        <v>0</v>
      </c>
      <c r="F589">
        <f t="shared" si="57"/>
        <v>8</v>
      </c>
      <c r="G589">
        <f t="shared" si="58"/>
        <v>0</v>
      </c>
      <c r="H589" s="2">
        <v>-284</v>
      </c>
      <c r="I589" s="2"/>
    </row>
    <row r="590" spans="1:9">
      <c r="A590">
        <f t="shared" si="54"/>
        <v>12.9649</v>
      </c>
      <c r="B590" s="2">
        <v>8</v>
      </c>
      <c r="C590">
        <f t="shared" si="55"/>
        <v>1.7346824418450703E-12</v>
      </c>
      <c r="D590">
        <f t="shared" si="59"/>
        <v>8</v>
      </c>
      <c r="E590">
        <f t="shared" si="56"/>
        <v>0</v>
      </c>
      <c r="F590">
        <f t="shared" si="57"/>
        <v>8</v>
      </c>
      <c r="G590">
        <f t="shared" si="58"/>
        <v>0</v>
      </c>
      <c r="H590" s="2">
        <v>-284</v>
      </c>
      <c r="I590" s="2"/>
    </row>
    <row r="591" spans="1:9">
      <c r="A591">
        <f t="shared" si="54"/>
        <v>12.9649</v>
      </c>
      <c r="B591" s="2">
        <v>8</v>
      </c>
      <c r="C591">
        <f t="shared" si="55"/>
        <v>1.7346824418450703E-12</v>
      </c>
      <c r="D591">
        <f t="shared" si="59"/>
        <v>8</v>
      </c>
      <c r="E591">
        <f t="shared" si="56"/>
        <v>0</v>
      </c>
      <c r="F591">
        <f t="shared" si="57"/>
        <v>8</v>
      </c>
      <c r="G591">
        <f t="shared" si="58"/>
        <v>0</v>
      </c>
      <c r="H591" s="2">
        <v>-284</v>
      </c>
      <c r="I591" s="2"/>
    </row>
    <row r="592" spans="1:9">
      <c r="A592">
        <f t="shared" si="54"/>
        <v>12.9649</v>
      </c>
      <c r="B592" s="2">
        <v>8</v>
      </c>
      <c r="C592">
        <f t="shared" si="55"/>
        <v>1.7346824418450703E-12</v>
      </c>
      <c r="D592">
        <f t="shared" si="59"/>
        <v>8</v>
      </c>
      <c r="E592">
        <f t="shared" si="56"/>
        <v>0</v>
      </c>
      <c r="F592">
        <f t="shared" si="57"/>
        <v>8</v>
      </c>
      <c r="G592">
        <f t="shared" si="58"/>
        <v>0</v>
      </c>
      <c r="H592" s="2">
        <v>-284</v>
      </c>
      <c r="I592" s="2"/>
    </row>
    <row r="593" spans="1:9">
      <c r="A593">
        <f t="shared" si="54"/>
        <v>12.9649</v>
      </c>
      <c r="B593" s="2">
        <v>8</v>
      </c>
      <c r="C593">
        <f t="shared" si="55"/>
        <v>1.7346824418450703E-12</v>
      </c>
      <c r="D593">
        <f t="shared" si="59"/>
        <v>8</v>
      </c>
      <c r="E593">
        <f t="shared" si="56"/>
        <v>0</v>
      </c>
      <c r="F593">
        <f t="shared" si="57"/>
        <v>8</v>
      </c>
      <c r="G593">
        <f t="shared" si="58"/>
        <v>0</v>
      </c>
      <c r="H593" s="2">
        <v>-284</v>
      </c>
      <c r="I593" s="2"/>
    </row>
    <row r="594" spans="1:9">
      <c r="A594">
        <f t="shared" si="54"/>
        <v>12.940799999999999</v>
      </c>
      <c r="B594" s="2">
        <v>8</v>
      </c>
      <c r="C594">
        <f t="shared" si="55"/>
        <v>1.8336649458185617E-12</v>
      </c>
      <c r="D594">
        <f t="shared" si="59"/>
        <v>8</v>
      </c>
      <c r="E594">
        <f t="shared" si="56"/>
        <v>0</v>
      </c>
      <c r="F594">
        <f t="shared" si="57"/>
        <v>8</v>
      </c>
      <c r="G594">
        <f t="shared" si="58"/>
        <v>0</v>
      </c>
      <c r="H594" s="2">
        <v>-283</v>
      </c>
      <c r="I594" s="2"/>
    </row>
    <row r="595" spans="1:9">
      <c r="A595">
        <f t="shared" si="54"/>
        <v>12.9649</v>
      </c>
      <c r="B595" s="2">
        <v>8</v>
      </c>
      <c r="C595">
        <f t="shared" si="55"/>
        <v>1.7346824418450703E-12</v>
      </c>
      <c r="D595">
        <f t="shared" si="59"/>
        <v>8</v>
      </c>
      <c r="E595">
        <f t="shared" si="56"/>
        <v>0</v>
      </c>
      <c r="F595">
        <f t="shared" si="57"/>
        <v>8</v>
      </c>
      <c r="G595">
        <f t="shared" si="58"/>
        <v>0</v>
      </c>
      <c r="H595" s="2">
        <v>-284</v>
      </c>
      <c r="I595" s="2"/>
    </row>
    <row r="596" spans="1:9">
      <c r="A596">
        <f t="shared" si="54"/>
        <v>12.940799999999999</v>
      </c>
      <c r="B596" s="2">
        <v>8</v>
      </c>
      <c r="C596">
        <f t="shared" si="55"/>
        <v>1.8336649458185617E-12</v>
      </c>
      <c r="D596">
        <f t="shared" si="59"/>
        <v>8</v>
      </c>
      <c r="E596">
        <f t="shared" si="56"/>
        <v>0</v>
      </c>
      <c r="F596">
        <f t="shared" si="57"/>
        <v>8</v>
      </c>
      <c r="G596">
        <f t="shared" si="58"/>
        <v>0</v>
      </c>
      <c r="H596" s="2">
        <v>-283</v>
      </c>
      <c r="I596" s="2"/>
    </row>
    <row r="597" spans="1:9">
      <c r="A597">
        <f t="shared" si="54"/>
        <v>12.940799999999999</v>
      </c>
      <c r="B597" s="2">
        <v>8</v>
      </c>
      <c r="C597">
        <f t="shared" si="55"/>
        <v>1.8336649458185617E-12</v>
      </c>
      <c r="D597">
        <f t="shared" si="59"/>
        <v>8</v>
      </c>
      <c r="E597">
        <f t="shared" si="56"/>
        <v>0</v>
      </c>
      <c r="F597">
        <f t="shared" si="57"/>
        <v>8</v>
      </c>
      <c r="G597">
        <f t="shared" si="58"/>
        <v>0</v>
      </c>
      <c r="H597" s="2">
        <v>-283</v>
      </c>
      <c r="I597" s="2"/>
    </row>
    <row r="598" spans="1:9">
      <c r="A598">
        <f t="shared" si="54"/>
        <v>12.940799999999999</v>
      </c>
      <c r="B598" s="2">
        <v>8</v>
      </c>
      <c r="C598">
        <f t="shared" si="55"/>
        <v>1.8336649458185617E-12</v>
      </c>
      <c r="D598">
        <f t="shared" si="59"/>
        <v>8</v>
      </c>
      <c r="E598">
        <f t="shared" si="56"/>
        <v>0</v>
      </c>
      <c r="F598">
        <f t="shared" si="57"/>
        <v>8</v>
      </c>
      <c r="G598">
        <f t="shared" si="58"/>
        <v>0</v>
      </c>
      <c r="H598" s="2">
        <v>-283</v>
      </c>
      <c r="I598" s="2"/>
    </row>
    <row r="599" spans="1:9">
      <c r="A599">
        <f t="shared" si="54"/>
        <v>12.940799999999999</v>
      </c>
      <c r="B599" s="2">
        <v>8</v>
      </c>
      <c r="C599">
        <f t="shared" si="55"/>
        <v>1.8336649458185617E-12</v>
      </c>
      <c r="D599">
        <f t="shared" si="59"/>
        <v>8</v>
      </c>
      <c r="E599">
        <f t="shared" si="56"/>
        <v>0</v>
      </c>
      <c r="F599">
        <f t="shared" si="57"/>
        <v>8</v>
      </c>
      <c r="G599">
        <f t="shared" si="58"/>
        <v>0</v>
      </c>
      <c r="H599" s="2">
        <v>-283</v>
      </c>
      <c r="I599" s="2"/>
    </row>
    <row r="600" spans="1:9">
      <c r="A600">
        <f t="shared" si="54"/>
        <v>12.940799999999999</v>
      </c>
      <c r="B600" s="2">
        <v>8</v>
      </c>
      <c r="C600">
        <f t="shared" si="55"/>
        <v>1.8336649458185617E-12</v>
      </c>
      <c r="D600">
        <f t="shared" si="59"/>
        <v>8</v>
      </c>
      <c r="E600">
        <f t="shared" si="56"/>
        <v>0</v>
      </c>
      <c r="F600">
        <f t="shared" si="57"/>
        <v>8</v>
      </c>
      <c r="G600">
        <f t="shared" si="58"/>
        <v>0</v>
      </c>
      <c r="H600" s="2">
        <v>-283</v>
      </c>
      <c r="I600" s="2"/>
    </row>
    <row r="601" spans="1:9">
      <c r="A601">
        <f t="shared" si="54"/>
        <v>12.940799999999999</v>
      </c>
      <c r="B601" s="2">
        <v>8</v>
      </c>
      <c r="C601">
        <f t="shared" si="55"/>
        <v>1.8336649458185617E-12</v>
      </c>
      <c r="D601">
        <f t="shared" si="59"/>
        <v>8</v>
      </c>
      <c r="E601">
        <f t="shared" si="56"/>
        <v>0</v>
      </c>
      <c r="F601">
        <f t="shared" si="57"/>
        <v>8</v>
      </c>
      <c r="G601">
        <f t="shared" si="58"/>
        <v>0</v>
      </c>
      <c r="H601" s="2">
        <v>-283</v>
      </c>
      <c r="I601" s="2"/>
    </row>
    <row r="602" spans="1:9">
      <c r="A602">
        <f t="shared" si="54"/>
        <v>12.940799999999999</v>
      </c>
      <c r="B602" s="2">
        <v>8</v>
      </c>
      <c r="C602">
        <f t="shared" si="55"/>
        <v>1.8336649458185617E-12</v>
      </c>
      <c r="D602">
        <f t="shared" si="59"/>
        <v>8</v>
      </c>
      <c r="E602">
        <f t="shared" si="56"/>
        <v>0</v>
      </c>
      <c r="F602">
        <f t="shared" si="57"/>
        <v>8</v>
      </c>
      <c r="G602">
        <f t="shared" si="58"/>
        <v>0</v>
      </c>
      <c r="H602" s="2">
        <v>-283</v>
      </c>
      <c r="I602" s="2"/>
    </row>
    <row r="603" spans="1:9">
      <c r="A603">
        <f t="shared" si="54"/>
        <v>12.940799999999999</v>
      </c>
      <c r="B603" s="2">
        <v>8</v>
      </c>
      <c r="C603">
        <f t="shared" si="55"/>
        <v>1.8336649458185617E-12</v>
      </c>
      <c r="D603">
        <f t="shared" si="59"/>
        <v>8</v>
      </c>
      <c r="E603">
        <f t="shared" si="56"/>
        <v>0</v>
      </c>
      <c r="F603">
        <f t="shared" si="57"/>
        <v>8</v>
      </c>
      <c r="G603">
        <f t="shared" si="58"/>
        <v>0</v>
      </c>
      <c r="H603" s="2">
        <v>-283</v>
      </c>
      <c r="I603" s="2"/>
    </row>
    <row r="604" spans="1:9">
      <c r="A604">
        <f t="shared" si="54"/>
        <v>12.916699999999999</v>
      </c>
      <c r="B604" s="2">
        <v>8</v>
      </c>
      <c r="C604">
        <f t="shared" si="55"/>
        <v>1.9382954784205329E-12</v>
      </c>
      <c r="D604">
        <f t="shared" si="59"/>
        <v>8</v>
      </c>
      <c r="E604">
        <f t="shared" si="56"/>
        <v>0</v>
      </c>
      <c r="F604">
        <f t="shared" si="57"/>
        <v>8</v>
      </c>
      <c r="G604">
        <f t="shared" si="58"/>
        <v>0</v>
      </c>
      <c r="H604" s="2">
        <v>-282</v>
      </c>
      <c r="I604" s="2"/>
    </row>
    <row r="605" spans="1:9">
      <c r="A605">
        <f t="shared" si="54"/>
        <v>12.916699999999999</v>
      </c>
      <c r="B605" s="2">
        <v>8</v>
      </c>
      <c r="C605">
        <f t="shared" si="55"/>
        <v>1.9382954784205329E-12</v>
      </c>
      <c r="D605">
        <f t="shared" si="59"/>
        <v>8</v>
      </c>
      <c r="E605">
        <f t="shared" si="56"/>
        <v>0</v>
      </c>
      <c r="F605">
        <f t="shared" si="57"/>
        <v>8</v>
      </c>
      <c r="G605">
        <f t="shared" si="58"/>
        <v>0</v>
      </c>
      <c r="H605" s="2">
        <v>-282</v>
      </c>
      <c r="I605" s="2"/>
    </row>
    <row r="606" spans="1:9">
      <c r="A606">
        <f t="shared" si="54"/>
        <v>12.916699999999999</v>
      </c>
      <c r="B606" s="2">
        <v>8</v>
      </c>
      <c r="C606">
        <f t="shared" si="55"/>
        <v>1.9382954784205329E-12</v>
      </c>
      <c r="D606">
        <f t="shared" si="59"/>
        <v>8</v>
      </c>
      <c r="E606">
        <f t="shared" si="56"/>
        <v>0</v>
      </c>
      <c r="F606">
        <f t="shared" si="57"/>
        <v>8</v>
      </c>
      <c r="G606">
        <f t="shared" si="58"/>
        <v>0</v>
      </c>
      <c r="H606" s="2">
        <v>-282</v>
      </c>
      <c r="I606" s="2"/>
    </row>
    <row r="607" spans="1:9">
      <c r="A607">
        <f t="shared" si="54"/>
        <v>12.916699999999999</v>
      </c>
      <c r="B607" s="2">
        <v>8</v>
      </c>
      <c r="C607">
        <f t="shared" si="55"/>
        <v>1.9382954784205329E-12</v>
      </c>
      <c r="D607">
        <f t="shared" si="59"/>
        <v>8</v>
      </c>
      <c r="E607">
        <f t="shared" si="56"/>
        <v>0</v>
      </c>
      <c r="F607">
        <f t="shared" si="57"/>
        <v>8</v>
      </c>
      <c r="G607">
        <f t="shared" si="58"/>
        <v>0</v>
      </c>
      <c r="H607" s="2">
        <v>-282</v>
      </c>
      <c r="I607" s="2"/>
    </row>
    <row r="608" spans="1:9">
      <c r="A608">
        <f t="shared" si="54"/>
        <v>12.916699999999999</v>
      </c>
      <c r="B608" s="2">
        <v>8</v>
      </c>
      <c r="C608">
        <f t="shared" si="55"/>
        <v>1.9382954784205329E-12</v>
      </c>
      <c r="D608">
        <f t="shared" si="59"/>
        <v>8</v>
      </c>
      <c r="E608">
        <f t="shared" si="56"/>
        <v>0</v>
      </c>
      <c r="F608">
        <f t="shared" si="57"/>
        <v>8</v>
      </c>
      <c r="G608">
        <f t="shared" si="58"/>
        <v>0</v>
      </c>
      <c r="H608" s="2">
        <v>-282</v>
      </c>
      <c r="I608" s="2"/>
    </row>
    <row r="609" spans="1:9">
      <c r="A609">
        <f t="shared" si="54"/>
        <v>12.916699999999999</v>
      </c>
      <c r="B609" s="2">
        <v>8</v>
      </c>
      <c r="C609">
        <f t="shared" si="55"/>
        <v>1.9382954784205329E-12</v>
      </c>
      <c r="D609">
        <f t="shared" si="59"/>
        <v>8</v>
      </c>
      <c r="E609">
        <f t="shared" si="56"/>
        <v>0</v>
      </c>
      <c r="F609">
        <f t="shared" si="57"/>
        <v>8</v>
      </c>
      <c r="G609">
        <f t="shared" si="58"/>
        <v>0</v>
      </c>
      <c r="H609" s="2">
        <v>-282</v>
      </c>
      <c r="I609" s="2"/>
    </row>
    <row r="610" spans="1:9">
      <c r="A610">
        <f t="shared" si="54"/>
        <v>12.916699999999999</v>
      </c>
      <c r="B610" s="2">
        <v>8</v>
      </c>
      <c r="C610">
        <f t="shared" si="55"/>
        <v>1.9382954784205329E-12</v>
      </c>
      <c r="D610">
        <f t="shared" si="59"/>
        <v>8</v>
      </c>
      <c r="E610">
        <f t="shared" si="56"/>
        <v>0</v>
      </c>
      <c r="F610">
        <f t="shared" si="57"/>
        <v>8</v>
      </c>
      <c r="G610">
        <f t="shared" si="58"/>
        <v>0</v>
      </c>
      <c r="H610" s="2">
        <v>-282</v>
      </c>
      <c r="I610" s="2"/>
    </row>
    <row r="611" spans="1:9">
      <c r="A611">
        <f t="shared" si="54"/>
        <v>12.916699999999999</v>
      </c>
      <c r="B611" s="2">
        <v>8</v>
      </c>
      <c r="C611">
        <f t="shared" si="55"/>
        <v>1.9382954784205329E-12</v>
      </c>
      <c r="D611">
        <f t="shared" si="59"/>
        <v>8</v>
      </c>
      <c r="E611">
        <f t="shared" si="56"/>
        <v>0</v>
      </c>
      <c r="F611">
        <f t="shared" si="57"/>
        <v>8</v>
      </c>
      <c r="G611">
        <f t="shared" si="58"/>
        <v>0</v>
      </c>
      <c r="H611" s="2">
        <v>-282</v>
      </c>
      <c r="I611" s="2"/>
    </row>
    <row r="612" spans="1:9">
      <c r="A612">
        <f t="shared" si="54"/>
        <v>12.916699999999999</v>
      </c>
      <c r="B612" s="2">
        <v>8</v>
      </c>
      <c r="C612">
        <f t="shared" si="55"/>
        <v>1.9382954784205329E-12</v>
      </c>
      <c r="D612">
        <f t="shared" si="59"/>
        <v>8</v>
      </c>
      <c r="E612">
        <f t="shared" si="56"/>
        <v>0</v>
      </c>
      <c r="F612">
        <f t="shared" si="57"/>
        <v>8</v>
      </c>
      <c r="G612">
        <f t="shared" si="58"/>
        <v>0</v>
      </c>
      <c r="H612" s="2">
        <v>-282</v>
      </c>
      <c r="I612" s="2"/>
    </row>
    <row r="613" spans="1:9">
      <c r="A613">
        <f t="shared" si="54"/>
        <v>12.916699999999999</v>
      </c>
      <c r="B613" s="2">
        <v>8</v>
      </c>
      <c r="C613">
        <f t="shared" si="55"/>
        <v>1.9382954784205329E-12</v>
      </c>
      <c r="D613">
        <f t="shared" si="59"/>
        <v>8</v>
      </c>
      <c r="E613">
        <f t="shared" si="56"/>
        <v>0</v>
      </c>
      <c r="F613">
        <f t="shared" si="57"/>
        <v>8</v>
      </c>
      <c r="G613">
        <f t="shared" si="58"/>
        <v>0</v>
      </c>
      <c r="H613" s="2">
        <v>-282</v>
      </c>
      <c r="I613" s="2"/>
    </row>
    <row r="614" spans="1:9">
      <c r="A614">
        <f t="shared" si="54"/>
        <v>12.8926</v>
      </c>
      <c r="B614" s="2">
        <v>8</v>
      </c>
      <c r="C614">
        <f t="shared" si="55"/>
        <v>2.0488963211260613E-12</v>
      </c>
      <c r="D614">
        <f t="shared" si="59"/>
        <v>8</v>
      </c>
      <c r="F614">
        <f t="shared" si="57"/>
        <v>4</v>
      </c>
      <c r="H614" s="2">
        <v>-281</v>
      </c>
      <c r="I614" s="2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E8BE1-9072-4987-8906-8E4931C30BE4}">
  <dimension ref="A1:C38"/>
  <sheetViews>
    <sheetView topLeftCell="A18" workbookViewId="0">
      <selection sqref="A1:C37"/>
    </sheetView>
  </sheetViews>
  <sheetFormatPr baseColWidth="10" defaultRowHeight="15"/>
  <cols>
    <col min="1" max="1" width="15.85546875" customWidth="1"/>
  </cols>
  <sheetData>
    <row r="1" spans="1:3" ht="26.25" thickBot="1">
      <c r="A1" s="28" t="s">
        <v>40</v>
      </c>
      <c r="B1" s="29" t="s">
        <v>38</v>
      </c>
      <c r="C1" s="29" t="s">
        <v>39</v>
      </c>
    </row>
    <row r="2" spans="1:3" ht="15.75" thickBot="1">
      <c r="A2" s="17">
        <v>1</v>
      </c>
      <c r="B2" s="23">
        <v>10.35</v>
      </c>
      <c r="C2" s="23">
        <v>14.5</v>
      </c>
    </row>
    <row r="3" spans="1:3" ht="15.75" thickBot="1">
      <c r="A3" s="18"/>
      <c r="B3" s="24">
        <v>10.6</v>
      </c>
      <c r="C3" s="24">
        <v>14.6</v>
      </c>
    </row>
    <row r="4" spans="1:3" ht="15.75" thickBot="1">
      <c r="A4" s="19"/>
      <c r="B4" s="23">
        <v>10.62</v>
      </c>
      <c r="C4" s="23">
        <v>14.62</v>
      </c>
    </row>
    <row r="5" spans="1:3" ht="15.75" thickBot="1">
      <c r="A5" s="20">
        <v>2</v>
      </c>
      <c r="B5" s="24">
        <v>10.824999999999999</v>
      </c>
      <c r="C5" s="24">
        <v>14.65</v>
      </c>
    </row>
    <row r="6" spans="1:3" ht="15.75" thickBot="1">
      <c r="A6" s="21"/>
      <c r="B6" s="27">
        <v>10.75</v>
      </c>
      <c r="C6" s="27">
        <v>14.6</v>
      </c>
    </row>
    <row r="7" spans="1:3" ht="15.75" thickBot="1">
      <c r="A7" s="22"/>
      <c r="B7" s="24">
        <v>10.675000000000001</v>
      </c>
      <c r="C7" s="24">
        <v>14.6</v>
      </c>
    </row>
    <row r="8" spans="1:3" ht="15.75" thickBot="1">
      <c r="A8" s="17">
        <v>3</v>
      </c>
      <c r="B8" s="23">
        <v>10.8</v>
      </c>
      <c r="C8" s="23">
        <v>14.6</v>
      </c>
    </row>
    <row r="9" spans="1:3" ht="15.75" thickBot="1">
      <c r="A9" s="18"/>
      <c r="B9" s="24">
        <v>10.9</v>
      </c>
      <c r="C9" s="24">
        <v>14.61</v>
      </c>
    </row>
    <row r="10" spans="1:3" ht="15.75" thickBot="1">
      <c r="A10" s="19"/>
      <c r="B10" s="23">
        <v>10.9</v>
      </c>
      <c r="C10" s="23">
        <v>14.7</v>
      </c>
    </row>
    <row r="11" spans="1:3" ht="15.75" thickBot="1">
      <c r="A11" s="20">
        <v>4</v>
      </c>
      <c r="B11" s="25">
        <v>10.8</v>
      </c>
      <c r="C11" s="25">
        <v>14.5</v>
      </c>
    </row>
    <row r="12" spans="1:3" ht="15.75" thickBot="1">
      <c r="A12" s="21"/>
      <c r="B12" s="26">
        <v>10.6</v>
      </c>
      <c r="C12" s="26">
        <v>14.6</v>
      </c>
    </row>
    <row r="13" spans="1:3" ht="15.75" thickBot="1">
      <c r="A13" s="22"/>
      <c r="B13" s="25">
        <v>10.8</v>
      </c>
      <c r="C13" s="25">
        <v>14.65</v>
      </c>
    </row>
    <row r="14" spans="1:3" ht="15.75" thickBot="1">
      <c r="A14" s="17">
        <v>5</v>
      </c>
      <c r="B14" s="23">
        <v>10.45</v>
      </c>
      <c r="C14" s="23">
        <v>15.25</v>
      </c>
    </row>
    <row r="15" spans="1:3" ht="15.75" thickBot="1">
      <c r="A15" s="18"/>
      <c r="B15" s="24">
        <v>10.35</v>
      </c>
      <c r="C15" s="24">
        <v>14.55</v>
      </c>
    </row>
    <row r="16" spans="1:3" ht="15.75" thickBot="1">
      <c r="A16" s="19"/>
      <c r="B16" s="23">
        <v>10.25</v>
      </c>
      <c r="C16" s="23">
        <v>15.5</v>
      </c>
    </row>
    <row r="17" spans="1:3" ht="15.75" thickBot="1">
      <c r="A17" s="30">
        <v>6</v>
      </c>
      <c r="B17" s="31">
        <v>10.55</v>
      </c>
      <c r="C17" s="31">
        <v>14.5</v>
      </c>
    </row>
    <row r="18" spans="1:3" ht="15.75" thickBot="1">
      <c r="A18" s="32"/>
      <c r="B18" s="31">
        <v>10.4</v>
      </c>
      <c r="C18" s="31">
        <v>14.5</v>
      </c>
    </row>
    <row r="19" spans="1:3" ht="15.75" thickBot="1">
      <c r="A19" s="33"/>
      <c r="B19" s="31">
        <v>10.4</v>
      </c>
      <c r="C19" s="31">
        <v>14.6</v>
      </c>
    </row>
    <row r="20" spans="1:3" ht="15.75" thickBot="1">
      <c r="A20" s="17">
        <v>7</v>
      </c>
      <c r="B20" s="23">
        <v>10.9</v>
      </c>
      <c r="C20" s="23">
        <v>14.75</v>
      </c>
    </row>
    <row r="21" spans="1:3" ht="15.75" thickBot="1">
      <c r="A21" s="18"/>
      <c r="B21" s="24">
        <v>11.3</v>
      </c>
      <c r="C21" s="24">
        <v>14.8</v>
      </c>
    </row>
    <row r="22" spans="1:3" ht="15.75" thickBot="1">
      <c r="A22" s="19"/>
      <c r="B22" s="23">
        <v>11.2</v>
      </c>
      <c r="C22" s="23">
        <v>14.75</v>
      </c>
    </row>
    <row r="23" spans="1:3" ht="15.75" thickBot="1">
      <c r="A23" s="20">
        <v>8</v>
      </c>
      <c r="B23" s="25">
        <v>10.51</v>
      </c>
      <c r="C23" s="25">
        <v>14.5</v>
      </c>
    </row>
    <row r="24" spans="1:3" ht="15.75" thickBot="1">
      <c r="A24" s="21"/>
      <c r="B24" s="26">
        <v>10.48</v>
      </c>
      <c r="C24" s="26">
        <v>14.6</v>
      </c>
    </row>
    <row r="25" spans="1:3" ht="15.75" thickBot="1">
      <c r="A25" s="22"/>
      <c r="B25" s="25">
        <v>10.5</v>
      </c>
      <c r="C25" s="25">
        <v>14.65</v>
      </c>
    </row>
    <row r="26" spans="1:3" ht="15.75" thickBot="1">
      <c r="A26" s="17">
        <v>9</v>
      </c>
      <c r="B26" s="23">
        <v>10.46</v>
      </c>
      <c r="C26" s="23">
        <v>14.72</v>
      </c>
    </row>
    <row r="27" spans="1:3" ht="15.75" thickBot="1">
      <c r="A27" s="18"/>
      <c r="B27" s="24">
        <v>10.78</v>
      </c>
      <c r="C27" s="24">
        <v>14.7</v>
      </c>
    </row>
    <row r="28" spans="1:3" ht="15.75" thickBot="1">
      <c r="A28" s="19"/>
      <c r="B28" s="23">
        <v>10.73</v>
      </c>
      <c r="C28" s="23">
        <v>15.4</v>
      </c>
    </row>
    <row r="29" spans="1:3" ht="15.75" thickBot="1">
      <c r="A29" s="20">
        <v>10</v>
      </c>
      <c r="B29" s="24">
        <v>10.7</v>
      </c>
      <c r="C29" s="24">
        <v>14.9</v>
      </c>
    </row>
    <row r="30" spans="1:3" ht="15.75" thickBot="1">
      <c r="A30" s="21"/>
      <c r="B30" s="23">
        <v>10.9</v>
      </c>
      <c r="C30" s="23">
        <v>14.8</v>
      </c>
    </row>
    <row r="31" spans="1:3" ht="15.75" thickBot="1">
      <c r="A31" s="22"/>
      <c r="B31" s="24">
        <v>11.15</v>
      </c>
      <c r="C31" s="24">
        <v>14.85</v>
      </c>
    </row>
    <row r="32" spans="1:3">
      <c r="A32" s="34" t="s">
        <v>41</v>
      </c>
      <c r="B32" s="35">
        <f>AVERAGE(B2:B31)</f>
        <v>10.687666666666665</v>
      </c>
      <c r="C32" s="35">
        <f>AVERAGE(C2:C31)</f>
        <v>14.718333333333334</v>
      </c>
    </row>
    <row r="33" spans="1:3">
      <c r="A33" s="36" t="s">
        <v>42</v>
      </c>
      <c r="B33" s="37">
        <f>_xlfn.STDEV.S(B2:B31)</f>
        <v>0.25897587869746957</v>
      </c>
      <c r="C33" s="37">
        <f>_xlfn.STDEV.S(C2:C31)</f>
        <v>0.25084798712303469</v>
      </c>
    </row>
    <row r="34" spans="1:3">
      <c r="A34" s="34" t="s">
        <v>43</v>
      </c>
      <c r="B34" s="38">
        <f>B33/SQRT(30)</f>
        <v>4.7282310204108564E-2</v>
      </c>
      <c r="C34" s="38">
        <f>C33/SQRT(30)</f>
        <v>4.5798367017350509E-2</v>
      </c>
    </row>
    <row r="35" spans="1:3">
      <c r="A35" s="36" t="s">
        <v>44</v>
      </c>
      <c r="B35" s="37">
        <f>0.03/(SQRT(6)*2)</f>
        <v>6.1237243569579455E-3</v>
      </c>
      <c r="C35" s="37">
        <f>0.03/(SQRT(6)*2)</f>
        <v>6.1237243569579455E-3</v>
      </c>
    </row>
    <row r="36" spans="1:3">
      <c r="A36" s="34" t="s">
        <v>45</v>
      </c>
      <c r="B36" s="38">
        <f>B34*2</f>
        <v>9.4564620408217129E-2</v>
      </c>
      <c r="C36" s="38">
        <f>C34*2</f>
        <v>9.1596734034701019E-2</v>
      </c>
    </row>
    <row r="37" spans="1:3">
      <c r="A37" s="36" t="s">
        <v>46</v>
      </c>
      <c r="B37" s="37">
        <f>SQRT((B34)^2+(B35)^2)</f>
        <v>4.7677215294494174E-2</v>
      </c>
      <c r="C37" s="37">
        <f>SQRT((C34)^2+(C35)^2)</f>
        <v>4.6205956558174825E-2</v>
      </c>
    </row>
    <row r="38" spans="1:3">
      <c r="A38" s="12"/>
      <c r="B38" s="12"/>
      <c r="C38" s="12"/>
    </row>
  </sheetData>
  <mergeCells count="10">
    <mergeCell ref="A20:A22"/>
    <mergeCell ref="A23:A25"/>
    <mergeCell ref="A26:A28"/>
    <mergeCell ref="A29:A31"/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929B7-F75D-4094-9006-B38DB00C1484}">
  <dimension ref="A1:I22"/>
  <sheetViews>
    <sheetView tabSelected="1" topLeftCell="A7" workbookViewId="0">
      <selection activeCell="E17" sqref="E17:I22"/>
    </sheetView>
  </sheetViews>
  <sheetFormatPr baseColWidth="10" defaultRowHeight="15"/>
  <cols>
    <col min="6" max="6" width="12" bestFit="1" customWidth="1"/>
  </cols>
  <sheetData>
    <row r="1" spans="1:8">
      <c r="A1" s="6"/>
      <c r="B1" s="6" t="s">
        <v>48</v>
      </c>
      <c r="C1" s="6" t="s">
        <v>47</v>
      </c>
    </row>
    <row r="2" spans="1:8">
      <c r="A2">
        <v>1</v>
      </c>
      <c r="B2">
        <f>22.75</f>
        <v>22.75</v>
      </c>
      <c r="E2" t="s">
        <v>49</v>
      </c>
      <c r="F2">
        <v>9.4999999999999998E-3</v>
      </c>
    </row>
    <row r="3" spans="1:8">
      <c r="A3" s="6">
        <v>2</v>
      </c>
      <c r="B3" s="6">
        <v>22.95</v>
      </c>
      <c r="C3" s="6"/>
      <c r="E3" t="s">
        <v>50</v>
      </c>
      <c r="F3">
        <v>6.7999999999999996E-3</v>
      </c>
    </row>
    <row r="4" spans="1:8">
      <c r="A4">
        <v>3</v>
      </c>
      <c r="B4">
        <v>22.9</v>
      </c>
    </row>
    <row r="5" spans="1:8">
      <c r="A5" s="6">
        <v>1</v>
      </c>
      <c r="B5" s="6"/>
      <c r="C5" s="6">
        <v>7.95</v>
      </c>
    </row>
    <row r="6" spans="1:8">
      <c r="A6">
        <v>2</v>
      </c>
      <c r="C6">
        <v>7.85</v>
      </c>
    </row>
    <row r="7" spans="1:8">
      <c r="A7" s="6">
        <v>3</v>
      </c>
      <c r="B7" s="6"/>
      <c r="C7" s="6">
        <v>7.95</v>
      </c>
      <c r="F7">
        <f>F2*(C8/1000)</f>
        <v>7.5208333333333336E-5</v>
      </c>
      <c r="H7">
        <f>F7/0.1*2</f>
        <v>1.5041666666666667E-3</v>
      </c>
    </row>
    <row r="8" spans="1:8">
      <c r="A8" t="s">
        <v>41</v>
      </c>
      <c r="B8">
        <f>AVERAGE(B2:B4)</f>
        <v>22.866666666666664</v>
      </c>
      <c r="C8">
        <f>AVERAGE(C5:C7)</f>
        <v>7.916666666666667</v>
      </c>
      <c r="F8">
        <f>F3*(B8/1000)</f>
        <v>1.554933333333333E-4</v>
      </c>
      <c r="H8">
        <f>F8/0.1</f>
        <v>1.554933333333333E-3</v>
      </c>
    </row>
    <row r="10" spans="1:8">
      <c r="D10" s="6"/>
      <c r="E10" s="6" t="s">
        <v>53</v>
      </c>
      <c r="F10" s="6" t="s">
        <v>54</v>
      </c>
      <c r="G10" s="6" t="s">
        <v>55</v>
      </c>
    </row>
    <row r="11" spans="1:8" ht="15.75">
      <c r="D11" t="s">
        <v>56</v>
      </c>
      <c r="E11" s="39">
        <v>9.4999999999999998E-3</v>
      </c>
      <c r="F11">
        <v>4.0000000000000003E-5</v>
      </c>
      <c r="G11">
        <f>F11/E11*100</f>
        <v>0.42105263157894746</v>
      </c>
    </row>
    <row r="12" spans="1:8">
      <c r="D12" s="6" t="s">
        <v>51</v>
      </c>
      <c r="E12" s="6">
        <v>10</v>
      </c>
      <c r="F12" s="6">
        <v>4.0000000000000001E-3</v>
      </c>
      <c r="G12" s="6">
        <f t="shared" ref="G12" si="0">F12/E12*100</f>
        <v>0.04</v>
      </c>
    </row>
    <row r="13" spans="1:8">
      <c r="D13" s="41" t="s">
        <v>52</v>
      </c>
      <c r="E13" s="41">
        <v>7.92</v>
      </c>
      <c r="F13" s="41">
        <v>6.1000000000000004E-3</v>
      </c>
      <c r="G13" s="41">
        <f>F13/E13*100</f>
        <v>7.702020202020203E-2</v>
      </c>
    </row>
    <row r="14" spans="1:8">
      <c r="D14" s="6" t="s">
        <v>65</v>
      </c>
      <c r="E14" s="6">
        <v>1.5E-3</v>
      </c>
      <c r="F14" s="6">
        <v>6.0000000000000002E-6</v>
      </c>
      <c r="G14" s="6">
        <v>0.42990397774246003</v>
      </c>
    </row>
    <row r="15" spans="1:8">
      <c r="D15" t="s">
        <v>56</v>
      </c>
      <c r="E15" s="6">
        <v>1.5E-3</v>
      </c>
      <c r="F15">
        <f>(G15/100)*E15</f>
        <v>9.1196405376229223E-6</v>
      </c>
      <c r="G15">
        <f>SQRT((G11)^2+(G12)^2+(G13)^2+(G14)^2)</f>
        <v>0.60797603584152815</v>
      </c>
    </row>
    <row r="17" spans="5:9">
      <c r="E17" s="6"/>
      <c r="F17" s="6" t="s">
        <v>62</v>
      </c>
      <c r="G17" s="6" t="s">
        <v>63</v>
      </c>
      <c r="H17" s="6" t="s">
        <v>61</v>
      </c>
      <c r="I17" s="6" t="s">
        <v>64</v>
      </c>
    </row>
    <row r="18" spans="5:9">
      <c r="E18" t="s">
        <v>57</v>
      </c>
      <c r="F18">
        <v>3.9999999999999998E-6</v>
      </c>
      <c r="G18">
        <f>F18/SQRT(3)</f>
        <v>2.3094010767585031E-6</v>
      </c>
      <c r="H18">
        <v>1</v>
      </c>
      <c r="I18">
        <f>G18*H18</f>
        <v>2.3094010767585031E-6</v>
      </c>
    </row>
    <row r="19" spans="5:9" ht="16.5">
      <c r="E19" s="6" t="s">
        <v>58</v>
      </c>
      <c r="F19" s="42">
        <v>6.9999999999999994E-5</v>
      </c>
      <c r="G19" s="6">
        <f t="shared" ref="G19:G21" si="1">F19/SQRT(3)</f>
        <v>4.0414518843273801E-5</v>
      </c>
      <c r="H19" s="6">
        <v>11</v>
      </c>
      <c r="I19" s="6">
        <f t="shared" ref="I19:I21" si="2">G19*H19</f>
        <v>4.4455970727601182E-4</v>
      </c>
    </row>
    <row r="20" spans="5:9" ht="16.5">
      <c r="E20" t="s">
        <v>59</v>
      </c>
      <c r="F20" s="40">
        <v>8.0000000000000002E-3</v>
      </c>
      <c r="G20">
        <f t="shared" si="1"/>
        <v>4.6188021535170064E-3</v>
      </c>
      <c r="H20">
        <v>4</v>
      </c>
      <c r="I20">
        <f t="shared" si="2"/>
        <v>1.8475208614068026E-2</v>
      </c>
    </row>
    <row r="21" spans="5:9" ht="16.5">
      <c r="E21" s="6" t="s">
        <v>60</v>
      </c>
      <c r="F21" s="42">
        <v>2.9999999999999997E-4</v>
      </c>
      <c r="G21" s="6">
        <f t="shared" si="1"/>
        <v>1.7320508075688773E-4</v>
      </c>
      <c r="H21" s="6">
        <v>3</v>
      </c>
      <c r="I21" s="6">
        <f t="shared" si="2"/>
        <v>5.1961524227066313E-4</v>
      </c>
    </row>
    <row r="22" spans="5:9">
      <c r="I22">
        <f>SQRT((I18)^2+(I19)^2+(I20)^2+(I21)^2)</f>
        <v>1.8487860124957674E-2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53F3D-BBB5-4A97-B92D-AB1CB864C950}">
  <dimension ref="A1:N738"/>
  <sheetViews>
    <sheetView topLeftCell="B1" workbookViewId="0">
      <selection activeCell="F41" sqref="F41"/>
    </sheetView>
  </sheetViews>
  <sheetFormatPr baseColWidth="10" defaultRowHeight="15"/>
  <cols>
    <col min="11" max="11" width="12" bestFit="1" customWidth="1"/>
  </cols>
  <sheetData>
    <row r="1" spans="1:14">
      <c r="A1" t="s">
        <v>3</v>
      </c>
      <c r="B1" t="s">
        <v>5</v>
      </c>
      <c r="C1" t="s">
        <v>18</v>
      </c>
      <c r="D1" t="s">
        <v>12</v>
      </c>
      <c r="E1" t="s">
        <v>19</v>
      </c>
      <c r="F1" t="s">
        <v>13</v>
      </c>
      <c r="G1" t="s">
        <v>6</v>
      </c>
      <c r="H1" s="1" t="s">
        <v>2</v>
      </c>
      <c r="N1">
        <f>0.000002</f>
        <v>1.9999999999999999E-6</v>
      </c>
    </row>
    <row r="2" spans="1:14">
      <c r="A2">
        <f t="shared" ref="A2:A65" si="0">-0.0241*H2+6.1205</f>
        <v>2.2403999999999997</v>
      </c>
      <c r="B2">
        <v>0</v>
      </c>
      <c r="C2">
        <f>(B3+B2)/2</f>
        <v>0</v>
      </c>
      <c r="D2">
        <f>IF((C3-C2)=0,0,(A3-A2)/(C3-C2))</f>
        <v>0</v>
      </c>
      <c r="E2">
        <f>(C3+C2)/2</f>
        <v>0</v>
      </c>
      <c r="F2">
        <f>IF((E3-E2)=0,0,(D3-D2)/(E3-E2))</f>
        <v>0</v>
      </c>
      <c r="G2">
        <f t="shared" ref="G2:G65" si="1">(B2+6)*10^-A2</f>
        <v>3.4494610894050218E-2</v>
      </c>
      <c r="H2" s="2">
        <v>161</v>
      </c>
      <c r="I2">
        <f>K5/K4</f>
        <v>1.0029154518950438</v>
      </c>
    </row>
    <row r="3" spans="1:14">
      <c r="A3">
        <f t="shared" si="0"/>
        <v>2.2403999999999997</v>
      </c>
      <c r="B3">
        <v>0</v>
      </c>
      <c r="C3">
        <f t="shared" ref="C3:C66" si="2">(B4+B3)/2</f>
        <v>0</v>
      </c>
      <c r="D3">
        <f t="shared" ref="D3:D66" si="3">IF((C4-C3)=0,0,(A4-A3)/(C4-C3))</f>
        <v>0</v>
      </c>
      <c r="E3">
        <f>(C4+C3)/2</f>
        <v>0</v>
      </c>
      <c r="F3">
        <f t="shared" ref="F3:F66" si="4">IF((E4-E3)=0,0,(D4-D3)/(E4-E3))</f>
        <v>0</v>
      </c>
      <c r="G3">
        <f t="shared" si="1"/>
        <v>3.4494610894050218E-2</v>
      </c>
      <c r="H3" s="2">
        <v>161</v>
      </c>
      <c r="I3" t="e">
        <f>#REF!/N1</f>
        <v>#REF!</v>
      </c>
    </row>
    <row r="4" spans="1:14">
      <c r="A4">
        <f t="shared" si="0"/>
        <v>2.2403999999999997</v>
      </c>
      <c r="B4">
        <v>0</v>
      </c>
      <c r="C4">
        <f t="shared" si="2"/>
        <v>0</v>
      </c>
      <c r="D4">
        <f t="shared" si="3"/>
        <v>0</v>
      </c>
      <c r="E4">
        <f t="shared" ref="E4:E67" si="5">(C5+C4)/2</f>
        <v>0</v>
      </c>
      <c r="F4">
        <f t="shared" si="4"/>
        <v>0</v>
      </c>
      <c r="G4">
        <f t="shared" si="1"/>
        <v>3.4494610894050218E-2</v>
      </c>
      <c r="H4" s="2">
        <v>161</v>
      </c>
      <c r="J4" t="s">
        <v>9</v>
      </c>
      <c r="K4">
        <v>3.4299999999999997E-2</v>
      </c>
    </row>
    <row r="5" spans="1:14">
      <c r="A5">
        <f t="shared" si="0"/>
        <v>2.2403999999999997</v>
      </c>
      <c r="B5">
        <v>0</v>
      </c>
      <c r="C5">
        <f t="shared" si="2"/>
        <v>0</v>
      </c>
      <c r="D5">
        <f t="shared" si="3"/>
        <v>0</v>
      </c>
      <c r="E5">
        <f t="shared" si="5"/>
        <v>0</v>
      </c>
      <c r="F5">
        <f t="shared" si="4"/>
        <v>0</v>
      </c>
      <c r="G5">
        <f t="shared" si="1"/>
        <v>3.4494610894050218E-2</v>
      </c>
      <c r="H5" s="2">
        <v>161</v>
      </c>
      <c r="J5" t="s">
        <v>8</v>
      </c>
      <c r="K5">
        <v>3.44E-2</v>
      </c>
    </row>
    <row r="6" spans="1:14">
      <c r="A6">
        <f t="shared" si="0"/>
        <v>2.2403999999999997</v>
      </c>
      <c r="B6">
        <v>0</v>
      </c>
      <c r="C6">
        <f t="shared" si="2"/>
        <v>0</v>
      </c>
      <c r="D6">
        <f t="shared" si="3"/>
        <v>0</v>
      </c>
      <c r="E6">
        <f t="shared" si="5"/>
        <v>0</v>
      </c>
      <c r="F6">
        <f t="shared" si="4"/>
        <v>0</v>
      </c>
      <c r="G6">
        <f t="shared" si="1"/>
        <v>3.4494610894050218E-2</v>
      </c>
      <c r="H6" s="2">
        <v>161</v>
      </c>
    </row>
    <row r="7" spans="1:14">
      <c r="A7">
        <f t="shared" si="0"/>
        <v>2.2403999999999997</v>
      </c>
      <c r="B7">
        <v>0</v>
      </c>
      <c r="C7">
        <f t="shared" si="2"/>
        <v>0</v>
      </c>
      <c r="D7">
        <f t="shared" si="3"/>
        <v>0</v>
      </c>
      <c r="E7">
        <f t="shared" si="5"/>
        <v>0</v>
      </c>
      <c r="F7">
        <f t="shared" si="4"/>
        <v>0</v>
      </c>
      <c r="G7">
        <f t="shared" si="1"/>
        <v>3.4494610894050218E-2</v>
      </c>
      <c r="H7" s="2">
        <v>161</v>
      </c>
    </row>
    <row r="8" spans="1:14">
      <c r="A8">
        <f t="shared" si="0"/>
        <v>2.2403999999999997</v>
      </c>
      <c r="B8">
        <v>0</v>
      </c>
      <c r="C8">
        <f t="shared" si="2"/>
        <v>0</v>
      </c>
      <c r="D8">
        <f t="shared" si="3"/>
        <v>0</v>
      </c>
      <c r="E8">
        <f t="shared" si="5"/>
        <v>0</v>
      </c>
      <c r="F8">
        <f t="shared" si="4"/>
        <v>0</v>
      </c>
      <c r="G8">
        <f t="shared" si="1"/>
        <v>3.4494610894050218E-2</v>
      </c>
      <c r="H8" s="2">
        <v>161</v>
      </c>
    </row>
    <row r="9" spans="1:14">
      <c r="A9">
        <f t="shared" si="0"/>
        <v>2.2403999999999997</v>
      </c>
      <c r="B9">
        <v>0</v>
      </c>
      <c r="C9">
        <f t="shared" si="2"/>
        <v>0</v>
      </c>
      <c r="D9">
        <f t="shared" si="3"/>
        <v>0</v>
      </c>
      <c r="E9">
        <f t="shared" si="5"/>
        <v>0</v>
      </c>
      <c r="F9">
        <f t="shared" si="4"/>
        <v>0</v>
      </c>
      <c r="G9">
        <f t="shared" si="1"/>
        <v>3.4494610894050218E-2</v>
      </c>
      <c r="H9" s="2">
        <v>161</v>
      </c>
      <c r="I9" t="s">
        <v>3</v>
      </c>
      <c r="J9" t="s">
        <v>11</v>
      </c>
      <c r="K9" t="s">
        <v>33</v>
      </c>
    </row>
    <row r="10" spans="1:14">
      <c r="A10">
        <f t="shared" si="0"/>
        <v>2.2403999999999997</v>
      </c>
      <c r="B10">
        <v>0</v>
      </c>
      <c r="C10">
        <f t="shared" si="2"/>
        <v>0</v>
      </c>
      <c r="D10">
        <f t="shared" si="3"/>
        <v>0</v>
      </c>
      <c r="E10">
        <f t="shared" si="5"/>
        <v>0</v>
      </c>
      <c r="F10">
        <f t="shared" si="4"/>
        <v>0</v>
      </c>
      <c r="G10">
        <f t="shared" si="1"/>
        <v>3.4494610894050218E-2</v>
      </c>
      <c r="H10" s="2">
        <v>161</v>
      </c>
      <c r="I10">
        <f>A22</f>
        <v>2.2403999999999997</v>
      </c>
      <c r="J10">
        <v>0</v>
      </c>
      <c r="K10">
        <v>3.4494610894050218E-2</v>
      </c>
    </row>
    <row r="11" spans="1:14">
      <c r="A11">
        <f t="shared" si="0"/>
        <v>2.2403999999999997</v>
      </c>
      <c r="B11">
        <v>0</v>
      </c>
      <c r="C11">
        <f t="shared" si="2"/>
        <v>0</v>
      </c>
      <c r="D11">
        <f t="shared" si="3"/>
        <v>0</v>
      </c>
      <c r="E11">
        <f t="shared" si="5"/>
        <v>0</v>
      </c>
      <c r="F11">
        <f t="shared" si="4"/>
        <v>0</v>
      </c>
      <c r="G11">
        <f t="shared" si="1"/>
        <v>3.4494610894050218E-2</v>
      </c>
      <c r="H11" s="2">
        <v>161</v>
      </c>
      <c r="I11">
        <f>A147</f>
        <v>5.2046999999999999</v>
      </c>
      <c r="J11">
        <v>1</v>
      </c>
      <c r="K11">
        <v>4.1333105828488997E-5</v>
      </c>
    </row>
    <row r="12" spans="1:14">
      <c r="A12">
        <f t="shared" si="0"/>
        <v>2.2403999999999997</v>
      </c>
      <c r="B12">
        <v>0</v>
      </c>
      <c r="C12">
        <f t="shared" si="2"/>
        <v>0</v>
      </c>
      <c r="D12">
        <f t="shared" si="3"/>
        <v>0</v>
      </c>
      <c r="E12">
        <f t="shared" si="5"/>
        <v>0</v>
      </c>
      <c r="F12">
        <f t="shared" si="4"/>
        <v>0</v>
      </c>
      <c r="G12">
        <f t="shared" si="1"/>
        <v>3.4494610894050218E-2</v>
      </c>
      <c r="H12" s="2">
        <v>161</v>
      </c>
    </row>
    <row r="13" spans="1:14">
      <c r="A13">
        <f t="shared" si="0"/>
        <v>2.2403999999999997</v>
      </c>
      <c r="B13">
        <v>0</v>
      </c>
      <c r="C13">
        <f t="shared" si="2"/>
        <v>0</v>
      </c>
      <c r="D13">
        <f t="shared" si="3"/>
        <v>0</v>
      </c>
      <c r="E13">
        <f t="shared" si="5"/>
        <v>0</v>
      </c>
      <c r="F13">
        <f t="shared" si="4"/>
        <v>0</v>
      </c>
      <c r="G13">
        <f t="shared" si="1"/>
        <v>3.4494610894050218E-2</v>
      </c>
      <c r="H13" s="2">
        <v>161</v>
      </c>
    </row>
    <row r="14" spans="1:14">
      <c r="A14">
        <f t="shared" si="0"/>
        <v>2.2403999999999997</v>
      </c>
      <c r="B14">
        <v>0</v>
      </c>
      <c r="C14">
        <f t="shared" si="2"/>
        <v>0</v>
      </c>
      <c r="D14">
        <f t="shared" si="3"/>
        <v>0</v>
      </c>
      <c r="E14">
        <f t="shared" si="5"/>
        <v>0</v>
      </c>
      <c r="F14">
        <f t="shared" si="4"/>
        <v>0</v>
      </c>
      <c r="G14">
        <f t="shared" si="1"/>
        <v>3.4494610894050218E-2</v>
      </c>
      <c r="H14" s="2">
        <v>161</v>
      </c>
      <c r="J14" cm="1">
        <f t="array" ref="J14:K18">LINEST(K10:K11,J10:J11,1,1)</f>
        <v>-3.4453277788221728E-2</v>
      </c>
      <c r="K14">
        <v>3.4494610894050218E-2</v>
      </c>
      <c r="L14">
        <f>K14/J14</f>
        <v>-1.0011996857333156</v>
      </c>
    </row>
    <row r="15" spans="1:14">
      <c r="A15">
        <f t="shared" si="0"/>
        <v>2.2403999999999997</v>
      </c>
      <c r="B15">
        <v>0</v>
      </c>
      <c r="C15">
        <f t="shared" si="2"/>
        <v>0</v>
      </c>
      <c r="D15">
        <f t="shared" si="3"/>
        <v>0</v>
      </c>
      <c r="E15">
        <f t="shared" si="5"/>
        <v>0</v>
      </c>
      <c r="F15">
        <f t="shared" si="4"/>
        <v>0</v>
      </c>
      <c r="G15">
        <f t="shared" si="1"/>
        <v>3.4494610894050218E-2</v>
      </c>
      <c r="H15" s="2">
        <v>161</v>
      </c>
      <c r="J15">
        <v>0</v>
      </c>
      <c r="K15">
        <v>0</v>
      </c>
    </row>
    <row r="16" spans="1:14">
      <c r="A16">
        <f t="shared" si="0"/>
        <v>2.2403999999999997</v>
      </c>
      <c r="B16">
        <v>0</v>
      </c>
      <c r="C16">
        <f t="shared" si="2"/>
        <v>0</v>
      </c>
      <c r="D16">
        <f t="shared" si="3"/>
        <v>0</v>
      </c>
      <c r="E16">
        <f t="shared" si="5"/>
        <v>0</v>
      </c>
      <c r="F16">
        <f t="shared" si="4"/>
        <v>0</v>
      </c>
      <c r="G16">
        <f t="shared" si="1"/>
        <v>3.4494610894050218E-2</v>
      </c>
      <c r="H16" s="2">
        <v>161</v>
      </c>
      <c r="J16">
        <v>1</v>
      </c>
      <c r="K16">
        <v>0</v>
      </c>
    </row>
    <row r="17" spans="1:13">
      <c r="A17">
        <f t="shared" si="0"/>
        <v>2.2403999999999997</v>
      </c>
      <c r="B17">
        <v>0</v>
      </c>
      <c r="C17">
        <f t="shared" si="2"/>
        <v>0</v>
      </c>
      <c r="D17">
        <f t="shared" si="3"/>
        <v>0</v>
      </c>
      <c r="E17">
        <f t="shared" si="5"/>
        <v>0</v>
      </c>
      <c r="F17">
        <f t="shared" si="4"/>
        <v>0</v>
      </c>
      <c r="G17">
        <f t="shared" si="1"/>
        <v>3.4494610894050218E-2</v>
      </c>
      <c r="H17" s="2">
        <v>161</v>
      </c>
      <c r="J17" t="e">
        <v>#NUM!</v>
      </c>
      <c r="K17">
        <v>0</v>
      </c>
    </row>
    <row r="18" spans="1:13">
      <c r="A18">
        <f t="shared" si="0"/>
        <v>2.2403999999999997</v>
      </c>
      <c r="B18">
        <v>0</v>
      </c>
      <c r="C18">
        <f t="shared" si="2"/>
        <v>0</v>
      </c>
      <c r="D18">
        <f t="shared" si="3"/>
        <v>0</v>
      </c>
      <c r="E18">
        <f t="shared" si="5"/>
        <v>0</v>
      </c>
      <c r="F18">
        <f t="shared" si="4"/>
        <v>0</v>
      </c>
      <c r="G18">
        <f t="shared" si="1"/>
        <v>3.4494610894050218E-2</v>
      </c>
      <c r="H18" s="2">
        <v>161</v>
      </c>
      <c r="J18">
        <v>5.9351417517618634E-4</v>
      </c>
      <c r="K18">
        <v>0</v>
      </c>
    </row>
    <row r="19" spans="1:13">
      <c r="A19">
        <f t="shared" si="0"/>
        <v>2.2403999999999997</v>
      </c>
      <c r="B19">
        <v>0</v>
      </c>
      <c r="C19">
        <f t="shared" si="2"/>
        <v>0</v>
      </c>
      <c r="D19">
        <f t="shared" si="3"/>
        <v>0</v>
      </c>
      <c r="E19">
        <f t="shared" si="5"/>
        <v>0</v>
      </c>
      <c r="F19">
        <f t="shared" si="4"/>
        <v>0</v>
      </c>
      <c r="G19">
        <f t="shared" si="1"/>
        <v>3.4494610894050218E-2</v>
      </c>
      <c r="H19" s="2">
        <v>161</v>
      </c>
      <c r="K19" t="s">
        <v>22</v>
      </c>
      <c r="L19" t="s">
        <v>23</v>
      </c>
      <c r="M19" t="s">
        <v>33</v>
      </c>
    </row>
    <row r="20" spans="1:13">
      <c r="A20">
        <f t="shared" si="0"/>
        <v>2.2403999999999997</v>
      </c>
      <c r="B20">
        <v>0</v>
      </c>
      <c r="C20">
        <f t="shared" si="2"/>
        <v>0</v>
      </c>
      <c r="D20">
        <f t="shared" si="3"/>
        <v>0</v>
      </c>
      <c r="E20">
        <f t="shared" si="5"/>
        <v>0</v>
      </c>
      <c r="F20">
        <f t="shared" si="4"/>
        <v>0</v>
      </c>
      <c r="G20">
        <f t="shared" si="1"/>
        <v>3.4494610894050218E-2</v>
      </c>
      <c r="H20" s="2">
        <v>161</v>
      </c>
      <c r="J20" t="s">
        <v>36</v>
      </c>
      <c r="K20">
        <v>1</v>
      </c>
      <c r="L20">
        <f>(1.125+1.375)/2</f>
        <v>1.25</v>
      </c>
      <c r="M20">
        <v>1</v>
      </c>
    </row>
    <row r="21" spans="1:13">
      <c r="A21">
        <f t="shared" si="0"/>
        <v>2.2403999999999997</v>
      </c>
      <c r="B21">
        <v>0</v>
      </c>
      <c r="C21">
        <f t="shared" si="2"/>
        <v>0</v>
      </c>
      <c r="D21">
        <f t="shared" si="3"/>
        <v>0</v>
      </c>
      <c r="E21">
        <f t="shared" si="5"/>
        <v>0</v>
      </c>
      <c r="F21">
        <f t="shared" si="4"/>
        <v>0.19280000000000186</v>
      </c>
      <c r="G21">
        <f t="shared" si="1"/>
        <v>3.4494610894050218E-2</v>
      </c>
      <c r="H21" s="2">
        <v>161</v>
      </c>
      <c r="J21" t="s">
        <v>37</v>
      </c>
      <c r="K21">
        <v>3.25</v>
      </c>
      <c r="L21">
        <f>(3.375+3.125)/2</f>
        <v>3.25</v>
      </c>
    </row>
    <row r="22" spans="1:13">
      <c r="A22">
        <f t="shared" si="0"/>
        <v>2.2403999999999997</v>
      </c>
      <c r="B22">
        <v>0</v>
      </c>
      <c r="C22">
        <f t="shared" si="2"/>
        <v>0</v>
      </c>
      <c r="D22">
        <f t="shared" si="3"/>
        <v>4.8200000000000465E-2</v>
      </c>
      <c r="E22">
        <f t="shared" si="5"/>
        <v>0.25</v>
      </c>
      <c r="F22">
        <f t="shared" si="4"/>
        <v>2.5063999999999993</v>
      </c>
      <c r="G22">
        <f t="shared" si="1"/>
        <v>3.4494610894050218E-2</v>
      </c>
      <c r="H22" s="2">
        <v>161</v>
      </c>
    </row>
    <row r="23" spans="1:13">
      <c r="A23">
        <f t="shared" si="0"/>
        <v>2.2645</v>
      </c>
      <c r="B23">
        <v>0</v>
      </c>
      <c r="C23">
        <f t="shared" si="2"/>
        <v>0.5</v>
      </c>
      <c r="D23">
        <f t="shared" si="3"/>
        <v>1.3014000000000001</v>
      </c>
      <c r="E23">
        <f>(C24+C23)/2</f>
        <v>0.75</v>
      </c>
      <c r="F23">
        <f>IF((E24-E23)=0,0,(D24-D23)/(E24-E23))</f>
        <v>-5.2056000000000004</v>
      </c>
      <c r="G23">
        <f t="shared" si="1"/>
        <v>3.2632567903224476E-2</v>
      </c>
      <c r="H23" s="2">
        <v>160</v>
      </c>
    </row>
    <row r="24" spans="1:13">
      <c r="A24">
        <f t="shared" si="0"/>
        <v>2.9152</v>
      </c>
      <c r="B24">
        <v>1</v>
      </c>
      <c r="C24">
        <f t="shared" si="2"/>
        <v>1</v>
      </c>
      <c r="D24">
        <f t="shared" si="3"/>
        <v>0</v>
      </c>
      <c r="E24">
        <f t="shared" si="5"/>
        <v>1</v>
      </c>
      <c r="F24">
        <f t="shared" si="4"/>
        <v>0</v>
      </c>
      <c r="G24">
        <f t="shared" si="1"/>
        <v>8.5093823866616534E-3</v>
      </c>
      <c r="H24" s="2">
        <v>133</v>
      </c>
    </row>
    <row r="25" spans="1:13">
      <c r="A25">
        <f t="shared" si="0"/>
        <v>4.0719999999999992</v>
      </c>
      <c r="B25">
        <v>1</v>
      </c>
      <c r="C25">
        <f t="shared" si="2"/>
        <v>1</v>
      </c>
      <c r="D25">
        <f t="shared" si="3"/>
        <v>0</v>
      </c>
      <c r="E25">
        <f t="shared" si="5"/>
        <v>1</v>
      </c>
      <c r="F25">
        <f t="shared" si="4"/>
        <v>0</v>
      </c>
      <c r="G25">
        <f t="shared" si="1"/>
        <v>5.9305918989841768E-4</v>
      </c>
      <c r="H25" s="2">
        <v>85</v>
      </c>
    </row>
    <row r="26" spans="1:13">
      <c r="A26">
        <f t="shared" si="0"/>
        <v>3.6140999999999996</v>
      </c>
      <c r="B26">
        <v>1</v>
      </c>
      <c r="C26">
        <f t="shared" si="2"/>
        <v>1</v>
      </c>
      <c r="D26">
        <f t="shared" si="3"/>
        <v>0</v>
      </c>
      <c r="E26">
        <f t="shared" si="5"/>
        <v>1</v>
      </c>
      <c r="F26">
        <f t="shared" si="4"/>
        <v>0</v>
      </c>
      <c r="G26">
        <f t="shared" si="1"/>
        <v>1.7021508265131395E-3</v>
      </c>
      <c r="H26" s="2">
        <v>104</v>
      </c>
    </row>
    <row r="27" spans="1:13">
      <c r="A27">
        <f t="shared" si="0"/>
        <v>4.2888999999999999</v>
      </c>
      <c r="B27">
        <v>1</v>
      </c>
      <c r="C27">
        <f t="shared" si="2"/>
        <v>1</v>
      </c>
      <c r="D27">
        <f t="shared" si="3"/>
        <v>0</v>
      </c>
      <c r="E27">
        <f t="shared" si="5"/>
        <v>1</v>
      </c>
      <c r="F27">
        <f t="shared" si="4"/>
        <v>0</v>
      </c>
      <c r="G27">
        <f t="shared" si="1"/>
        <v>3.5991341969480458E-4</v>
      </c>
      <c r="H27" s="2">
        <v>76</v>
      </c>
    </row>
    <row r="28" spans="1:13">
      <c r="A28">
        <f t="shared" si="0"/>
        <v>4.5298999999999996</v>
      </c>
      <c r="B28">
        <v>1</v>
      </c>
      <c r="C28">
        <f t="shared" si="2"/>
        <v>1</v>
      </c>
      <c r="D28">
        <f t="shared" si="3"/>
        <v>0</v>
      </c>
      <c r="E28">
        <f t="shared" si="5"/>
        <v>1</v>
      </c>
      <c r="F28">
        <f t="shared" si="4"/>
        <v>0</v>
      </c>
      <c r="G28">
        <f t="shared" si="1"/>
        <v>2.066322192161226E-4</v>
      </c>
      <c r="H28" s="2">
        <v>66</v>
      </c>
    </row>
    <row r="29" spans="1:13">
      <c r="A29">
        <f t="shared" si="0"/>
        <v>5.2528999999999995</v>
      </c>
      <c r="B29">
        <v>1</v>
      </c>
      <c r="C29">
        <f t="shared" si="2"/>
        <v>1</v>
      </c>
      <c r="D29">
        <f t="shared" si="3"/>
        <v>0</v>
      </c>
      <c r="E29">
        <f t="shared" si="5"/>
        <v>1</v>
      </c>
      <c r="F29">
        <f t="shared" si="4"/>
        <v>0</v>
      </c>
      <c r="G29">
        <f t="shared" si="1"/>
        <v>3.910191614400791E-5</v>
      </c>
      <c r="H29" s="2">
        <v>36</v>
      </c>
    </row>
    <row r="30" spans="1:13">
      <c r="A30">
        <f t="shared" si="0"/>
        <v>5.3734000000000002</v>
      </c>
      <c r="B30">
        <v>1</v>
      </c>
      <c r="C30">
        <f t="shared" si="2"/>
        <v>1</v>
      </c>
      <c r="D30">
        <f t="shared" si="3"/>
        <v>0</v>
      </c>
      <c r="E30">
        <f t="shared" si="5"/>
        <v>1</v>
      </c>
      <c r="F30">
        <f t="shared" si="4"/>
        <v>0</v>
      </c>
      <c r="G30">
        <f t="shared" si="1"/>
        <v>2.9627706926438827E-5</v>
      </c>
      <c r="H30" s="2">
        <v>31</v>
      </c>
    </row>
    <row r="31" spans="1:13">
      <c r="A31">
        <f t="shared" si="0"/>
        <v>5.3734000000000002</v>
      </c>
      <c r="B31">
        <v>1</v>
      </c>
      <c r="C31">
        <f t="shared" si="2"/>
        <v>1</v>
      </c>
      <c r="D31">
        <f t="shared" si="3"/>
        <v>0</v>
      </c>
      <c r="E31">
        <f t="shared" si="5"/>
        <v>1</v>
      </c>
      <c r="F31">
        <f t="shared" si="4"/>
        <v>0</v>
      </c>
      <c r="G31">
        <f t="shared" si="1"/>
        <v>2.9627706926438827E-5</v>
      </c>
      <c r="H31" s="2">
        <v>31</v>
      </c>
    </row>
    <row r="32" spans="1:13">
      <c r="A32">
        <f t="shared" si="0"/>
        <v>5.3734000000000002</v>
      </c>
      <c r="B32">
        <v>1</v>
      </c>
      <c r="C32">
        <f t="shared" si="2"/>
        <v>1</v>
      </c>
      <c r="D32">
        <f t="shared" si="3"/>
        <v>0</v>
      </c>
      <c r="E32">
        <f t="shared" si="5"/>
        <v>1</v>
      </c>
      <c r="F32">
        <f t="shared" si="4"/>
        <v>0</v>
      </c>
      <c r="G32">
        <f t="shared" si="1"/>
        <v>2.9627706926438827E-5</v>
      </c>
      <c r="H32" s="2">
        <v>31</v>
      </c>
    </row>
    <row r="33" spans="1:13">
      <c r="A33">
        <f t="shared" si="0"/>
        <v>5.3010999999999999</v>
      </c>
      <c r="B33">
        <v>1</v>
      </c>
      <c r="C33">
        <f t="shared" si="2"/>
        <v>1</v>
      </c>
      <c r="D33">
        <f t="shared" si="3"/>
        <v>0</v>
      </c>
      <c r="E33">
        <f t="shared" si="5"/>
        <v>1</v>
      </c>
      <c r="F33">
        <f t="shared" si="4"/>
        <v>0</v>
      </c>
      <c r="G33">
        <f t="shared" si="1"/>
        <v>3.4994358771749936E-5</v>
      </c>
      <c r="H33" s="2">
        <v>34</v>
      </c>
    </row>
    <row r="34" spans="1:13">
      <c r="A34">
        <f t="shared" si="0"/>
        <v>5.2770000000000001</v>
      </c>
      <c r="B34">
        <v>1</v>
      </c>
      <c r="C34">
        <f t="shared" si="2"/>
        <v>1</v>
      </c>
      <c r="D34">
        <f t="shared" si="3"/>
        <v>0</v>
      </c>
      <c r="E34">
        <f t="shared" si="5"/>
        <v>1</v>
      </c>
      <c r="F34">
        <f t="shared" si="4"/>
        <v>0</v>
      </c>
      <c r="G34">
        <f t="shared" si="1"/>
        <v>3.69911676242626E-5</v>
      </c>
      <c r="H34" s="2">
        <v>35</v>
      </c>
    </row>
    <row r="35" spans="1:13">
      <c r="A35">
        <f t="shared" si="0"/>
        <v>5.2046999999999999</v>
      </c>
      <c r="B35">
        <v>1</v>
      </c>
      <c r="C35">
        <f t="shared" si="2"/>
        <v>1</v>
      </c>
      <c r="D35">
        <f t="shared" si="3"/>
        <v>0</v>
      </c>
      <c r="E35">
        <f t="shared" si="5"/>
        <v>1</v>
      </c>
      <c r="F35">
        <f t="shared" si="4"/>
        <v>0</v>
      </c>
      <c r="G35">
        <f t="shared" si="1"/>
        <v>4.3691609156368128E-5</v>
      </c>
      <c r="H35" s="2">
        <v>38</v>
      </c>
    </row>
    <row r="36" spans="1:13">
      <c r="A36">
        <f t="shared" si="0"/>
        <v>5.2046999999999999</v>
      </c>
      <c r="B36">
        <v>1</v>
      </c>
      <c r="C36">
        <f t="shared" si="2"/>
        <v>1</v>
      </c>
      <c r="D36">
        <f t="shared" si="3"/>
        <v>0</v>
      </c>
      <c r="E36">
        <f t="shared" si="5"/>
        <v>1</v>
      </c>
      <c r="F36">
        <f t="shared" si="4"/>
        <v>0</v>
      </c>
      <c r="G36">
        <f t="shared" si="1"/>
        <v>4.3691609156368128E-5</v>
      </c>
      <c r="H36" s="2">
        <v>38</v>
      </c>
      <c r="J36">
        <v>0.5</v>
      </c>
      <c r="K36">
        <v>0.5</v>
      </c>
      <c r="L36">
        <v>1</v>
      </c>
      <c r="M36">
        <f>AVERAGE(J36:L36)</f>
        <v>0.66666666666666663</v>
      </c>
    </row>
    <row r="37" spans="1:13">
      <c r="A37">
        <f t="shared" si="0"/>
        <v>5.2528999999999995</v>
      </c>
      <c r="B37">
        <v>1</v>
      </c>
      <c r="C37">
        <f t="shared" si="2"/>
        <v>1</v>
      </c>
      <c r="D37">
        <f t="shared" si="3"/>
        <v>0</v>
      </c>
      <c r="E37">
        <f t="shared" si="5"/>
        <v>1</v>
      </c>
      <c r="F37">
        <f t="shared" si="4"/>
        <v>0</v>
      </c>
      <c r="G37">
        <f t="shared" si="1"/>
        <v>3.910191614400791E-5</v>
      </c>
      <c r="H37" s="2">
        <v>36</v>
      </c>
      <c r="J37">
        <v>3.25</v>
      </c>
      <c r="K37">
        <v>3.25</v>
      </c>
      <c r="L37">
        <v>3</v>
      </c>
      <c r="M37">
        <f>AVERAGE(J37:L37)</f>
        <v>3.1666666666666665</v>
      </c>
    </row>
    <row r="38" spans="1:13">
      <c r="A38">
        <f t="shared" si="0"/>
        <v>5.1323999999999996</v>
      </c>
      <c r="B38">
        <v>1</v>
      </c>
      <c r="C38">
        <f t="shared" si="2"/>
        <v>1</v>
      </c>
      <c r="D38">
        <f t="shared" si="3"/>
        <v>0</v>
      </c>
      <c r="E38">
        <f t="shared" si="5"/>
        <v>1</v>
      </c>
      <c r="F38">
        <f t="shared" si="4"/>
        <v>0</v>
      </c>
      <c r="G38">
        <f t="shared" si="1"/>
        <v>5.1605743567303492E-5</v>
      </c>
      <c r="H38" s="2">
        <v>41</v>
      </c>
    </row>
    <row r="39" spans="1:13">
      <c r="A39">
        <f t="shared" si="0"/>
        <v>5.1806000000000001</v>
      </c>
      <c r="B39">
        <v>1</v>
      </c>
      <c r="C39">
        <f t="shared" si="2"/>
        <v>1</v>
      </c>
      <c r="D39">
        <f t="shared" si="3"/>
        <v>0</v>
      </c>
      <c r="E39">
        <f t="shared" si="5"/>
        <v>1</v>
      </c>
      <c r="F39">
        <f t="shared" si="4"/>
        <v>0</v>
      </c>
      <c r="G39">
        <f t="shared" si="1"/>
        <v>4.6184690755976951E-5</v>
      </c>
      <c r="H39" s="2">
        <v>39</v>
      </c>
    </row>
    <row r="40" spans="1:13">
      <c r="A40">
        <f t="shared" si="0"/>
        <v>5.2770000000000001</v>
      </c>
      <c r="B40">
        <v>1</v>
      </c>
      <c r="C40">
        <f t="shared" si="2"/>
        <v>1</v>
      </c>
      <c r="D40">
        <f t="shared" si="3"/>
        <v>0</v>
      </c>
      <c r="E40">
        <f t="shared" si="5"/>
        <v>1</v>
      </c>
      <c r="F40">
        <f t="shared" si="4"/>
        <v>0</v>
      </c>
      <c r="G40">
        <f t="shared" si="1"/>
        <v>3.69911676242626E-5</v>
      </c>
      <c r="H40" s="2">
        <v>35</v>
      </c>
    </row>
    <row r="41" spans="1:13">
      <c r="A41">
        <f t="shared" si="0"/>
        <v>5.2770000000000001</v>
      </c>
      <c r="B41">
        <v>1</v>
      </c>
      <c r="C41">
        <f t="shared" si="2"/>
        <v>1</v>
      </c>
      <c r="D41">
        <f t="shared" si="3"/>
        <v>0</v>
      </c>
      <c r="E41">
        <f t="shared" si="5"/>
        <v>1</v>
      </c>
      <c r="F41">
        <f t="shared" si="4"/>
        <v>0</v>
      </c>
      <c r="G41">
        <f t="shared" si="1"/>
        <v>3.69911676242626E-5</v>
      </c>
      <c r="H41" s="2">
        <v>35</v>
      </c>
    </row>
    <row r="42" spans="1:13">
      <c r="A42">
        <f t="shared" si="0"/>
        <v>5.2528999999999995</v>
      </c>
      <c r="B42">
        <v>1</v>
      </c>
      <c r="C42">
        <f t="shared" si="2"/>
        <v>1</v>
      </c>
      <c r="D42">
        <f t="shared" si="3"/>
        <v>0</v>
      </c>
      <c r="E42">
        <f t="shared" si="5"/>
        <v>1</v>
      </c>
      <c r="F42">
        <f t="shared" si="4"/>
        <v>0</v>
      </c>
      <c r="G42">
        <f t="shared" si="1"/>
        <v>3.910191614400791E-5</v>
      </c>
      <c r="H42" s="2">
        <v>36</v>
      </c>
    </row>
    <row r="43" spans="1:13">
      <c r="A43">
        <f t="shared" si="0"/>
        <v>5.2046999999999999</v>
      </c>
      <c r="B43">
        <v>1</v>
      </c>
      <c r="C43">
        <f t="shared" si="2"/>
        <v>1</v>
      </c>
      <c r="D43">
        <f t="shared" si="3"/>
        <v>0</v>
      </c>
      <c r="E43">
        <f t="shared" si="5"/>
        <v>1</v>
      </c>
      <c r="F43">
        <f t="shared" si="4"/>
        <v>0</v>
      </c>
      <c r="G43">
        <f t="shared" si="1"/>
        <v>4.3691609156368128E-5</v>
      </c>
      <c r="H43" s="2">
        <v>38</v>
      </c>
    </row>
    <row r="44" spans="1:13">
      <c r="A44">
        <f t="shared" si="0"/>
        <v>5.1564999999999994</v>
      </c>
      <c r="B44">
        <v>1</v>
      </c>
      <c r="C44">
        <f t="shared" si="2"/>
        <v>1</v>
      </c>
      <c r="D44">
        <f t="shared" si="3"/>
        <v>0</v>
      </c>
      <c r="E44">
        <f t="shared" si="5"/>
        <v>1</v>
      </c>
      <c r="F44">
        <f t="shared" si="4"/>
        <v>0</v>
      </c>
      <c r="G44">
        <f t="shared" si="1"/>
        <v>4.8820029781721391E-5</v>
      </c>
      <c r="H44" s="2">
        <v>40</v>
      </c>
    </row>
    <row r="45" spans="1:13">
      <c r="A45">
        <f t="shared" si="0"/>
        <v>5.2287999999999997</v>
      </c>
      <c r="B45">
        <v>1</v>
      </c>
      <c r="C45">
        <f t="shared" si="2"/>
        <v>1</v>
      </c>
      <c r="D45">
        <f t="shared" si="3"/>
        <v>0</v>
      </c>
      <c r="E45">
        <f t="shared" si="5"/>
        <v>1</v>
      </c>
      <c r="F45">
        <f t="shared" si="4"/>
        <v>0</v>
      </c>
      <c r="G45">
        <f t="shared" si="1"/>
        <v>4.1333105828489044E-5</v>
      </c>
      <c r="H45" s="2">
        <v>37</v>
      </c>
    </row>
    <row r="46" spans="1:13">
      <c r="A46">
        <f t="shared" si="0"/>
        <v>5.2528999999999995</v>
      </c>
      <c r="B46">
        <v>1</v>
      </c>
      <c r="C46">
        <f t="shared" si="2"/>
        <v>1</v>
      </c>
      <c r="D46">
        <f t="shared" si="3"/>
        <v>0</v>
      </c>
      <c r="E46">
        <f t="shared" si="5"/>
        <v>1</v>
      </c>
      <c r="F46">
        <f t="shared" si="4"/>
        <v>0</v>
      </c>
      <c r="G46">
        <f t="shared" si="1"/>
        <v>3.910191614400791E-5</v>
      </c>
      <c r="H46" s="2">
        <v>36</v>
      </c>
    </row>
    <row r="47" spans="1:13">
      <c r="A47">
        <f t="shared" si="0"/>
        <v>5.2528999999999995</v>
      </c>
      <c r="B47">
        <v>1</v>
      </c>
      <c r="C47">
        <f t="shared" si="2"/>
        <v>1</v>
      </c>
      <c r="D47">
        <f t="shared" si="3"/>
        <v>0</v>
      </c>
      <c r="E47">
        <f t="shared" si="5"/>
        <v>1</v>
      </c>
      <c r="F47">
        <f t="shared" si="4"/>
        <v>0</v>
      </c>
      <c r="G47">
        <f t="shared" si="1"/>
        <v>3.910191614400791E-5</v>
      </c>
      <c r="H47" s="2">
        <v>36</v>
      </c>
    </row>
    <row r="48" spans="1:13">
      <c r="A48">
        <f t="shared" si="0"/>
        <v>5.2770000000000001</v>
      </c>
      <c r="B48">
        <v>1</v>
      </c>
      <c r="C48">
        <f t="shared" si="2"/>
        <v>1</v>
      </c>
      <c r="D48">
        <f t="shared" si="3"/>
        <v>0</v>
      </c>
      <c r="E48">
        <f t="shared" si="5"/>
        <v>1</v>
      </c>
      <c r="F48">
        <f t="shared" si="4"/>
        <v>0</v>
      </c>
      <c r="G48">
        <f t="shared" si="1"/>
        <v>3.69911676242626E-5</v>
      </c>
      <c r="H48" s="2">
        <v>35</v>
      </c>
    </row>
    <row r="49" spans="1:8">
      <c r="A49">
        <f t="shared" si="0"/>
        <v>5.2528999999999995</v>
      </c>
      <c r="B49">
        <v>1</v>
      </c>
      <c r="C49">
        <f t="shared" si="2"/>
        <v>1</v>
      </c>
      <c r="D49">
        <f t="shared" si="3"/>
        <v>0</v>
      </c>
      <c r="E49">
        <f t="shared" si="5"/>
        <v>1</v>
      </c>
      <c r="F49">
        <f t="shared" si="4"/>
        <v>0</v>
      </c>
      <c r="G49">
        <f t="shared" si="1"/>
        <v>3.910191614400791E-5</v>
      </c>
      <c r="H49" s="2">
        <v>36</v>
      </c>
    </row>
    <row r="50" spans="1:8">
      <c r="A50">
        <f t="shared" si="0"/>
        <v>5.2528999999999995</v>
      </c>
      <c r="B50">
        <v>1</v>
      </c>
      <c r="C50">
        <f t="shared" si="2"/>
        <v>1</v>
      </c>
      <c r="D50">
        <f t="shared" si="3"/>
        <v>0</v>
      </c>
      <c r="E50">
        <f t="shared" si="5"/>
        <v>1</v>
      </c>
      <c r="F50">
        <f t="shared" si="4"/>
        <v>0</v>
      </c>
      <c r="G50">
        <f t="shared" si="1"/>
        <v>3.910191614400791E-5</v>
      </c>
      <c r="H50" s="2">
        <v>36</v>
      </c>
    </row>
    <row r="51" spans="1:8">
      <c r="A51">
        <f t="shared" si="0"/>
        <v>5.2528999999999995</v>
      </c>
      <c r="B51">
        <v>1</v>
      </c>
      <c r="C51">
        <f t="shared" si="2"/>
        <v>1</v>
      </c>
      <c r="D51">
        <f t="shared" si="3"/>
        <v>0</v>
      </c>
      <c r="E51">
        <f t="shared" si="5"/>
        <v>1</v>
      </c>
      <c r="F51">
        <f t="shared" si="4"/>
        <v>0</v>
      </c>
      <c r="G51">
        <f t="shared" si="1"/>
        <v>3.910191614400791E-5</v>
      </c>
      <c r="H51" s="2">
        <v>36</v>
      </c>
    </row>
    <row r="52" spans="1:8">
      <c r="A52">
        <f t="shared" si="0"/>
        <v>5.2528999999999995</v>
      </c>
      <c r="B52">
        <v>1</v>
      </c>
      <c r="C52">
        <f t="shared" si="2"/>
        <v>1</v>
      </c>
      <c r="D52">
        <f t="shared" si="3"/>
        <v>0</v>
      </c>
      <c r="E52">
        <f t="shared" si="5"/>
        <v>1</v>
      </c>
      <c r="F52">
        <f t="shared" si="4"/>
        <v>0</v>
      </c>
      <c r="G52">
        <f t="shared" si="1"/>
        <v>3.910191614400791E-5</v>
      </c>
      <c r="H52" s="2">
        <v>36</v>
      </c>
    </row>
    <row r="53" spans="1:8">
      <c r="A53">
        <f t="shared" si="0"/>
        <v>5.2287999999999997</v>
      </c>
      <c r="B53">
        <v>1</v>
      </c>
      <c r="C53">
        <f t="shared" si="2"/>
        <v>1</v>
      </c>
      <c r="D53">
        <f t="shared" si="3"/>
        <v>0</v>
      </c>
      <c r="E53">
        <f t="shared" si="5"/>
        <v>1</v>
      </c>
      <c r="F53">
        <f t="shared" si="4"/>
        <v>0</v>
      </c>
      <c r="G53">
        <f t="shared" si="1"/>
        <v>4.1333105828489044E-5</v>
      </c>
      <c r="H53" s="2">
        <v>37</v>
      </c>
    </row>
    <row r="54" spans="1:8">
      <c r="A54">
        <f t="shared" si="0"/>
        <v>5.2046999999999999</v>
      </c>
      <c r="B54">
        <v>1</v>
      </c>
      <c r="C54">
        <f t="shared" si="2"/>
        <v>1</v>
      </c>
      <c r="D54">
        <f t="shared" si="3"/>
        <v>0</v>
      </c>
      <c r="E54">
        <f t="shared" si="5"/>
        <v>1</v>
      </c>
      <c r="F54">
        <f t="shared" si="4"/>
        <v>0</v>
      </c>
      <c r="G54">
        <f t="shared" si="1"/>
        <v>4.3691609156368128E-5</v>
      </c>
      <c r="H54" s="2">
        <v>38</v>
      </c>
    </row>
    <row r="55" spans="1:8">
      <c r="A55">
        <f t="shared" si="0"/>
        <v>5.2287999999999997</v>
      </c>
      <c r="B55">
        <v>1</v>
      </c>
      <c r="C55">
        <f t="shared" si="2"/>
        <v>1</v>
      </c>
      <c r="D55">
        <f t="shared" si="3"/>
        <v>0</v>
      </c>
      <c r="E55">
        <f t="shared" si="5"/>
        <v>1</v>
      </c>
      <c r="F55">
        <f t="shared" si="4"/>
        <v>0</v>
      </c>
      <c r="G55">
        <f t="shared" si="1"/>
        <v>4.1333105828489044E-5</v>
      </c>
      <c r="H55" s="2">
        <v>37</v>
      </c>
    </row>
    <row r="56" spans="1:8">
      <c r="A56">
        <f t="shared" si="0"/>
        <v>5.2770000000000001</v>
      </c>
      <c r="B56">
        <v>1</v>
      </c>
      <c r="C56">
        <f t="shared" si="2"/>
        <v>1</v>
      </c>
      <c r="D56">
        <f t="shared" si="3"/>
        <v>0</v>
      </c>
      <c r="E56">
        <f t="shared" si="5"/>
        <v>1</v>
      </c>
      <c r="F56">
        <f t="shared" si="4"/>
        <v>0</v>
      </c>
      <c r="G56">
        <f t="shared" si="1"/>
        <v>3.69911676242626E-5</v>
      </c>
      <c r="H56" s="2">
        <v>35</v>
      </c>
    </row>
    <row r="57" spans="1:8">
      <c r="A57">
        <f t="shared" si="0"/>
        <v>5.2287999999999997</v>
      </c>
      <c r="B57">
        <v>1</v>
      </c>
      <c r="C57">
        <f t="shared" si="2"/>
        <v>1</v>
      </c>
      <c r="D57">
        <f t="shared" si="3"/>
        <v>0</v>
      </c>
      <c r="E57">
        <f t="shared" si="5"/>
        <v>1</v>
      </c>
      <c r="F57">
        <f t="shared" si="4"/>
        <v>0</v>
      </c>
      <c r="G57">
        <f t="shared" si="1"/>
        <v>4.1333105828489044E-5</v>
      </c>
      <c r="H57" s="2">
        <v>37</v>
      </c>
    </row>
    <row r="58" spans="1:8">
      <c r="A58">
        <f t="shared" si="0"/>
        <v>5.2287999999999997</v>
      </c>
      <c r="B58">
        <v>1</v>
      </c>
      <c r="C58">
        <f t="shared" si="2"/>
        <v>1</v>
      </c>
      <c r="D58">
        <f t="shared" si="3"/>
        <v>0</v>
      </c>
      <c r="E58">
        <f t="shared" si="5"/>
        <v>1</v>
      </c>
      <c r="F58">
        <f t="shared" si="4"/>
        <v>0</v>
      </c>
      <c r="G58">
        <f t="shared" si="1"/>
        <v>4.1333105828489044E-5</v>
      </c>
      <c r="H58" s="2">
        <v>37</v>
      </c>
    </row>
    <row r="59" spans="1:8">
      <c r="A59">
        <f t="shared" si="0"/>
        <v>5.2528999999999995</v>
      </c>
      <c r="B59">
        <v>1</v>
      </c>
      <c r="C59">
        <f t="shared" si="2"/>
        <v>1</v>
      </c>
      <c r="D59">
        <f t="shared" si="3"/>
        <v>0</v>
      </c>
      <c r="E59">
        <f t="shared" si="5"/>
        <v>1</v>
      </c>
      <c r="F59">
        <f t="shared" si="4"/>
        <v>0</v>
      </c>
      <c r="G59">
        <f t="shared" si="1"/>
        <v>3.910191614400791E-5</v>
      </c>
      <c r="H59" s="2">
        <v>36</v>
      </c>
    </row>
    <row r="60" spans="1:8">
      <c r="A60">
        <f t="shared" si="0"/>
        <v>5.2528999999999995</v>
      </c>
      <c r="B60">
        <v>1</v>
      </c>
      <c r="C60">
        <f t="shared" si="2"/>
        <v>1</v>
      </c>
      <c r="D60">
        <f t="shared" si="3"/>
        <v>0</v>
      </c>
      <c r="E60">
        <f t="shared" si="5"/>
        <v>1</v>
      </c>
      <c r="F60">
        <f t="shared" si="4"/>
        <v>0</v>
      </c>
      <c r="G60">
        <f t="shared" si="1"/>
        <v>3.910191614400791E-5</v>
      </c>
      <c r="H60" s="2">
        <v>36</v>
      </c>
    </row>
    <row r="61" spans="1:8">
      <c r="A61">
        <f t="shared" si="0"/>
        <v>5.2287999999999997</v>
      </c>
      <c r="B61">
        <v>1</v>
      </c>
      <c r="C61">
        <f t="shared" si="2"/>
        <v>1</v>
      </c>
      <c r="D61">
        <f t="shared" si="3"/>
        <v>0</v>
      </c>
      <c r="E61">
        <f t="shared" si="5"/>
        <v>1</v>
      </c>
      <c r="F61">
        <f t="shared" si="4"/>
        <v>0</v>
      </c>
      <c r="G61">
        <f t="shared" si="1"/>
        <v>4.1333105828489044E-5</v>
      </c>
      <c r="H61" s="2">
        <v>37</v>
      </c>
    </row>
    <row r="62" spans="1:8">
      <c r="A62">
        <f t="shared" si="0"/>
        <v>5.2528999999999995</v>
      </c>
      <c r="B62">
        <v>1</v>
      </c>
      <c r="C62">
        <f t="shared" si="2"/>
        <v>1</v>
      </c>
      <c r="D62">
        <f t="shared" si="3"/>
        <v>0</v>
      </c>
      <c r="E62">
        <f t="shared" si="5"/>
        <v>1</v>
      </c>
      <c r="F62">
        <f t="shared" si="4"/>
        <v>0</v>
      </c>
      <c r="G62">
        <f t="shared" si="1"/>
        <v>3.910191614400791E-5</v>
      </c>
      <c r="H62" s="2">
        <v>36</v>
      </c>
    </row>
    <row r="63" spans="1:8">
      <c r="A63">
        <f t="shared" si="0"/>
        <v>5.2770000000000001</v>
      </c>
      <c r="B63">
        <v>1</v>
      </c>
      <c r="C63">
        <f t="shared" si="2"/>
        <v>1</v>
      </c>
      <c r="D63">
        <f t="shared" si="3"/>
        <v>0</v>
      </c>
      <c r="E63">
        <f t="shared" si="5"/>
        <v>1</v>
      </c>
      <c r="F63">
        <f t="shared" si="4"/>
        <v>0</v>
      </c>
      <c r="G63">
        <f t="shared" si="1"/>
        <v>3.69911676242626E-5</v>
      </c>
      <c r="H63" s="2">
        <v>35</v>
      </c>
    </row>
    <row r="64" spans="1:8">
      <c r="A64">
        <f t="shared" si="0"/>
        <v>5.2528999999999995</v>
      </c>
      <c r="B64">
        <v>1</v>
      </c>
      <c r="C64">
        <f t="shared" si="2"/>
        <v>1</v>
      </c>
      <c r="D64">
        <f t="shared" si="3"/>
        <v>0</v>
      </c>
      <c r="E64">
        <f t="shared" si="5"/>
        <v>1</v>
      </c>
      <c r="F64">
        <f t="shared" si="4"/>
        <v>0</v>
      </c>
      <c r="G64">
        <f t="shared" si="1"/>
        <v>3.910191614400791E-5</v>
      </c>
      <c r="H64" s="2">
        <v>36</v>
      </c>
    </row>
    <row r="65" spans="1:8">
      <c r="A65">
        <f t="shared" si="0"/>
        <v>5.2528999999999995</v>
      </c>
      <c r="B65">
        <v>1</v>
      </c>
      <c r="C65">
        <f t="shared" si="2"/>
        <v>1</v>
      </c>
      <c r="D65">
        <f t="shared" si="3"/>
        <v>0</v>
      </c>
      <c r="E65">
        <f t="shared" si="5"/>
        <v>1</v>
      </c>
      <c r="F65">
        <f t="shared" si="4"/>
        <v>0</v>
      </c>
      <c r="G65">
        <f t="shared" si="1"/>
        <v>3.910191614400791E-5</v>
      </c>
      <c r="H65" s="2">
        <v>36</v>
      </c>
    </row>
    <row r="66" spans="1:8">
      <c r="A66">
        <f t="shared" ref="A66:A129" si="6">-0.0241*H66+6.1205</f>
        <v>5.2046999999999999</v>
      </c>
      <c r="B66">
        <v>1</v>
      </c>
      <c r="C66">
        <f t="shared" si="2"/>
        <v>1</v>
      </c>
      <c r="D66">
        <f t="shared" si="3"/>
        <v>0</v>
      </c>
      <c r="E66">
        <f t="shared" si="5"/>
        <v>1</v>
      </c>
      <c r="F66">
        <f t="shared" si="4"/>
        <v>0</v>
      </c>
      <c r="G66">
        <f t="shared" ref="G66:G129" si="7">(B66+6)*10^-A66</f>
        <v>4.3691609156368128E-5</v>
      </c>
      <c r="H66" s="2">
        <v>38</v>
      </c>
    </row>
    <row r="67" spans="1:8">
      <c r="A67">
        <f t="shared" si="6"/>
        <v>5.2528999999999995</v>
      </c>
      <c r="B67">
        <v>1</v>
      </c>
      <c r="C67">
        <f t="shared" ref="C67:C130" si="8">(B68+B67)/2</f>
        <v>1</v>
      </c>
      <c r="D67">
        <f t="shared" ref="D67:D130" si="9">IF((C68-C67)=0,0,(A68-A67)/(C68-C67))</f>
        <v>0</v>
      </c>
      <c r="E67">
        <f t="shared" si="5"/>
        <v>1</v>
      </c>
      <c r="F67">
        <f t="shared" ref="F67:F130" si="10">IF((E68-E67)=0,0,(D68-D67)/(E68-E67))</f>
        <v>0</v>
      </c>
      <c r="G67">
        <f t="shared" si="7"/>
        <v>3.910191614400791E-5</v>
      </c>
      <c r="H67" s="2">
        <v>36</v>
      </c>
    </row>
    <row r="68" spans="1:8">
      <c r="A68">
        <f t="shared" si="6"/>
        <v>5.2528999999999995</v>
      </c>
      <c r="B68">
        <v>1</v>
      </c>
      <c r="C68">
        <f t="shared" si="8"/>
        <v>1</v>
      </c>
      <c r="D68">
        <f t="shared" si="9"/>
        <v>0</v>
      </c>
      <c r="E68">
        <f t="shared" ref="E68:E131" si="11">(C69+C68)/2</f>
        <v>1</v>
      </c>
      <c r="F68">
        <f t="shared" si="10"/>
        <v>0</v>
      </c>
      <c r="G68">
        <f t="shared" si="7"/>
        <v>3.910191614400791E-5</v>
      </c>
      <c r="H68" s="2">
        <v>36</v>
      </c>
    </row>
    <row r="69" spans="1:8">
      <c r="A69">
        <f t="shared" si="6"/>
        <v>5.2528999999999995</v>
      </c>
      <c r="B69">
        <v>1</v>
      </c>
      <c r="C69">
        <f t="shared" si="8"/>
        <v>1</v>
      </c>
      <c r="D69">
        <f t="shared" si="9"/>
        <v>0</v>
      </c>
      <c r="E69">
        <f t="shared" si="11"/>
        <v>1</v>
      </c>
      <c r="F69">
        <f t="shared" si="10"/>
        <v>0</v>
      </c>
      <c r="G69">
        <f t="shared" si="7"/>
        <v>3.910191614400791E-5</v>
      </c>
      <c r="H69" s="2">
        <v>36</v>
      </c>
    </row>
    <row r="70" spans="1:8">
      <c r="A70">
        <f t="shared" si="6"/>
        <v>5.2046999999999999</v>
      </c>
      <c r="B70">
        <v>1</v>
      </c>
      <c r="C70">
        <f t="shared" si="8"/>
        <v>1</v>
      </c>
      <c r="D70">
        <f t="shared" si="9"/>
        <v>0</v>
      </c>
      <c r="E70">
        <f t="shared" si="11"/>
        <v>1</v>
      </c>
      <c r="F70">
        <f t="shared" si="10"/>
        <v>0</v>
      </c>
      <c r="G70">
        <f t="shared" si="7"/>
        <v>4.3691609156368128E-5</v>
      </c>
      <c r="H70" s="2">
        <v>38</v>
      </c>
    </row>
    <row r="71" spans="1:8">
      <c r="A71">
        <f t="shared" si="6"/>
        <v>5.1323999999999996</v>
      </c>
      <c r="B71">
        <v>1</v>
      </c>
      <c r="C71">
        <f t="shared" si="8"/>
        <v>1</v>
      </c>
      <c r="D71">
        <f t="shared" si="9"/>
        <v>0</v>
      </c>
      <c r="E71">
        <f t="shared" si="11"/>
        <v>1</v>
      </c>
      <c r="F71">
        <f t="shared" si="10"/>
        <v>0</v>
      </c>
      <c r="G71">
        <f t="shared" si="7"/>
        <v>5.1605743567303492E-5</v>
      </c>
      <c r="H71" s="2">
        <v>41</v>
      </c>
    </row>
    <row r="72" spans="1:8">
      <c r="A72">
        <f t="shared" si="6"/>
        <v>5.2528999999999995</v>
      </c>
      <c r="B72">
        <v>1</v>
      </c>
      <c r="C72">
        <f t="shared" si="8"/>
        <v>1</v>
      </c>
      <c r="D72">
        <f t="shared" si="9"/>
        <v>0</v>
      </c>
      <c r="E72">
        <f t="shared" si="11"/>
        <v>1</v>
      </c>
      <c r="F72">
        <f t="shared" si="10"/>
        <v>0</v>
      </c>
      <c r="G72">
        <f t="shared" si="7"/>
        <v>3.910191614400791E-5</v>
      </c>
      <c r="H72" s="2">
        <v>36</v>
      </c>
    </row>
    <row r="73" spans="1:8">
      <c r="A73">
        <f t="shared" si="6"/>
        <v>5.3251999999999997</v>
      </c>
      <c r="B73">
        <v>1</v>
      </c>
      <c r="C73">
        <f t="shared" si="8"/>
        <v>1</v>
      </c>
      <c r="D73">
        <f t="shared" si="9"/>
        <v>0</v>
      </c>
      <c r="E73">
        <f t="shared" si="11"/>
        <v>1</v>
      </c>
      <c r="F73">
        <f t="shared" si="10"/>
        <v>0</v>
      </c>
      <c r="G73">
        <f t="shared" si="7"/>
        <v>3.31053390443056E-5</v>
      </c>
      <c r="H73" s="2">
        <v>33</v>
      </c>
    </row>
    <row r="74" spans="1:8">
      <c r="A74">
        <f t="shared" si="6"/>
        <v>5.3010999999999999</v>
      </c>
      <c r="B74">
        <v>1</v>
      </c>
      <c r="C74">
        <f t="shared" si="8"/>
        <v>1</v>
      </c>
      <c r="D74">
        <f t="shared" si="9"/>
        <v>0</v>
      </c>
      <c r="E74">
        <f t="shared" si="11"/>
        <v>1</v>
      </c>
      <c r="F74">
        <f t="shared" si="10"/>
        <v>0</v>
      </c>
      <c r="G74">
        <f t="shared" si="7"/>
        <v>3.4994358771749936E-5</v>
      </c>
      <c r="H74" s="2">
        <v>34</v>
      </c>
    </row>
    <row r="75" spans="1:8">
      <c r="A75">
        <f t="shared" si="6"/>
        <v>5.2528999999999995</v>
      </c>
      <c r="B75">
        <v>1</v>
      </c>
      <c r="C75">
        <f t="shared" si="8"/>
        <v>1</v>
      </c>
      <c r="D75">
        <f t="shared" si="9"/>
        <v>0</v>
      </c>
      <c r="E75">
        <f t="shared" si="11"/>
        <v>1</v>
      </c>
      <c r="F75">
        <f t="shared" si="10"/>
        <v>0</v>
      </c>
      <c r="G75">
        <f t="shared" si="7"/>
        <v>3.910191614400791E-5</v>
      </c>
      <c r="H75" s="2">
        <v>36</v>
      </c>
    </row>
    <row r="76" spans="1:8">
      <c r="A76">
        <f t="shared" si="6"/>
        <v>5.2770000000000001</v>
      </c>
      <c r="B76">
        <v>1</v>
      </c>
      <c r="C76">
        <f t="shared" si="8"/>
        <v>1</v>
      </c>
      <c r="D76">
        <f t="shared" si="9"/>
        <v>0</v>
      </c>
      <c r="E76">
        <f t="shared" si="11"/>
        <v>1</v>
      </c>
      <c r="F76">
        <f t="shared" si="10"/>
        <v>0</v>
      </c>
      <c r="G76">
        <f t="shared" si="7"/>
        <v>3.69911676242626E-5</v>
      </c>
      <c r="H76" s="2">
        <v>35</v>
      </c>
    </row>
    <row r="77" spans="1:8">
      <c r="A77">
        <f t="shared" si="6"/>
        <v>5.3010999999999999</v>
      </c>
      <c r="B77">
        <v>1</v>
      </c>
      <c r="C77">
        <f t="shared" si="8"/>
        <v>1</v>
      </c>
      <c r="D77">
        <f t="shared" si="9"/>
        <v>0</v>
      </c>
      <c r="E77">
        <f t="shared" si="11"/>
        <v>1</v>
      </c>
      <c r="F77">
        <f t="shared" si="10"/>
        <v>0</v>
      </c>
      <c r="G77">
        <f t="shared" si="7"/>
        <v>3.4994358771749936E-5</v>
      </c>
      <c r="H77" s="2">
        <v>34</v>
      </c>
    </row>
    <row r="78" spans="1:8">
      <c r="A78">
        <f t="shared" si="6"/>
        <v>5.2528999999999995</v>
      </c>
      <c r="B78">
        <v>1</v>
      </c>
      <c r="C78">
        <f t="shared" si="8"/>
        <v>1</v>
      </c>
      <c r="D78">
        <f t="shared" si="9"/>
        <v>0</v>
      </c>
      <c r="E78">
        <f t="shared" si="11"/>
        <v>1</v>
      </c>
      <c r="F78">
        <f t="shared" si="10"/>
        <v>0</v>
      </c>
      <c r="G78">
        <f t="shared" si="7"/>
        <v>3.910191614400791E-5</v>
      </c>
      <c r="H78" s="2">
        <v>36</v>
      </c>
    </row>
    <row r="79" spans="1:8">
      <c r="A79">
        <f t="shared" si="6"/>
        <v>5.2528999999999995</v>
      </c>
      <c r="B79">
        <v>1</v>
      </c>
      <c r="C79">
        <f t="shared" si="8"/>
        <v>1</v>
      </c>
      <c r="D79">
        <f t="shared" si="9"/>
        <v>0</v>
      </c>
      <c r="E79">
        <f t="shared" si="11"/>
        <v>1</v>
      </c>
      <c r="F79">
        <f t="shared" si="10"/>
        <v>0</v>
      </c>
      <c r="G79">
        <f t="shared" si="7"/>
        <v>3.910191614400791E-5</v>
      </c>
      <c r="H79" s="2">
        <v>36</v>
      </c>
    </row>
    <row r="80" spans="1:8">
      <c r="A80">
        <f t="shared" si="6"/>
        <v>5.2528999999999995</v>
      </c>
      <c r="B80">
        <v>1</v>
      </c>
      <c r="C80">
        <f t="shared" si="8"/>
        <v>1</v>
      </c>
      <c r="D80">
        <f t="shared" si="9"/>
        <v>0</v>
      </c>
      <c r="E80">
        <f t="shared" si="11"/>
        <v>1</v>
      </c>
      <c r="F80">
        <f t="shared" si="10"/>
        <v>0</v>
      </c>
      <c r="G80">
        <f t="shared" si="7"/>
        <v>3.910191614400791E-5</v>
      </c>
      <c r="H80" s="2">
        <v>36</v>
      </c>
    </row>
    <row r="81" spans="1:8">
      <c r="A81">
        <f t="shared" si="6"/>
        <v>5.2287999999999997</v>
      </c>
      <c r="B81">
        <v>1</v>
      </c>
      <c r="C81">
        <f t="shared" si="8"/>
        <v>1</v>
      </c>
      <c r="D81">
        <f t="shared" si="9"/>
        <v>0</v>
      </c>
      <c r="E81">
        <f t="shared" si="11"/>
        <v>1</v>
      </c>
      <c r="F81">
        <f t="shared" si="10"/>
        <v>0</v>
      </c>
      <c r="G81">
        <f t="shared" si="7"/>
        <v>4.1333105828489044E-5</v>
      </c>
      <c r="H81" s="2">
        <v>37</v>
      </c>
    </row>
    <row r="82" spans="1:8">
      <c r="A82">
        <f t="shared" si="6"/>
        <v>5.2528999999999995</v>
      </c>
      <c r="B82">
        <v>1</v>
      </c>
      <c r="C82">
        <f t="shared" si="8"/>
        <v>1</v>
      </c>
      <c r="D82">
        <f t="shared" si="9"/>
        <v>0</v>
      </c>
      <c r="E82">
        <f t="shared" si="11"/>
        <v>1</v>
      </c>
      <c r="F82">
        <f t="shared" si="10"/>
        <v>0</v>
      </c>
      <c r="G82">
        <f t="shared" si="7"/>
        <v>3.910191614400791E-5</v>
      </c>
      <c r="H82" s="2">
        <v>36</v>
      </c>
    </row>
    <row r="83" spans="1:8">
      <c r="A83">
        <f t="shared" si="6"/>
        <v>5.2770000000000001</v>
      </c>
      <c r="B83">
        <v>1</v>
      </c>
      <c r="C83">
        <f t="shared" si="8"/>
        <v>1</v>
      </c>
      <c r="D83">
        <f t="shared" si="9"/>
        <v>0</v>
      </c>
      <c r="E83">
        <f t="shared" si="11"/>
        <v>1</v>
      </c>
      <c r="F83">
        <f t="shared" si="10"/>
        <v>0</v>
      </c>
      <c r="G83">
        <f t="shared" si="7"/>
        <v>3.69911676242626E-5</v>
      </c>
      <c r="H83" s="2">
        <v>35</v>
      </c>
    </row>
    <row r="84" spans="1:8">
      <c r="A84">
        <f t="shared" si="6"/>
        <v>5.2287999999999997</v>
      </c>
      <c r="B84">
        <v>1</v>
      </c>
      <c r="C84">
        <f t="shared" si="8"/>
        <v>1</v>
      </c>
      <c r="D84">
        <f t="shared" si="9"/>
        <v>0</v>
      </c>
      <c r="E84">
        <f t="shared" si="11"/>
        <v>1</v>
      </c>
      <c r="F84">
        <f t="shared" si="10"/>
        <v>0</v>
      </c>
      <c r="G84">
        <f t="shared" si="7"/>
        <v>4.1333105828489044E-5</v>
      </c>
      <c r="H84" s="2">
        <v>37</v>
      </c>
    </row>
    <row r="85" spans="1:8">
      <c r="A85">
        <f t="shared" si="6"/>
        <v>5.2046999999999999</v>
      </c>
      <c r="B85">
        <v>1</v>
      </c>
      <c r="C85">
        <f t="shared" si="8"/>
        <v>1</v>
      </c>
      <c r="D85">
        <f t="shared" si="9"/>
        <v>0</v>
      </c>
      <c r="E85">
        <f t="shared" si="11"/>
        <v>1</v>
      </c>
      <c r="F85">
        <f t="shared" si="10"/>
        <v>0</v>
      </c>
      <c r="G85">
        <f t="shared" si="7"/>
        <v>4.3691609156368128E-5</v>
      </c>
      <c r="H85" s="2">
        <v>38</v>
      </c>
    </row>
    <row r="86" spans="1:8">
      <c r="A86">
        <f t="shared" si="6"/>
        <v>5.2287999999999997</v>
      </c>
      <c r="B86">
        <v>1</v>
      </c>
      <c r="C86">
        <f t="shared" si="8"/>
        <v>1</v>
      </c>
      <c r="D86">
        <f t="shared" si="9"/>
        <v>0</v>
      </c>
      <c r="E86">
        <f t="shared" si="11"/>
        <v>1</v>
      </c>
      <c r="F86">
        <f t="shared" si="10"/>
        <v>0</v>
      </c>
      <c r="G86">
        <f t="shared" si="7"/>
        <v>4.1333105828489044E-5</v>
      </c>
      <c r="H86" s="2">
        <v>37</v>
      </c>
    </row>
    <row r="87" spans="1:8">
      <c r="A87">
        <f t="shared" si="6"/>
        <v>5.2528999999999995</v>
      </c>
      <c r="B87">
        <v>1</v>
      </c>
      <c r="C87">
        <f t="shared" si="8"/>
        <v>1</v>
      </c>
      <c r="D87">
        <f t="shared" si="9"/>
        <v>0</v>
      </c>
      <c r="E87">
        <f t="shared" si="11"/>
        <v>1</v>
      </c>
      <c r="F87">
        <f t="shared" si="10"/>
        <v>0</v>
      </c>
      <c r="G87">
        <f t="shared" si="7"/>
        <v>3.910191614400791E-5</v>
      </c>
      <c r="H87" s="2">
        <v>36</v>
      </c>
    </row>
    <row r="88" spans="1:8">
      <c r="A88">
        <f t="shared" si="6"/>
        <v>5.2528999999999995</v>
      </c>
      <c r="B88">
        <v>1</v>
      </c>
      <c r="C88">
        <f t="shared" si="8"/>
        <v>1</v>
      </c>
      <c r="D88">
        <f t="shared" si="9"/>
        <v>0</v>
      </c>
      <c r="E88">
        <f t="shared" si="11"/>
        <v>1</v>
      </c>
      <c r="F88">
        <f t="shared" si="10"/>
        <v>0</v>
      </c>
      <c r="G88">
        <f t="shared" si="7"/>
        <v>3.910191614400791E-5</v>
      </c>
      <c r="H88" s="2">
        <v>36</v>
      </c>
    </row>
    <row r="89" spans="1:8">
      <c r="A89">
        <f t="shared" si="6"/>
        <v>5.2528999999999995</v>
      </c>
      <c r="B89">
        <v>1</v>
      </c>
      <c r="C89">
        <f t="shared" si="8"/>
        <v>1</v>
      </c>
      <c r="D89">
        <f t="shared" si="9"/>
        <v>0</v>
      </c>
      <c r="E89">
        <f t="shared" si="11"/>
        <v>1</v>
      </c>
      <c r="F89">
        <f t="shared" si="10"/>
        <v>0</v>
      </c>
      <c r="G89">
        <f t="shared" si="7"/>
        <v>3.910191614400791E-5</v>
      </c>
      <c r="H89" s="2">
        <v>36</v>
      </c>
    </row>
    <row r="90" spans="1:8">
      <c r="A90">
        <f t="shared" si="6"/>
        <v>5.2770000000000001</v>
      </c>
      <c r="B90">
        <v>1</v>
      </c>
      <c r="C90">
        <f t="shared" si="8"/>
        <v>1</v>
      </c>
      <c r="D90">
        <f t="shared" si="9"/>
        <v>0</v>
      </c>
      <c r="E90">
        <f t="shared" si="11"/>
        <v>1</v>
      </c>
      <c r="F90">
        <f t="shared" si="10"/>
        <v>0</v>
      </c>
      <c r="G90">
        <f t="shared" si="7"/>
        <v>3.69911676242626E-5</v>
      </c>
      <c r="H90" s="2">
        <v>35</v>
      </c>
    </row>
    <row r="91" spans="1:8">
      <c r="A91">
        <f t="shared" si="6"/>
        <v>5.2528999999999995</v>
      </c>
      <c r="B91">
        <v>1</v>
      </c>
      <c r="C91">
        <f t="shared" si="8"/>
        <v>1</v>
      </c>
      <c r="D91">
        <f t="shared" si="9"/>
        <v>0</v>
      </c>
      <c r="E91">
        <f t="shared" si="11"/>
        <v>1</v>
      </c>
      <c r="F91">
        <f t="shared" si="10"/>
        <v>0</v>
      </c>
      <c r="G91">
        <f t="shared" si="7"/>
        <v>3.910191614400791E-5</v>
      </c>
      <c r="H91" s="2">
        <v>36</v>
      </c>
    </row>
    <row r="92" spans="1:8">
      <c r="A92">
        <f t="shared" si="6"/>
        <v>5.2770000000000001</v>
      </c>
      <c r="B92">
        <v>1</v>
      </c>
      <c r="C92">
        <f t="shared" si="8"/>
        <v>1</v>
      </c>
      <c r="D92">
        <f t="shared" si="9"/>
        <v>0</v>
      </c>
      <c r="E92">
        <f t="shared" si="11"/>
        <v>1</v>
      </c>
      <c r="F92">
        <f t="shared" si="10"/>
        <v>0</v>
      </c>
      <c r="G92">
        <f t="shared" si="7"/>
        <v>3.69911676242626E-5</v>
      </c>
      <c r="H92" s="2">
        <v>35</v>
      </c>
    </row>
    <row r="93" spans="1:8">
      <c r="A93">
        <f t="shared" si="6"/>
        <v>5.2770000000000001</v>
      </c>
      <c r="B93">
        <v>1</v>
      </c>
      <c r="C93">
        <f t="shared" si="8"/>
        <v>1</v>
      </c>
      <c r="D93">
        <f t="shared" si="9"/>
        <v>0</v>
      </c>
      <c r="E93">
        <f t="shared" si="11"/>
        <v>1</v>
      </c>
      <c r="F93">
        <f t="shared" si="10"/>
        <v>0</v>
      </c>
      <c r="G93">
        <f t="shared" si="7"/>
        <v>3.69911676242626E-5</v>
      </c>
      <c r="H93" s="2">
        <v>35</v>
      </c>
    </row>
    <row r="94" spans="1:8">
      <c r="A94">
        <f t="shared" si="6"/>
        <v>5.2770000000000001</v>
      </c>
      <c r="B94">
        <v>1</v>
      </c>
      <c r="C94">
        <f t="shared" si="8"/>
        <v>1</v>
      </c>
      <c r="D94">
        <f t="shared" si="9"/>
        <v>0</v>
      </c>
      <c r="E94">
        <f t="shared" si="11"/>
        <v>1</v>
      </c>
      <c r="F94">
        <f t="shared" si="10"/>
        <v>0</v>
      </c>
      <c r="G94">
        <f t="shared" si="7"/>
        <v>3.69911676242626E-5</v>
      </c>
      <c r="H94" s="2">
        <v>35</v>
      </c>
    </row>
    <row r="95" spans="1:8">
      <c r="A95">
        <f t="shared" si="6"/>
        <v>5.2528999999999995</v>
      </c>
      <c r="B95">
        <v>1</v>
      </c>
      <c r="C95">
        <f t="shared" si="8"/>
        <v>1</v>
      </c>
      <c r="D95">
        <f t="shared" si="9"/>
        <v>0</v>
      </c>
      <c r="E95">
        <f t="shared" si="11"/>
        <v>1</v>
      </c>
      <c r="F95">
        <f t="shared" si="10"/>
        <v>0</v>
      </c>
      <c r="G95">
        <f t="shared" si="7"/>
        <v>3.910191614400791E-5</v>
      </c>
      <c r="H95" s="2">
        <v>36</v>
      </c>
    </row>
    <row r="96" spans="1:8">
      <c r="A96">
        <f t="shared" si="6"/>
        <v>5.2287999999999997</v>
      </c>
      <c r="B96">
        <v>1</v>
      </c>
      <c r="C96">
        <f t="shared" si="8"/>
        <v>1</v>
      </c>
      <c r="D96">
        <f t="shared" si="9"/>
        <v>0</v>
      </c>
      <c r="E96">
        <f t="shared" si="11"/>
        <v>1</v>
      </c>
      <c r="F96">
        <f t="shared" si="10"/>
        <v>0</v>
      </c>
      <c r="G96">
        <f t="shared" si="7"/>
        <v>4.1333105828489044E-5</v>
      </c>
      <c r="H96" s="2">
        <v>37</v>
      </c>
    </row>
    <row r="97" spans="1:8">
      <c r="A97">
        <f t="shared" si="6"/>
        <v>5.2770000000000001</v>
      </c>
      <c r="B97">
        <v>1</v>
      </c>
      <c r="C97">
        <f t="shared" si="8"/>
        <v>1</v>
      </c>
      <c r="D97">
        <f t="shared" si="9"/>
        <v>0</v>
      </c>
      <c r="E97">
        <f t="shared" si="11"/>
        <v>1</v>
      </c>
      <c r="F97">
        <f t="shared" si="10"/>
        <v>0</v>
      </c>
      <c r="G97">
        <f t="shared" si="7"/>
        <v>3.69911676242626E-5</v>
      </c>
      <c r="H97" s="2">
        <v>35</v>
      </c>
    </row>
    <row r="98" spans="1:8">
      <c r="A98">
        <f t="shared" si="6"/>
        <v>5.2046999999999999</v>
      </c>
      <c r="B98">
        <v>1</v>
      </c>
      <c r="C98">
        <f t="shared" si="8"/>
        <v>1</v>
      </c>
      <c r="D98">
        <f t="shared" si="9"/>
        <v>0</v>
      </c>
      <c r="E98">
        <f t="shared" si="11"/>
        <v>1</v>
      </c>
      <c r="F98">
        <f t="shared" si="10"/>
        <v>0</v>
      </c>
      <c r="G98">
        <f t="shared" si="7"/>
        <v>4.3691609156368128E-5</v>
      </c>
      <c r="H98" s="2">
        <v>38</v>
      </c>
    </row>
    <row r="99" spans="1:8">
      <c r="A99">
        <f t="shared" si="6"/>
        <v>5.2287999999999997</v>
      </c>
      <c r="B99">
        <v>1</v>
      </c>
      <c r="C99">
        <f t="shared" si="8"/>
        <v>1</v>
      </c>
      <c r="D99">
        <f t="shared" si="9"/>
        <v>0</v>
      </c>
      <c r="E99">
        <f t="shared" si="11"/>
        <v>1</v>
      </c>
      <c r="F99">
        <f t="shared" si="10"/>
        <v>0</v>
      </c>
      <c r="G99">
        <f t="shared" si="7"/>
        <v>4.1333105828489044E-5</v>
      </c>
      <c r="H99" s="2">
        <v>37</v>
      </c>
    </row>
    <row r="100" spans="1:8">
      <c r="A100">
        <f t="shared" si="6"/>
        <v>5.2770000000000001</v>
      </c>
      <c r="B100">
        <v>1</v>
      </c>
      <c r="C100">
        <f t="shared" si="8"/>
        <v>1</v>
      </c>
      <c r="D100">
        <f t="shared" si="9"/>
        <v>0</v>
      </c>
      <c r="E100">
        <f t="shared" si="11"/>
        <v>1</v>
      </c>
      <c r="F100">
        <f t="shared" si="10"/>
        <v>0</v>
      </c>
      <c r="G100">
        <f t="shared" si="7"/>
        <v>3.69911676242626E-5</v>
      </c>
      <c r="H100" s="2">
        <v>35</v>
      </c>
    </row>
    <row r="101" spans="1:8">
      <c r="A101">
        <f t="shared" si="6"/>
        <v>5.2770000000000001</v>
      </c>
      <c r="B101">
        <v>1</v>
      </c>
      <c r="C101">
        <f t="shared" si="8"/>
        <v>1</v>
      </c>
      <c r="D101">
        <f t="shared" si="9"/>
        <v>0</v>
      </c>
      <c r="E101">
        <f t="shared" si="11"/>
        <v>1</v>
      </c>
      <c r="F101">
        <f t="shared" si="10"/>
        <v>0</v>
      </c>
      <c r="G101">
        <f t="shared" si="7"/>
        <v>3.69911676242626E-5</v>
      </c>
      <c r="H101" s="2">
        <v>35</v>
      </c>
    </row>
    <row r="102" spans="1:8">
      <c r="A102">
        <f t="shared" si="6"/>
        <v>5.2528999999999995</v>
      </c>
      <c r="B102">
        <v>1</v>
      </c>
      <c r="C102">
        <f t="shared" si="8"/>
        <v>1</v>
      </c>
      <c r="D102">
        <f t="shared" si="9"/>
        <v>0</v>
      </c>
      <c r="E102">
        <f t="shared" si="11"/>
        <v>1</v>
      </c>
      <c r="F102">
        <f t="shared" si="10"/>
        <v>0</v>
      </c>
      <c r="G102">
        <f t="shared" si="7"/>
        <v>3.910191614400791E-5</v>
      </c>
      <c r="H102" s="2">
        <v>36</v>
      </c>
    </row>
    <row r="103" spans="1:8">
      <c r="A103">
        <f t="shared" si="6"/>
        <v>5.2770000000000001</v>
      </c>
      <c r="B103">
        <v>1</v>
      </c>
      <c r="C103">
        <f t="shared" si="8"/>
        <v>1</v>
      </c>
      <c r="D103">
        <f t="shared" si="9"/>
        <v>0</v>
      </c>
      <c r="E103">
        <f t="shared" si="11"/>
        <v>1</v>
      </c>
      <c r="F103">
        <f t="shared" si="10"/>
        <v>0</v>
      </c>
      <c r="G103">
        <f t="shared" si="7"/>
        <v>3.69911676242626E-5</v>
      </c>
      <c r="H103" s="2">
        <v>35</v>
      </c>
    </row>
    <row r="104" spans="1:8">
      <c r="A104">
        <f t="shared" si="6"/>
        <v>5.2528999999999995</v>
      </c>
      <c r="B104">
        <v>1</v>
      </c>
      <c r="C104">
        <f t="shared" si="8"/>
        <v>1</v>
      </c>
      <c r="D104">
        <f t="shared" si="9"/>
        <v>0</v>
      </c>
      <c r="E104">
        <f t="shared" si="11"/>
        <v>1</v>
      </c>
      <c r="F104">
        <f t="shared" si="10"/>
        <v>0</v>
      </c>
      <c r="G104">
        <f t="shared" si="7"/>
        <v>3.910191614400791E-5</v>
      </c>
      <c r="H104" s="2">
        <v>36</v>
      </c>
    </row>
    <row r="105" spans="1:8">
      <c r="A105">
        <f t="shared" si="6"/>
        <v>5.2528999999999995</v>
      </c>
      <c r="B105">
        <v>1</v>
      </c>
      <c r="C105">
        <f t="shared" si="8"/>
        <v>1</v>
      </c>
      <c r="D105">
        <f t="shared" si="9"/>
        <v>0</v>
      </c>
      <c r="E105">
        <f t="shared" si="11"/>
        <v>1</v>
      </c>
      <c r="F105">
        <f t="shared" si="10"/>
        <v>0</v>
      </c>
      <c r="G105">
        <f t="shared" si="7"/>
        <v>3.910191614400791E-5</v>
      </c>
      <c r="H105" s="2">
        <v>36</v>
      </c>
    </row>
    <row r="106" spans="1:8">
      <c r="A106">
        <f t="shared" si="6"/>
        <v>5.2528999999999995</v>
      </c>
      <c r="B106">
        <v>1</v>
      </c>
      <c r="C106">
        <f t="shared" si="8"/>
        <v>1</v>
      </c>
      <c r="D106">
        <f t="shared" si="9"/>
        <v>0</v>
      </c>
      <c r="E106">
        <f t="shared" si="11"/>
        <v>1</v>
      </c>
      <c r="F106">
        <f t="shared" si="10"/>
        <v>0</v>
      </c>
      <c r="G106">
        <f t="shared" si="7"/>
        <v>3.910191614400791E-5</v>
      </c>
      <c r="H106" s="2">
        <v>36</v>
      </c>
    </row>
    <row r="107" spans="1:8">
      <c r="A107">
        <f t="shared" si="6"/>
        <v>5.2528999999999995</v>
      </c>
      <c r="B107">
        <v>1</v>
      </c>
      <c r="C107">
        <f t="shared" si="8"/>
        <v>1</v>
      </c>
      <c r="D107">
        <f t="shared" si="9"/>
        <v>0</v>
      </c>
      <c r="E107">
        <f t="shared" si="11"/>
        <v>1</v>
      </c>
      <c r="F107">
        <f t="shared" si="10"/>
        <v>0</v>
      </c>
      <c r="G107">
        <f t="shared" si="7"/>
        <v>3.910191614400791E-5</v>
      </c>
      <c r="H107" s="2">
        <v>36</v>
      </c>
    </row>
    <row r="108" spans="1:8">
      <c r="A108">
        <f t="shared" si="6"/>
        <v>5.2287999999999997</v>
      </c>
      <c r="B108">
        <v>1</v>
      </c>
      <c r="C108">
        <f t="shared" si="8"/>
        <v>1</v>
      </c>
      <c r="D108">
        <f t="shared" si="9"/>
        <v>0</v>
      </c>
      <c r="E108">
        <f t="shared" si="11"/>
        <v>1</v>
      </c>
      <c r="F108">
        <f t="shared" si="10"/>
        <v>0</v>
      </c>
      <c r="G108">
        <f t="shared" si="7"/>
        <v>4.1333105828489044E-5</v>
      </c>
      <c r="H108" s="2">
        <v>37</v>
      </c>
    </row>
    <row r="109" spans="1:8">
      <c r="A109">
        <f t="shared" si="6"/>
        <v>5.2528999999999995</v>
      </c>
      <c r="B109">
        <v>1</v>
      </c>
      <c r="C109">
        <f t="shared" si="8"/>
        <v>1</v>
      </c>
      <c r="D109">
        <f t="shared" si="9"/>
        <v>0</v>
      </c>
      <c r="E109">
        <f t="shared" si="11"/>
        <v>1</v>
      </c>
      <c r="F109">
        <f t="shared" si="10"/>
        <v>0</v>
      </c>
      <c r="G109">
        <f t="shared" si="7"/>
        <v>3.910191614400791E-5</v>
      </c>
      <c r="H109" s="2">
        <v>36</v>
      </c>
    </row>
    <row r="110" spans="1:8">
      <c r="A110">
        <f t="shared" si="6"/>
        <v>5.2770000000000001</v>
      </c>
      <c r="B110">
        <v>1</v>
      </c>
      <c r="C110">
        <f t="shared" si="8"/>
        <v>1</v>
      </c>
      <c r="D110">
        <f t="shared" si="9"/>
        <v>0</v>
      </c>
      <c r="E110">
        <f t="shared" si="11"/>
        <v>1</v>
      </c>
      <c r="F110">
        <f t="shared" si="10"/>
        <v>0</v>
      </c>
      <c r="G110">
        <f t="shared" si="7"/>
        <v>3.69911676242626E-5</v>
      </c>
      <c r="H110" s="2">
        <v>35</v>
      </c>
    </row>
    <row r="111" spans="1:8">
      <c r="A111">
        <f t="shared" si="6"/>
        <v>5.2770000000000001</v>
      </c>
      <c r="B111">
        <v>1</v>
      </c>
      <c r="C111">
        <f t="shared" si="8"/>
        <v>1</v>
      </c>
      <c r="D111">
        <f t="shared" si="9"/>
        <v>0</v>
      </c>
      <c r="E111">
        <f t="shared" si="11"/>
        <v>1</v>
      </c>
      <c r="F111">
        <f t="shared" si="10"/>
        <v>0</v>
      </c>
      <c r="G111">
        <f t="shared" si="7"/>
        <v>3.69911676242626E-5</v>
      </c>
      <c r="H111" s="2">
        <v>35</v>
      </c>
    </row>
    <row r="112" spans="1:8">
      <c r="A112">
        <f t="shared" si="6"/>
        <v>5.2770000000000001</v>
      </c>
      <c r="B112">
        <v>1</v>
      </c>
      <c r="C112">
        <f t="shared" si="8"/>
        <v>1</v>
      </c>
      <c r="D112">
        <f t="shared" si="9"/>
        <v>0</v>
      </c>
      <c r="E112">
        <f t="shared" si="11"/>
        <v>1</v>
      </c>
      <c r="F112">
        <f t="shared" si="10"/>
        <v>0</v>
      </c>
      <c r="G112">
        <f t="shared" si="7"/>
        <v>3.69911676242626E-5</v>
      </c>
      <c r="H112" s="2">
        <v>35</v>
      </c>
    </row>
    <row r="113" spans="1:8">
      <c r="A113">
        <f t="shared" si="6"/>
        <v>5.2770000000000001</v>
      </c>
      <c r="B113">
        <v>1</v>
      </c>
      <c r="C113">
        <f t="shared" si="8"/>
        <v>1</v>
      </c>
      <c r="D113">
        <f t="shared" si="9"/>
        <v>0</v>
      </c>
      <c r="E113">
        <f t="shared" si="11"/>
        <v>1</v>
      </c>
      <c r="F113">
        <f t="shared" si="10"/>
        <v>0</v>
      </c>
      <c r="G113">
        <f t="shared" si="7"/>
        <v>3.69911676242626E-5</v>
      </c>
      <c r="H113" s="2">
        <v>35</v>
      </c>
    </row>
    <row r="114" spans="1:8">
      <c r="A114">
        <f t="shared" si="6"/>
        <v>5.2528999999999995</v>
      </c>
      <c r="B114">
        <v>1</v>
      </c>
      <c r="C114">
        <f t="shared" si="8"/>
        <v>1</v>
      </c>
      <c r="D114">
        <f t="shared" si="9"/>
        <v>0</v>
      </c>
      <c r="E114">
        <f t="shared" si="11"/>
        <v>1</v>
      </c>
      <c r="F114">
        <f t="shared" si="10"/>
        <v>0</v>
      </c>
      <c r="G114">
        <f t="shared" si="7"/>
        <v>3.910191614400791E-5</v>
      </c>
      <c r="H114" s="2">
        <v>36</v>
      </c>
    </row>
    <row r="115" spans="1:8">
      <c r="A115">
        <f t="shared" si="6"/>
        <v>5.2528999999999995</v>
      </c>
      <c r="B115">
        <v>1</v>
      </c>
      <c r="C115">
        <f t="shared" si="8"/>
        <v>1</v>
      </c>
      <c r="D115">
        <f t="shared" si="9"/>
        <v>0</v>
      </c>
      <c r="E115">
        <f t="shared" si="11"/>
        <v>1</v>
      </c>
      <c r="F115">
        <f t="shared" si="10"/>
        <v>0</v>
      </c>
      <c r="G115">
        <f t="shared" si="7"/>
        <v>3.910191614400791E-5</v>
      </c>
      <c r="H115" s="2">
        <v>36</v>
      </c>
    </row>
    <row r="116" spans="1:8">
      <c r="A116">
        <f t="shared" si="6"/>
        <v>5.2528999999999995</v>
      </c>
      <c r="B116">
        <v>1</v>
      </c>
      <c r="C116">
        <f t="shared" si="8"/>
        <v>1</v>
      </c>
      <c r="D116">
        <f t="shared" si="9"/>
        <v>0</v>
      </c>
      <c r="E116">
        <f t="shared" si="11"/>
        <v>1</v>
      </c>
      <c r="F116">
        <f t="shared" si="10"/>
        <v>0</v>
      </c>
      <c r="G116">
        <f t="shared" si="7"/>
        <v>3.910191614400791E-5</v>
      </c>
      <c r="H116" s="2">
        <v>36</v>
      </c>
    </row>
    <row r="117" spans="1:8">
      <c r="A117">
        <f t="shared" si="6"/>
        <v>5.2770000000000001</v>
      </c>
      <c r="B117">
        <v>1</v>
      </c>
      <c r="C117">
        <f t="shared" si="8"/>
        <v>1</v>
      </c>
      <c r="D117">
        <f t="shared" si="9"/>
        <v>0</v>
      </c>
      <c r="E117">
        <f t="shared" si="11"/>
        <v>1</v>
      </c>
      <c r="F117">
        <f t="shared" si="10"/>
        <v>0</v>
      </c>
      <c r="G117">
        <f t="shared" si="7"/>
        <v>3.69911676242626E-5</v>
      </c>
      <c r="H117" s="2">
        <v>35</v>
      </c>
    </row>
    <row r="118" spans="1:8">
      <c r="A118">
        <f t="shared" si="6"/>
        <v>5.2528999999999995</v>
      </c>
      <c r="B118">
        <v>1</v>
      </c>
      <c r="C118">
        <f t="shared" si="8"/>
        <v>1</v>
      </c>
      <c r="D118">
        <f t="shared" si="9"/>
        <v>0</v>
      </c>
      <c r="E118">
        <f t="shared" si="11"/>
        <v>1</v>
      </c>
      <c r="F118">
        <f t="shared" si="10"/>
        <v>0</v>
      </c>
      <c r="G118">
        <f t="shared" si="7"/>
        <v>3.910191614400791E-5</v>
      </c>
      <c r="H118" s="2">
        <v>36</v>
      </c>
    </row>
    <row r="119" spans="1:8">
      <c r="A119">
        <f t="shared" si="6"/>
        <v>5.2528999999999995</v>
      </c>
      <c r="B119">
        <v>1</v>
      </c>
      <c r="C119">
        <f t="shared" si="8"/>
        <v>1</v>
      </c>
      <c r="D119">
        <f t="shared" si="9"/>
        <v>0</v>
      </c>
      <c r="E119">
        <f t="shared" si="11"/>
        <v>1</v>
      </c>
      <c r="F119">
        <f t="shared" si="10"/>
        <v>0</v>
      </c>
      <c r="G119">
        <f t="shared" si="7"/>
        <v>3.910191614400791E-5</v>
      </c>
      <c r="H119" s="2">
        <v>36</v>
      </c>
    </row>
    <row r="120" spans="1:8">
      <c r="A120">
        <f t="shared" si="6"/>
        <v>5.2528999999999995</v>
      </c>
      <c r="B120">
        <v>1</v>
      </c>
      <c r="C120">
        <f t="shared" si="8"/>
        <v>1</v>
      </c>
      <c r="D120">
        <f t="shared" si="9"/>
        <v>0</v>
      </c>
      <c r="E120">
        <f t="shared" si="11"/>
        <v>1</v>
      </c>
      <c r="F120">
        <f t="shared" si="10"/>
        <v>0</v>
      </c>
      <c r="G120">
        <f t="shared" si="7"/>
        <v>3.910191614400791E-5</v>
      </c>
      <c r="H120" s="2">
        <v>36</v>
      </c>
    </row>
    <row r="121" spans="1:8">
      <c r="A121">
        <f t="shared" si="6"/>
        <v>5.2528999999999995</v>
      </c>
      <c r="B121">
        <v>1</v>
      </c>
      <c r="C121">
        <f t="shared" si="8"/>
        <v>1</v>
      </c>
      <c r="D121">
        <f t="shared" si="9"/>
        <v>0</v>
      </c>
      <c r="E121">
        <f t="shared" si="11"/>
        <v>1</v>
      </c>
      <c r="F121">
        <f t="shared" si="10"/>
        <v>0</v>
      </c>
      <c r="G121">
        <f t="shared" si="7"/>
        <v>3.910191614400791E-5</v>
      </c>
      <c r="H121" s="2">
        <v>36</v>
      </c>
    </row>
    <row r="122" spans="1:8">
      <c r="A122">
        <f t="shared" si="6"/>
        <v>5.2528999999999995</v>
      </c>
      <c r="B122">
        <v>1</v>
      </c>
      <c r="C122">
        <f t="shared" si="8"/>
        <v>1</v>
      </c>
      <c r="D122">
        <f t="shared" si="9"/>
        <v>0</v>
      </c>
      <c r="E122">
        <f t="shared" si="11"/>
        <v>1</v>
      </c>
      <c r="F122">
        <f t="shared" si="10"/>
        <v>0</v>
      </c>
      <c r="G122">
        <f t="shared" si="7"/>
        <v>3.910191614400791E-5</v>
      </c>
      <c r="H122" s="2">
        <v>36</v>
      </c>
    </row>
    <row r="123" spans="1:8">
      <c r="A123">
        <f t="shared" si="6"/>
        <v>5.2287999999999997</v>
      </c>
      <c r="B123">
        <v>1</v>
      </c>
      <c r="C123">
        <f t="shared" si="8"/>
        <v>1</v>
      </c>
      <c r="D123">
        <f t="shared" si="9"/>
        <v>0</v>
      </c>
      <c r="E123">
        <f t="shared" si="11"/>
        <v>1</v>
      </c>
      <c r="F123">
        <f t="shared" si="10"/>
        <v>0</v>
      </c>
      <c r="G123">
        <f t="shared" si="7"/>
        <v>4.1333105828489044E-5</v>
      </c>
      <c r="H123" s="2">
        <v>37</v>
      </c>
    </row>
    <row r="124" spans="1:8">
      <c r="A124">
        <f t="shared" si="6"/>
        <v>5.2287999999999997</v>
      </c>
      <c r="B124">
        <v>1</v>
      </c>
      <c r="C124">
        <f t="shared" si="8"/>
        <v>1</v>
      </c>
      <c r="D124">
        <f t="shared" si="9"/>
        <v>0</v>
      </c>
      <c r="E124">
        <f t="shared" si="11"/>
        <v>1</v>
      </c>
      <c r="F124">
        <f t="shared" si="10"/>
        <v>0</v>
      </c>
      <c r="G124">
        <f t="shared" si="7"/>
        <v>4.1333105828489044E-5</v>
      </c>
      <c r="H124" s="2">
        <v>37</v>
      </c>
    </row>
    <row r="125" spans="1:8">
      <c r="A125">
        <f t="shared" si="6"/>
        <v>5.2046999999999999</v>
      </c>
      <c r="B125">
        <v>1</v>
      </c>
      <c r="C125">
        <f t="shared" si="8"/>
        <v>1</v>
      </c>
      <c r="D125">
        <f t="shared" si="9"/>
        <v>0</v>
      </c>
      <c r="E125">
        <f t="shared" si="11"/>
        <v>1</v>
      </c>
      <c r="F125">
        <f t="shared" si="10"/>
        <v>0</v>
      </c>
      <c r="G125">
        <f t="shared" si="7"/>
        <v>4.3691609156368128E-5</v>
      </c>
      <c r="H125" s="2">
        <v>38</v>
      </c>
    </row>
    <row r="126" spans="1:8">
      <c r="A126">
        <f t="shared" si="6"/>
        <v>5.2287999999999997</v>
      </c>
      <c r="B126">
        <v>1</v>
      </c>
      <c r="C126">
        <f t="shared" si="8"/>
        <v>1</v>
      </c>
      <c r="D126">
        <f t="shared" si="9"/>
        <v>0</v>
      </c>
      <c r="E126">
        <f t="shared" si="11"/>
        <v>1</v>
      </c>
      <c r="F126">
        <f t="shared" si="10"/>
        <v>0</v>
      </c>
      <c r="G126">
        <f t="shared" si="7"/>
        <v>4.1333105828489044E-5</v>
      </c>
      <c r="H126" s="2">
        <v>37</v>
      </c>
    </row>
    <row r="127" spans="1:8">
      <c r="A127">
        <f t="shared" si="6"/>
        <v>5.2770000000000001</v>
      </c>
      <c r="B127">
        <v>1</v>
      </c>
      <c r="C127">
        <f t="shared" si="8"/>
        <v>1</v>
      </c>
      <c r="D127">
        <f t="shared" si="9"/>
        <v>0</v>
      </c>
      <c r="E127">
        <f t="shared" si="11"/>
        <v>1</v>
      </c>
      <c r="F127">
        <f t="shared" si="10"/>
        <v>0</v>
      </c>
      <c r="G127">
        <f t="shared" si="7"/>
        <v>3.69911676242626E-5</v>
      </c>
      <c r="H127" s="2">
        <v>35</v>
      </c>
    </row>
    <row r="128" spans="1:8">
      <c r="A128">
        <f t="shared" si="6"/>
        <v>5.2770000000000001</v>
      </c>
      <c r="B128">
        <v>1</v>
      </c>
      <c r="C128">
        <f t="shared" si="8"/>
        <v>1</v>
      </c>
      <c r="D128">
        <f t="shared" si="9"/>
        <v>0</v>
      </c>
      <c r="E128">
        <f t="shared" si="11"/>
        <v>1</v>
      </c>
      <c r="F128">
        <f t="shared" si="10"/>
        <v>0</v>
      </c>
      <c r="G128">
        <f t="shared" si="7"/>
        <v>3.69911676242626E-5</v>
      </c>
      <c r="H128" s="2">
        <v>35</v>
      </c>
    </row>
    <row r="129" spans="1:8">
      <c r="A129">
        <f t="shared" si="6"/>
        <v>5.2287999999999997</v>
      </c>
      <c r="B129">
        <v>1</v>
      </c>
      <c r="C129">
        <f t="shared" si="8"/>
        <v>1</v>
      </c>
      <c r="D129">
        <f t="shared" si="9"/>
        <v>0</v>
      </c>
      <c r="E129">
        <f t="shared" si="11"/>
        <v>1</v>
      </c>
      <c r="F129">
        <f t="shared" si="10"/>
        <v>0</v>
      </c>
      <c r="G129">
        <f t="shared" si="7"/>
        <v>4.1333105828489044E-5</v>
      </c>
      <c r="H129" s="2">
        <v>37</v>
      </c>
    </row>
    <row r="130" spans="1:8">
      <c r="A130">
        <f t="shared" ref="A130:A193" si="12">-0.0241*H130+6.1205</f>
        <v>5.2287999999999997</v>
      </c>
      <c r="B130">
        <v>1</v>
      </c>
      <c r="C130">
        <f t="shared" si="8"/>
        <v>1</v>
      </c>
      <c r="D130">
        <f t="shared" si="9"/>
        <v>0</v>
      </c>
      <c r="E130">
        <f t="shared" si="11"/>
        <v>1</v>
      </c>
      <c r="F130">
        <f t="shared" si="10"/>
        <v>0</v>
      </c>
      <c r="G130">
        <f t="shared" ref="G130:G193" si="13">(B130+6)*10^-A130</f>
        <v>4.1333105828489044E-5</v>
      </c>
      <c r="H130" s="2">
        <v>37</v>
      </c>
    </row>
    <row r="131" spans="1:8">
      <c r="A131">
        <f t="shared" si="12"/>
        <v>5.2770000000000001</v>
      </c>
      <c r="B131">
        <v>1</v>
      </c>
      <c r="C131">
        <f t="shared" ref="C131:C194" si="14">(B132+B131)/2</f>
        <v>1</v>
      </c>
      <c r="D131">
        <f t="shared" ref="D131:D194" si="15">IF((C132-C131)=0,0,(A132-A131)/(C132-C131))</f>
        <v>0</v>
      </c>
      <c r="E131">
        <f t="shared" si="11"/>
        <v>1</v>
      </c>
      <c r="F131">
        <f t="shared" ref="F131:F194" si="16">IF((E132-E131)=0,0,(D132-D131)/(E132-E131))</f>
        <v>0</v>
      </c>
      <c r="G131">
        <f t="shared" si="13"/>
        <v>3.69911676242626E-5</v>
      </c>
      <c r="H131" s="2">
        <v>35</v>
      </c>
    </row>
    <row r="132" spans="1:8">
      <c r="A132">
        <f t="shared" si="12"/>
        <v>5.2528999999999995</v>
      </c>
      <c r="B132">
        <v>1</v>
      </c>
      <c r="C132">
        <f t="shared" si="14"/>
        <v>1</v>
      </c>
      <c r="D132">
        <f t="shared" si="15"/>
        <v>0</v>
      </c>
      <c r="E132">
        <f t="shared" ref="E132:E195" si="17">(C133+C132)/2</f>
        <v>1</v>
      </c>
      <c r="F132">
        <f t="shared" si="16"/>
        <v>0</v>
      </c>
      <c r="G132">
        <f t="shared" si="13"/>
        <v>3.910191614400791E-5</v>
      </c>
      <c r="H132" s="2">
        <v>36</v>
      </c>
    </row>
    <row r="133" spans="1:8">
      <c r="A133">
        <f t="shared" si="12"/>
        <v>5.2528999999999995</v>
      </c>
      <c r="B133">
        <v>1</v>
      </c>
      <c r="C133">
        <f t="shared" si="14"/>
        <v>1</v>
      </c>
      <c r="D133">
        <f t="shared" si="15"/>
        <v>0</v>
      </c>
      <c r="E133">
        <f t="shared" si="17"/>
        <v>1</v>
      </c>
      <c r="F133">
        <f t="shared" si="16"/>
        <v>0</v>
      </c>
      <c r="G133">
        <f t="shared" si="13"/>
        <v>3.910191614400791E-5</v>
      </c>
      <c r="H133" s="2">
        <v>36</v>
      </c>
    </row>
    <row r="134" spans="1:8">
      <c r="A134">
        <f t="shared" si="12"/>
        <v>5.2528999999999995</v>
      </c>
      <c r="B134">
        <v>1</v>
      </c>
      <c r="C134">
        <f t="shared" si="14"/>
        <v>1</v>
      </c>
      <c r="D134">
        <f t="shared" si="15"/>
        <v>0</v>
      </c>
      <c r="E134">
        <f t="shared" si="17"/>
        <v>1</v>
      </c>
      <c r="F134">
        <f t="shared" si="16"/>
        <v>0</v>
      </c>
      <c r="G134">
        <f t="shared" si="13"/>
        <v>3.910191614400791E-5</v>
      </c>
      <c r="H134" s="2">
        <v>36</v>
      </c>
    </row>
    <row r="135" spans="1:8">
      <c r="A135">
        <f t="shared" si="12"/>
        <v>5.1806000000000001</v>
      </c>
      <c r="B135">
        <v>1</v>
      </c>
      <c r="C135">
        <f t="shared" si="14"/>
        <v>1</v>
      </c>
      <c r="D135">
        <f t="shared" si="15"/>
        <v>0</v>
      </c>
      <c r="E135">
        <f t="shared" si="17"/>
        <v>1</v>
      </c>
      <c r="F135">
        <f t="shared" si="16"/>
        <v>0</v>
      </c>
      <c r="G135">
        <f t="shared" si="13"/>
        <v>4.6184690755976951E-5</v>
      </c>
      <c r="H135" s="2">
        <v>39</v>
      </c>
    </row>
    <row r="136" spans="1:8">
      <c r="A136">
        <f t="shared" si="12"/>
        <v>5.2770000000000001</v>
      </c>
      <c r="B136">
        <v>1</v>
      </c>
      <c r="C136">
        <f t="shared" si="14"/>
        <v>1</v>
      </c>
      <c r="D136">
        <f t="shared" si="15"/>
        <v>0</v>
      </c>
      <c r="E136">
        <f t="shared" si="17"/>
        <v>1</v>
      </c>
      <c r="F136">
        <f t="shared" si="16"/>
        <v>0</v>
      </c>
      <c r="G136">
        <f t="shared" si="13"/>
        <v>3.69911676242626E-5</v>
      </c>
      <c r="H136" s="2">
        <v>35</v>
      </c>
    </row>
    <row r="137" spans="1:8">
      <c r="A137">
        <f t="shared" si="12"/>
        <v>5.2770000000000001</v>
      </c>
      <c r="B137">
        <v>1</v>
      </c>
      <c r="C137">
        <f t="shared" si="14"/>
        <v>1</v>
      </c>
      <c r="D137">
        <f t="shared" si="15"/>
        <v>0</v>
      </c>
      <c r="E137">
        <f t="shared" si="17"/>
        <v>1</v>
      </c>
      <c r="F137">
        <f t="shared" si="16"/>
        <v>0</v>
      </c>
      <c r="G137">
        <f t="shared" si="13"/>
        <v>3.69911676242626E-5</v>
      </c>
      <c r="H137" s="2">
        <v>35</v>
      </c>
    </row>
    <row r="138" spans="1:8">
      <c r="A138">
        <f t="shared" si="12"/>
        <v>5.2528999999999995</v>
      </c>
      <c r="B138">
        <v>1</v>
      </c>
      <c r="C138">
        <f t="shared" si="14"/>
        <v>1</v>
      </c>
      <c r="D138">
        <f t="shared" si="15"/>
        <v>0</v>
      </c>
      <c r="E138">
        <f t="shared" si="17"/>
        <v>1</v>
      </c>
      <c r="F138">
        <f t="shared" si="16"/>
        <v>0</v>
      </c>
      <c r="G138">
        <f t="shared" si="13"/>
        <v>3.910191614400791E-5</v>
      </c>
      <c r="H138" s="2">
        <v>36</v>
      </c>
    </row>
    <row r="139" spans="1:8">
      <c r="A139">
        <f t="shared" si="12"/>
        <v>5.2770000000000001</v>
      </c>
      <c r="B139">
        <v>1</v>
      </c>
      <c r="C139">
        <f t="shared" si="14"/>
        <v>1</v>
      </c>
      <c r="D139">
        <f t="shared" si="15"/>
        <v>0</v>
      </c>
      <c r="E139">
        <f t="shared" si="17"/>
        <v>1</v>
      </c>
      <c r="F139">
        <f t="shared" si="16"/>
        <v>0</v>
      </c>
      <c r="G139">
        <f t="shared" si="13"/>
        <v>3.69911676242626E-5</v>
      </c>
      <c r="H139" s="2">
        <v>35</v>
      </c>
    </row>
    <row r="140" spans="1:8">
      <c r="A140">
        <f t="shared" si="12"/>
        <v>5.2528999999999995</v>
      </c>
      <c r="B140">
        <v>1</v>
      </c>
      <c r="C140">
        <f t="shared" si="14"/>
        <v>1</v>
      </c>
      <c r="D140">
        <f t="shared" si="15"/>
        <v>0</v>
      </c>
      <c r="E140">
        <f t="shared" si="17"/>
        <v>1</v>
      </c>
      <c r="F140">
        <f t="shared" si="16"/>
        <v>0</v>
      </c>
      <c r="G140">
        <f t="shared" si="13"/>
        <v>3.910191614400791E-5</v>
      </c>
      <c r="H140" s="2">
        <v>36</v>
      </c>
    </row>
    <row r="141" spans="1:8">
      <c r="A141">
        <f t="shared" si="12"/>
        <v>5.2528999999999995</v>
      </c>
      <c r="B141">
        <v>1</v>
      </c>
      <c r="C141">
        <f t="shared" si="14"/>
        <v>1</v>
      </c>
      <c r="D141">
        <f t="shared" si="15"/>
        <v>0</v>
      </c>
      <c r="E141">
        <f t="shared" si="17"/>
        <v>1</v>
      </c>
      <c r="F141">
        <f t="shared" si="16"/>
        <v>0</v>
      </c>
      <c r="G141">
        <f t="shared" si="13"/>
        <v>3.910191614400791E-5</v>
      </c>
      <c r="H141" s="2">
        <v>36</v>
      </c>
    </row>
    <row r="142" spans="1:8">
      <c r="A142">
        <f t="shared" si="12"/>
        <v>5.2770000000000001</v>
      </c>
      <c r="B142">
        <v>1</v>
      </c>
      <c r="C142">
        <f t="shared" si="14"/>
        <v>1</v>
      </c>
      <c r="D142">
        <f t="shared" si="15"/>
        <v>0</v>
      </c>
      <c r="E142">
        <f t="shared" si="17"/>
        <v>1</v>
      </c>
      <c r="F142">
        <f t="shared" si="16"/>
        <v>0</v>
      </c>
      <c r="G142">
        <f t="shared" si="13"/>
        <v>3.69911676242626E-5</v>
      </c>
      <c r="H142" s="2">
        <v>35</v>
      </c>
    </row>
    <row r="143" spans="1:8">
      <c r="A143">
        <f t="shared" si="12"/>
        <v>5.2770000000000001</v>
      </c>
      <c r="B143">
        <v>1</v>
      </c>
      <c r="C143">
        <f t="shared" si="14"/>
        <v>1</v>
      </c>
      <c r="D143">
        <f t="shared" si="15"/>
        <v>0</v>
      </c>
      <c r="E143">
        <f t="shared" si="17"/>
        <v>1</v>
      </c>
      <c r="F143">
        <f t="shared" si="16"/>
        <v>0</v>
      </c>
      <c r="G143">
        <f t="shared" si="13"/>
        <v>3.69911676242626E-5</v>
      </c>
      <c r="H143" s="2">
        <v>35</v>
      </c>
    </row>
    <row r="144" spans="1:8">
      <c r="A144">
        <f t="shared" si="12"/>
        <v>5.3010999999999999</v>
      </c>
      <c r="B144">
        <v>1</v>
      </c>
      <c r="C144">
        <f t="shared" si="14"/>
        <v>1</v>
      </c>
      <c r="D144">
        <f t="shared" si="15"/>
        <v>0</v>
      </c>
      <c r="E144">
        <f t="shared" si="17"/>
        <v>1</v>
      </c>
      <c r="F144">
        <f t="shared" si="16"/>
        <v>0</v>
      </c>
      <c r="G144">
        <f t="shared" si="13"/>
        <v>3.4994358771749936E-5</v>
      </c>
      <c r="H144" s="2">
        <v>34</v>
      </c>
    </row>
    <row r="145" spans="1:8">
      <c r="A145">
        <f t="shared" si="12"/>
        <v>5.2528999999999995</v>
      </c>
      <c r="B145">
        <v>1</v>
      </c>
      <c r="C145">
        <f t="shared" si="14"/>
        <v>1</v>
      </c>
      <c r="D145">
        <f t="shared" si="15"/>
        <v>0</v>
      </c>
      <c r="E145">
        <f t="shared" si="17"/>
        <v>1</v>
      </c>
      <c r="F145">
        <f t="shared" si="16"/>
        <v>-0.77119999999999322</v>
      </c>
      <c r="G145">
        <f t="shared" si="13"/>
        <v>3.910191614400791E-5</v>
      </c>
      <c r="H145" s="2">
        <v>36</v>
      </c>
    </row>
    <row r="146" spans="1:8">
      <c r="A146">
        <f t="shared" si="12"/>
        <v>5.2287999999999997</v>
      </c>
      <c r="B146">
        <v>1</v>
      </c>
      <c r="C146">
        <f t="shared" si="14"/>
        <v>1</v>
      </c>
      <c r="D146">
        <f t="shared" si="15"/>
        <v>-9.6399999999999153E-2</v>
      </c>
      <c r="E146">
        <f t="shared" si="17"/>
        <v>1.125</v>
      </c>
      <c r="F146">
        <f t="shared" si="16"/>
        <v>5.7839999999999918</v>
      </c>
      <c r="G146">
        <f t="shared" si="13"/>
        <v>4.1333105828489044E-5</v>
      </c>
      <c r="H146" s="2">
        <v>37</v>
      </c>
    </row>
    <row r="147" spans="1:8">
      <c r="A147">
        <f t="shared" si="12"/>
        <v>5.2046999999999999</v>
      </c>
      <c r="B147">
        <v>1</v>
      </c>
      <c r="C147">
        <f t="shared" si="14"/>
        <v>1.25</v>
      </c>
      <c r="D147">
        <f t="shared" si="15"/>
        <v>1.3495999999999988</v>
      </c>
      <c r="E147">
        <f t="shared" si="17"/>
        <v>1.375</v>
      </c>
      <c r="F147">
        <f t="shared" si="16"/>
        <v>-10.79679999999999</v>
      </c>
      <c r="G147">
        <f t="shared" si="13"/>
        <v>4.3691609156368128E-5</v>
      </c>
      <c r="H147" s="2">
        <v>38</v>
      </c>
    </row>
    <row r="148" spans="1:8">
      <c r="A148">
        <f t="shared" si="12"/>
        <v>5.5420999999999996</v>
      </c>
      <c r="B148">
        <v>1.5</v>
      </c>
      <c r="C148">
        <f t="shared" si="14"/>
        <v>1.5</v>
      </c>
      <c r="D148">
        <f t="shared" si="15"/>
        <v>0</v>
      </c>
      <c r="E148">
        <f t="shared" si="17"/>
        <v>1.5</v>
      </c>
      <c r="F148">
        <f t="shared" si="16"/>
        <v>0</v>
      </c>
      <c r="G148">
        <f t="shared" si="13"/>
        <v>2.1525897273483285E-5</v>
      </c>
      <c r="H148" s="2">
        <v>24</v>
      </c>
    </row>
    <row r="149" spans="1:8">
      <c r="A149">
        <f t="shared" si="12"/>
        <v>5.9759000000000002</v>
      </c>
      <c r="B149">
        <v>1.5</v>
      </c>
      <c r="C149">
        <f t="shared" si="14"/>
        <v>1.5</v>
      </c>
      <c r="D149">
        <f t="shared" si="15"/>
        <v>0</v>
      </c>
      <c r="E149">
        <f t="shared" si="17"/>
        <v>1.5</v>
      </c>
      <c r="F149">
        <f t="shared" si="16"/>
        <v>0</v>
      </c>
      <c r="G149">
        <f t="shared" si="13"/>
        <v>7.9279565884183003E-6</v>
      </c>
      <c r="H149" s="2">
        <v>6</v>
      </c>
    </row>
    <row r="150" spans="1:8">
      <c r="A150">
        <f t="shared" si="12"/>
        <v>6.2409999999999997</v>
      </c>
      <c r="B150">
        <v>1.5</v>
      </c>
      <c r="C150">
        <f t="shared" si="14"/>
        <v>1.5</v>
      </c>
      <c r="D150">
        <f t="shared" si="15"/>
        <v>0</v>
      </c>
      <c r="E150">
        <f t="shared" si="17"/>
        <v>1.5</v>
      </c>
      <c r="F150">
        <f t="shared" si="16"/>
        <v>0</v>
      </c>
      <c r="G150">
        <f t="shared" si="13"/>
        <v>4.305873466554958E-6</v>
      </c>
      <c r="H150" s="2">
        <v>-5</v>
      </c>
    </row>
    <row r="151" spans="1:8">
      <c r="A151">
        <f t="shared" si="12"/>
        <v>6.3132999999999999</v>
      </c>
      <c r="B151">
        <v>1.5</v>
      </c>
      <c r="C151">
        <f t="shared" si="14"/>
        <v>1.5</v>
      </c>
      <c r="D151">
        <f t="shared" si="15"/>
        <v>0</v>
      </c>
      <c r="E151">
        <f t="shared" si="17"/>
        <v>1.5</v>
      </c>
      <c r="F151">
        <f t="shared" si="16"/>
        <v>0</v>
      </c>
      <c r="G151">
        <f t="shared" si="13"/>
        <v>3.6455349264009332E-6</v>
      </c>
      <c r="H151" s="2">
        <v>-8</v>
      </c>
    </row>
    <row r="152" spans="1:8">
      <c r="A152">
        <f t="shared" si="12"/>
        <v>6.4578999999999995</v>
      </c>
      <c r="B152">
        <v>1.5</v>
      </c>
      <c r="C152">
        <f t="shared" si="14"/>
        <v>1.5</v>
      </c>
      <c r="D152">
        <f t="shared" si="15"/>
        <v>0</v>
      </c>
      <c r="E152">
        <f t="shared" si="17"/>
        <v>1.5</v>
      </c>
      <c r="F152">
        <f t="shared" si="16"/>
        <v>0</v>
      </c>
      <c r="G152">
        <f t="shared" si="13"/>
        <v>2.6131314892639395E-6</v>
      </c>
      <c r="H152" s="2">
        <v>-14</v>
      </c>
    </row>
    <row r="153" spans="1:8">
      <c r="A153">
        <f t="shared" si="12"/>
        <v>6.4578999999999995</v>
      </c>
      <c r="B153">
        <v>1.5</v>
      </c>
      <c r="C153">
        <f t="shared" si="14"/>
        <v>1.5</v>
      </c>
      <c r="D153">
        <f t="shared" si="15"/>
        <v>0</v>
      </c>
      <c r="E153">
        <f t="shared" si="17"/>
        <v>1.5</v>
      </c>
      <c r="F153">
        <f t="shared" si="16"/>
        <v>0</v>
      </c>
      <c r="G153">
        <f t="shared" si="13"/>
        <v>2.6131314892639395E-6</v>
      </c>
      <c r="H153" s="2">
        <v>-14</v>
      </c>
    </row>
    <row r="154" spans="1:8">
      <c r="A154">
        <f t="shared" si="12"/>
        <v>6.5542999999999996</v>
      </c>
      <c r="B154">
        <v>1.5</v>
      </c>
      <c r="C154">
        <f t="shared" si="14"/>
        <v>1.5</v>
      </c>
      <c r="D154">
        <f t="shared" si="15"/>
        <v>0</v>
      </c>
      <c r="E154">
        <f t="shared" si="17"/>
        <v>1.5</v>
      </c>
      <c r="F154">
        <f t="shared" si="16"/>
        <v>0</v>
      </c>
      <c r="G154">
        <f t="shared" si="13"/>
        <v>2.0929616147985539E-6</v>
      </c>
      <c r="H154" s="2">
        <v>-18</v>
      </c>
    </row>
    <row r="155" spans="1:8">
      <c r="A155">
        <f t="shared" si="12"/>
        <v>6.7229999999999999</v>
      </c>
      <c r="B155">
        <v>1.5</v>
      </c>
      <c r="C155">
        <f t="shared" si="14"/>
        <v>1.5</v>
      </c>
      <c r="D155">
        <f t="shared" si="15"/>
        <v>0</v>
      </c>
      <c r="E155">
        <f t="shared" si="17"/>
        <v>1.5</v>
      </c>
      <c r="F155">
        <f t="shared" si="16"/>
        <v>0</v>
      </c>
      <c r="G155">
        <f t="shared" si="13"/>
        <v>1.4192577139837287E-6</v>
      </c>
      <c r="H155" s="2">
        <v>-25</v>
      </c>
    </row>
    <row r="156" spans="1:8">
      <c r="A156">
        <f t="shared" si="12"/>
        <v>6.7470999999999997</v>
      </c>
      <c r="B156">
        <v>1.5</v>
      </c>
      <c r="C156">
        <f t="shared" si="14"/>
        <v>1.5</v>
      </c>
      <c r="D156">
        <f t="shared" si="15"/>
        <v>0</v>
      </c>
      <c r="E156">
        <f t="shared" si="17"/>
        <v>1.5</v>
      </c>
      <c r="F156">
        <f t="shared" si="16"/>
        <v>0</v>
      </c>
      <c r="G156">
        <f t="shared" si="13"/>
        <v>1.3426451994487541E-6</v>
      </c>
      <c r="H156" s="2">
        <v>-26</v>
      </c>
    </row>
    <row r="157" spans="1:8">
      <c r="A157">
        <f t="shared" si="12"/>
        <v>6.7229999999999999</v>
      </c>
      <c r="B157">
        <v>1.5</v>
      </c>
      <c r="C157">
        <f t="shared" si="14"/>
        <v>1.5</v>
      </c>
      <c r="D157">
        <f t="shared" si="15"/>
        <v>0</v>
      </c>
      <c r="E157">
        <f t="shared" si="17"/>
        <v>1.5</v>
      </c>
      <c r="F157">
        <f t="shared" si="16"/>
        <v>0</v>
      </c>
      <c r="G157">
        <f t="shared" si="13"/>
        <v>1.4192577139837287E-6</v>
      </c>
      <c r="H157" s="2">
        <v>-25</v>
      </c>
    </row>
    <row r="158" spans="1:8">
      <c r="A158">
        <f t="shared" si="12"/>
        <v>6.7470999999999997</v>
      </c>
      <c r="B158">
        <v>1.5</v>
      </c>
      <c r="C158">
        <f t="shared" si="14"/>
        <v>1.5</v>
      </c>
      <c r="D158">
        <f t="shared" si="15"/>
        <v>0</v>
      </c>
      <c r="E158">
        <f t="shared" si="17"/>
        <v>1.5</v>
      </c>
      <c r="F158">
        <f t="shared" si="16"/>
        <v>0</v>
      </c>
      <c r="G158">
        <f t="shared" si="13"/>
        <v>1.3426451994487541E-6</v>
      </c>
      <c r="H158" s="2">
        <v>-26</v>
      </c>
    </row>
    <row r="159" spans="1:8">
      <c r="A159">
        <f t="shared" si="12"/>
        <v>6.7229999999999999</v>
      </c>
      <c r="B159">
        <v>1.5</v>
      </c>
      <c r="C159">
        <f t="shared" si="14"/>
        <v>1.5</v>
      </c>
      <c r="D159">
        <f t="shared" si="15"/>
        <v>0</v>
      </c>
      <c r="E159">
        <f t="shared" si="17"/>
        <v>1.5</v>
      </c>
      <c r="F159">
        <f t="shared" si="16"/>
        <v>0</v>
      </c>
      <c r="G159">
        <f t="shared" si="13"/>
        <v>1.4192577139837287E-6</v>
      </c>
      <c r="H159" s="2">
        <v>-25</v>
      </c>
    </row>
    <row r="160" spans="1:8">
      <c r="A160">
        <f t="shared" si="12"/>
        <v>6.7470999999999997</v>
      </c>
      <c r="B160">
        <v>1.5</v>
      </c>
      <c r="C160">
        <f t="shared" si="14"/>
        <v>1.5</v>
      </c>
      <c r="D160">
        <f t="shared" si="15"/>
        <v>0</v>
      </c>
      <c r="E160">
        <f t="shared" si="17"/>
        <v>1.5</v>
      </c>
      <c r="F160">
        <f t="shared" si="16"/>
        <v>0</v>
      </c>
      <c r="G160">
        <f t="shared" si="13"/>
        <v>1.3426451994487541E-6</v>
      </c>
      <c r="H160" s="2">
        <v>-26</v>
      </c>
    </row>
    <row r="161" spans="1:8">
      <c r="A161">
        <f t="shared" si="12"/>
        <v>6.7229999999999999</v>
      </c>
      <c r="B161">
        <v>1.5</v>
      </c>
      <c r="C161">
        <f t="shared" si="14"/>
        <v>1.5</v>
      </c>
      <c r="D161">
        <f t="shared" si="15"/>
        <v>0</v>
      </c>
      <c r="E161">
        <f t="shared" si="17"/>
        <v>1.5</v>
      </c>
      <c r="F161">
        <f t="shared" si="16"/>
        <v>0</v>
      </c>
      <c r="G161">
        <f t="shared" si="13"/>
        <v>1.4192577139837287E-6</v>
      </c>
      <c r="H161" s="2">
        <v>-25</v>
      </c>
    </row>
    <row r="162" spans="1:8">
      <c r="A162">
        <f t="shared" si="12"/>
        <v>6.6747999999999994</v>
      </c>
      <c r="B162">
        <v>1.5</v>
      </c>
      <c r="C162">
        <f t="shared" si="14"/>
        <v>1.5</v>
      </c>
      <c r="D162">
        <f t="shared" si="15"/>
        <v>0</v>
      </c>
      <c r="E162">
        <f t="shared" si="17"/>
        <v>1.5</v>
      </c>
      <c r="F162">
        <f t="shared" si="16"/>
        <v>0</v>
      </c>
      <c r="G162">
        <f t="shared" si="13"/>
        <v>1.5858469212394431E-6</v>
      </c>
      <c r="H162" s="2">
        <v>-23</v>
      </c>
    </row>
    <row r="163" spans="1:8">
      <c r="A163">
        <f t="shared" si="12"/>
        <v>6.6747999999999994</v>
      </c>
      <c r="B163">
        <v>1.5</v>
      </c>
      <c r="C163">
        <f t="shared" si="14"/>
        <v>1.5</v>
      </c>
      <c r="D163">
        <f t="shared" si="15"/>
        <v>0</v>
      </c>
      <c r="E163">
        <f t="shared" si="17"/>
        <v>1.5</v>
      </c>
      <c r="F163">
        <f t="shared" si="16"/>
        <v>0</v>
      </c>
      <c r="G163">
        <f t="shared" si="13"/>
        <v>1.5858469212394431E-6</v>
      </c>
      <c r="H163" s="2">
        <v>-23</v>
      </c>
    </row>
    <row r="164" spans="1:8">
      <c r="A164">
        <f t="shared" si="12"/>
        <v>6.6989000000000001</v>
      </c>
      <c r="B164">
        <v>1.5</v>
      </c>
      <c r="C164">
        <f t="shared" si="14"/>
        <v>1.5</v>
      </c>
      <c r="D164">
        <f t="shared" si="15"/>
        <v>0</v>
      </c>
      <c r="E164">
        <f t="shared" si="17"/>
        <v>1.5</v>
      </c>
      <c r="F164">
        <f t="shared" si="16"/>
        <v>0</v>
      </c>
      <c r="G164">
        <f t="shared" si="13"/>
        <v>1.500241805898778E-6</v>
      </c>
      <c r="H164" s="2">
        <v>-24</v>
      </c>
    </row>
    <row r="165" spans="1:8">
      <c r="A165">
        <f t="shared" si="12"/>
        <v>6.6747999999999994</v>
      </c>
      <c r="B165">
        <v>1.5</v>
      </c>
      <c r="C165">
        <f t="shared" si="14"/>
        <v>1.5</v>
      </c>
      <c r="D165">
        <f t="shared" si="15"/>
        <v>0</v>
      </c>
      <c r="E165">
        <f t="shared" si="17"/>
        <v>1.5</v>
      </c>
      <c r="F165">
        <f t="shared" si="16"/>
        <v>0</v>
      </c>
      <c r="G165">
        <f t="shared" si="13"/>
        <v>1.5858469212394431E-6</v>
      </c>
      <c r="H165" s="2">
        <v>-23</v>
      </c>
    </row>
    <row r="166" spans="1:8">
      <c r="A166">
        <f t="shared" si="12"/>
        <v>6.6506999999999996</v>
      </c>
      <c r="B166">
        <v>1.5</v>
      </c>
      <c r="C166">
        <f t="shared" si="14"/>
        <v>1.5</v>
      </c>
      <c r="D166">
        <f t="shared" si="15"/>
        <v>0</v>
      </c>
      <c r="E166">
        <f t="shared" si="17"/>
        <v>1.5</v>
      </c>
      <c r="F166">
        <f t="shared" si="16"/>
        <v>0</v>
      </c>
      <c r="G166">
        <f t="shared" si="13"/>
        <v>1.6763367396617514E-6</v>
      </c>
      <c r="H166" s="2">
        <v>-22</v>
      </c>
    </row>
    <row r="167" spans="1:8">
      <c r="A167">
        <f t="shared" si="12"/>
        <v>6.6025</v>
      </c>
      <c r="B167">
        <v>1.5</v>
      </c>
      <c r="C167">
        <f t="shared" si="14"/>
        <v>1.5</v>
      </c>
      <c r="D167">
        <f t="shared" si="15"/>
        <v>0</v>
      </c>
      <c r="E167">
        <f t="shared" si="17"/>
        <v>1.5</v>
      </c>
      <c r="F167">
        <f t="shared" si="16"/>
        <v>0</v>
      </c>
      <c r="G167">
        <f t="shared" si="13"/>
        <v>1.8731012918656059E-6</v>
      </c>
      <c r="H167" s="2">
        <v>-20</v>
      </c>
    </row>
    <row r="168" spans="1:8">
      <c r="A168">
        <f t="shared" si="12"/>
        <v>6.6506999999999996</v>
      </c>
      <c r="B168">
        <v>1.5</v>
      </c>
      <c r="C168">
        <f t="shared" si="14"/>
        <v>1.5</v>
      </c>
      <c r="D168">
        <f t="shared" si="15"/>
        <v>0</v>
      </c>
      <c r="E168">
        <f t="shared" si="17"/>
        <v>1.5</v>
      </c>
      <c r="F168">
        <f t="shared" si="16"/>
        <v>0</v>
      </c>
      <c r="G168">
        <f t="shared" si="13"/>
        <v>1.6763367396617514E-6</v>
      </c>
      <c r="H168" s="2">
        <v>-22</v>
      </c>
    </row>
    <row r="169" spans="1:8">
      <c r="A169">
        <f t="shared" si="12"/>
        <v>6.6506999999999996</v>
      </c>
      <c r="B169">
        <v>1.5</v>
      </c>
      <c r="C169">
        <f t="shared" si="14"/>
        <v>1.5</v>
      </c>
      <c r="D169">
        <f t="shared" si="15"/>
        <v>0</v>
      </c>
      <c r="E169">
        <f t="shared" si="17"/>
        <v>1.5</v>
      </c>
      <c r="F169">
        <f t="shared" si="16"/>
        <v>0</v>
      </c>
      <c r="G169">
        <f t="shared" si="13"/>
        <v>1.6763367396617514E-6</v>
      </c>
      <c r="H169" s="2">
        <v>-22</v>
      </c>
    </row>
    <row r="170" spans="1:8">
      <c r="A170">
        <f t="shared" si="12"/>
        <v>6.6506999999999996</v>
      </c>
      <c r="B170">
        <v>1.5</v>
      </c>
      <c r="C170">
        <f t="shared" si="14"/>
        <v>1.5</v>
      </c>
      <c r="D170">
        <f t="shared" si="15"/>
        <v>0</v>
      </c>
      <c r="E170">
        <f t="shared" si="17"/>
        <v>1.5</v>
      </c>
      <c r="F170">
        <f t="shared" si="16"/>
        <v>0</v>
      </c>
      <c r="G170">
        <f t="shared" si="13"/>
        <v>1.6763367396617514E-6</v>
      </c>
      <c r="H170" s="2">
        <v>-22</v>
      </c>
    </row>
    <row r="171" spans="1:8">
      <c r="A171">
        <f t="shared" si="12"/>
        <v>6.6506999999999996</v>
      </c>
      <c r="B171">
        <v>1.5</v>
      </c>
      <c r="C171">
        <f t="shared" si="14"/>
        <v>1.5</v>
      </c>
      <c r="D171">
        <f t="shared" si="15"/>
        <v>0</v>
      </c>
      <c r="E171">
        <f t="shared" si="17"/>
        <v>1.5</v>
      </c>
      <c r="F171">
        <f t="shared" si="16"/>
        <v>0</v>
      </c>
      <c r="G171">
        <f t="shared" si="13"/>
        <v>1.6763367396617514E-6</v>
      </c>
      <c r="H171" s="2">
        <v>-22</v>
      </c>
    </row>
    <row r="172" spans="1:8">
      <c r="A172">
        <f t="shared" si="12"/>
        <v>6.6265999999999998</v>
      </c>
      <c r="B172">
        <v>1.5</v>
      </c>
      <c r="C172">
        <f t="shared" si="14"/>
        <v>1.5</v>
      </c>
      <c r="D172">
        <f t="shared" si="15"/>
        <v>0</v>
      </c>
      <c r="E172">
        <f t="shared" si="17"/>
        <v>1.5</v>
      </c>
      <c r="F172">
        <f t="shared" si="16"/>
        <v>0</v>
      </c>
      <c r="G172">
        <f t="shared" si="13"/>
        <v>1.7719899866145404E-6</v>
      </c>
      <c r="H172" s="2">
        <v>-21</v>
      </c>
    </row>
    <row r="173" spans="1:8">
      <c r="A173">
        <f t="shared" si="12"/>
        <v>6.6025</v>
      </c>
      <c r="B173">
        <v>1.5</v>
      </c>
      <c r="C173">
        <f t="shared" si="14"/>
        <v>1.5</v>
      </c>
      <c r="D173">
        <f t="shared" si="15"/>
        <v>0</v>
      </c>
      <c r="E173">
        <f t="shared" si="17"/>
        <v>1.5</v>
      </c>
      <c r="F173">
        <f t="shared" si="16"/>
        <v>0</v>
      </c>
      <c r="G173">
        <f t="shared" si="13"/>
        <v>1.8731012918656059E-6</v>
      </c>
      <c r="H173" s="2">
        <v>-20</v>
      </c>
    </row>
    <row r="174" spans="1:8">
      <c r="A174">
        <f t="shared" si="12"/>
        <v>6.6025</v>
      </c>
      <c r="B174">
        <v>1.5</v>
      </c>
      <c r="C174">
        <f t="shared" si="14"/>
        <v>1.5</v>
      </c>
      <c r="D174">
        <f t="shared" si="15"/>
        <v>0</v>
      </c>
      <c r="E174">
        <f t="shared" si="17"/>
        <v>1.5</v>
      </c>
      <c r="F174">
        <f t="shared" si="16"/>
        <v>0</v>
      </c>
      <c r="G174">
        <f t="shared" si="13"/>
        <v>1.8731012918656059E-6</v>
      </c>
      <c r="H174" s="2">
        <v>-20</v>
      </c>
    </row>
    <row r="175" spans="1:8">
      <c r="A175">
        <f t="shared" si="12"/>
        <v>6.6025</v>
      </c>
      <c r="B175">
        <v>1.5</v>
      </c>
      <c r="C175">
        <f t="shared" si="14"/>
        <v>1.5</v>
      </c>
      <c r="D175">
        <f t="shared" si="15"/>
        <v>0</v>
      </c>
      <c r="E175">
        <f t="shared" si="17"/>
        <v>1.5</v>
      </c>
      <c r="F175">
        <f t="shared" si="16"/>
        <v>0</v>
      </c>
      <c r="G175">
        <f t="shared" si="13"/>
        <v>1.8731012918656059E-6</v>
      </c>
      <c r="H175" s="2">
        <v>-20</v>
      </c>
    </row>
    <row r="176" spans="1:8">
      <c r="A176">
        <f t="shared" si="12"/>
        <v>6.6025</v>
      </c>
      <c r="B176">
        <v>1.5</v>
      </c>
      <c r="C176">
        <f t="shared" si="14"/>
        <v>1.5</v>
      </c>
      <c r="D176">
        <f t="shared" si="15"/>
        <v>0</v>
      </c>
      <c r="E176">
        <f t="shared" si="17"/>
        <v>1.5</v>
      </c>
      <c r="F176">
        <f t="shared" si="16"/>
        <v>0</v>
      </c>
      <c r="G176">
        <f t="shared" si="13"/>
        <v>1.8731012918656059E-6</v>
      </c>
      <c r="H176" s="2">
        <v>-20</v>
      </c>
    </row>
    <row r="177" spans="1:8">
      <c r="A177">
        <f t="shared" si="12"/>
        <v>6.5784000000000002</v>
      </c>
      <c r="B177">
        <v>1.5</v>
      </c>
      <c r="C177">
        <f t="shared" si="14"/>
        <v>1.5</v>
      </c>
      <c r="D177">
        <f t="shared" si="15"/>
        <v>0</v>
      </c>
      <c r="E177">
        <f t="shared" si="17"/>
        <v>1.5</v>
      </c>
      <c r="F177">
        <f t="shared" si="16"/>
        <v>0</v>
      </c>
      <c r="G177">
        <f t="shared" si="13"/>
        <v>1.9799820970161036E-6</v>
      </c>
      <c r="H177" s="2">
        <v>-19</v>
      </c>
    </row>
    <row r="178" spans="1:8">
      <c r="A178">
        <f t="shared" si="12"/>
        <v>6.5784000000000002</v>
      </c>
      <c r="B178">
        <v>1.5</v>
      </c>
      <c r="C178">
        <f t="shared" si="14"/>
        <v>1.5</v>
      </c>
      <c r="D178">
        <f t="shared" si="15"/>
        <v>0</v>
      </c>
      <c r="E178">
        <f t="shared" si="17"/>
        <v>1.5</v>
      </c>
      <c r="F178">
        <f t="shared" si="16"/>
        <v>0</v>
      </c>
      <c r="G178">
        <f t="shared" si="13"/>
        <v>1.9799820970161036E-6</v>
      </c>
      <c r="H178" s="2">
        <v>-19</v>
      </c>
    </row>
    <row r="179" spans="1:8">
      <c r="A179">
        <f t="shared" si="12"/>
        <v>6.5784000000000002</v>
      </c>
      <c r="B179">
        <v>1.5</v>
      </c>
      <c r="C179">
        <f t="shared" si="14"/>
        <v>1.5</v>
      </c>
      <c r="D179">
        <f t="shared" si="15"/>
        <v>0</v>
      </c>
      <c r="E179">
        <f t="shared" si="17"/>
        <v>1.5</v>
      </c>
      <c r="F179">
        <f t="shared" si="16"/>
        <v>0</v>
      </c>
      <c r="G179">
        <f t="shared" si="13"/>
        <v>1.9799820970161036E-6</v>
      </c>
      <c r="H179" s="2">
        <v>-19</v>
      </c>
    </row>
    <row r="180" spans="1:8">
      <c r="A180">
        <f t="shared" si="12"/>
        <v>6.5542999999999996</v>
      </c>
      <c r="B180">
        <v>1.5</v>
      </c>
      <c r="C180">
        <f t="shared" si="14"/>
        <v>1.5</v>
      </c>
      <c r="D180">
        <f t="shared" si="15"/>
        <v>0</v>
      </c>
      <c r="E180">
        <f t="shared" si="17"/>
        <v>1.5</v>
      </c>
      <c r="F180">
        <f t="shared" si="16"/>
        <v>-1.5424000000000149</v>
      </c>
      <c r="G180">
        <f t="shared" si="13"/>
        <v>2.0929616147985539E-6</v>
      </c>
      <c r="H180" s="2">
        <v>-18</v>
      </c>
    </row>
    <row r="181" spans="1:8">
      <c r="A181">
        <f t="shared" si="12"/>
        <v>6.5784000000000002</v>
      </c>
      <c r="B181">
        <v>1.5</v>
      </c>
      <c r="C181">
        <f t="shared" si="14"/>
        <v>1.5</v>
      </c>
      <c r="D181">
        <f t="shared" si="15"/>
        <v>-0.19280000000000186</v>
      </c>
      <c r="E181">
        <f t="shared" si="17"/>
        <v>1.625</v>
      </c>
      <c r="F181">
        <f t="shared" si="16"/>
        <v>4.627200000000002</v>
      </c>
      <c r="G181">
        <f t="shared" si="13"/>
        <v>1.9799820970161036E-6</v>
      </c>
      <c r="H181" s="2">
        <v>-19</v>
      </c>
    </row>
    <row r="182" spans="1:8">
      <c r="A182">
        <f t="shared" si="12"/>
        <v>6.5301999999999998</v>
      </c>
      <c r="B182">
        <v>1.5</v>
      </c>
      <c r="C182">
        <f t="shared" si="14"/>
        <v>1.75</v>
      </c>
      <c r="D182">
        <f t="shared" si="15"/>
        <v>0.96399999999999864</v>
      </c>
      <c r="E182">
        <f t="shared" si="17"/>
        <v>1.875</v>
      </c>
      <c r="F182">
        <f t="shared" si="16"/>
        <v>-7.7119999999999891</v>
      </c>
      <c r="G182">
        <f t="shared" si="13"/>
        <v>2.2123878431131761E-6</v>
      </c>
      <c r="H182" s="2">
        <v>-17</v>
      </c>
    </row>
    <row r="183" spans="1:8">
      <c r="A183">
        <f t="shared" si="12"/>
        <v>6.7711999999999994</v>
      </c>
      <c r="B183">
        <v>2</v>
      </c>
      <c r="C183">
        <f t="shared" si="14"/>
        <v>2</v>
      </c>
      <c r="D183">
        <f t="shared" si="15"/>
        <v>0</v>
      </c>
      <c r="E183">
        <f t="shared" si="17"/>
        <v>2</v>
      </c>
      <c r="F183">
        <f t="shared" si="16"/>
        <v>0</v>
      </c>
      <c r="G183">
        <f t="shared" si="13"/>
        <v>1.3548461669532146E-6</v>
      </c>
      <c r="H183" s="2">
        <v>-27</v>
      </c>
    </row>
    <row r="184" spans="1:8">
      <c r="A184">
        <f t="shared" si="12"/>
        <v>7.3014000000000001</v>
      </c>
      <c r="B184">
        <v>2</v>
      </c>
      <c r="C184">
        <f t="shared" si="14"/>
        <v>2</v>
      </c>
      <c r="D184">
        <f t="shared" si="15"/>
        <v>0</v>
      </c>
      <c r="E184">
        <f t="shared" si="17"/>
        <v>2</v>
      </c>
      <c r="F184">
        <f t="shared" si="16"/>
        <v>0</v>
      </c>
      <c r="G184">
        <f t="shared" si="13"/>
        <v>3.9965935854077005E-7</v>
      </c>
      <c r="H184" s="2">
        <v>-49</v>
      </c>
    </row>
    <row r="185" spans="1:8">
      <c r="A185">
        <f t="shared" si="12"/>
        <v>7.1567999999999996</v>
      </c>
      <c r="B185">
        <v>2</v>
      </c>
      <c r="C185">
        <f t="shared" si="14"/>
        <v>2</v>
      </c>
      <c r="D185">
        <f t="shared" si="15"/>
        <v>0</v>
      </c>
      <c r="E185">
        <f t="shared" si="17"/>
        <v>2</v>
      </c>
      <c r="F185">
        <f t="shared" si="16"/>
        <v>0</v>
      </c>
      <c r="G185">
        <f t="shared" si="13"/>
        <v>5.5755791708505607E-7</v>
      </c>
      <c r="H185" s="2">
        <v>-43</v>
      </c>
    </row>
    <row r="186" spans="1:8">
      <c r="A186">
        <f t="shared" si="12"/>
        <v>7.0603999999999996</v>
      </c>
      <c r="B186">
        <v>2</v>
      </c>
      <c r="C186">
        <f t="shared" si="14"/>
        <v>2</v>
      </c>
      <c r="D186">
        <f t="shared" si="15"/>
        <v>0</v>
      </c>
      <c r="E186">
        <f t="shared" si="17"/>
        <v>2</v>
      </c>
      <c r="F186">
        <f t="shared" si="16"/>
        <v>0</v>
      </c>
      <c r="G186">
        <f t="shared" si="13"/>
        <v>6.9612941772159814E-7</v>
      </c>
      <c r="H186" s="2">
        <v>-39</v>
      </c>
    </row>
    <row r="187" spans="1:8">
      <c r="A187">
        <f t="shared" si="12"/>
        <v>7.1567999999999996</v>
      </c>
      <c r="B187">
        <v>2</v>
      </c>
      <c r="C187">
        <f t="shared" si="14"/>
        <v>2</v>
      </c>
      <c r="D187">
        <f t="shared" si="15"/>
        <v>0</v>
      </c>
      <c r="E187">
        <f t="shared" si="17"/>
        <v>2</v>
      </c>
      <c r="F187">
        <f t="shared" si="16"/>
        <v>0</v>
      </c>
      <c r="G187">
        <f t="shared" si="13"/>
        <v>5.5755791708505607E-7</v>
      </c>
      <c r="H187" s="2">
        <v>-43</v>
      </c>
    </row>
    <row r="188" spans="1:8">
      <c r="A188">
        <f t="shared" si="12"/>
        <v>7.2050000000000001</v>
      </c>
      <c r="B188">
        <v>2</v>
      </c>
      <c r="C188">
        <f t="shared" si="14"/>
        <v>2</v>
      </c>
      <c r="D188">
        <f t="shared" si="15"/>
        <v>0</v>
      </c>
      <c r="E188">
        <f t="shared" si="17"/>
        <v>2</v>
      </c>
      <c r="F188">
        <f t="shared" si="16"/>
        <v>0</v>
      </c>
      <c r="G188">
        <f t="shared" si="13"/>
        <v>4.989878683859343E-7</v>
      </c>
      <c r="H188" s="2">
        <v>-45</v>
      </c>
    </row>
    <row r="189" spans="1:8">
      <c r="A189">
        <f t="shared" si="12"/>
        <v>7.2773000000000003</v>
      </c>
      <c r="B189">
        <v>2</v>
      </c>
      <c r="C189">
        <f t="shared" si="14"/>
        <v>2</v>
      </c>
      <c r="D189">
        <f t="shared" si="15"/>
        <v>0</v>
      </c>
      <c r="E189">
        <f t="shared" si="17"/>
        <v>2</v>
      </c>
      <c r="F189">
        <f t="shared" si="16"/>
        <v>0</v>
      </c>
      <c r="G189">
        <f t="shared" si="13"/>
        <v>4.224642726221786E-7</v>
      </c>
      <c r="H189" s="2">
        <v>-48</v>
      </c>
    </row>
    <row r="190" spans="1:8">
      <c r="A190">
        <f t="shared" si="12"/>
        <v>7.3014000000000001</v>
      </c>
      <c r="B190">
        <v>2</v>
      </c>
      <c r="C190">
        <f t="shared" si="14"/>
        <v>2</v>
      </c>
      <c r="D190">
        <f t="shared" si="15"/>
        <v>0</v>
      </c>
      <c r="E190">
        <f t="shared" si="17"/>
        <v>2</v>
      </c>
      <c r="F190">
        <f t="shared" si="16"/>
        <v>0</v>
      </c>
      <c r="G190">
        <f t="shared" si="13"/>
        <v>3.9965935854077005E-7</v>
      </c>
      <c r="H190" s="2">
        <v>-49</v>
      </c>
    </row>
    <row r="191" spans="1:8">
      <c r="A191">
        <f t="shared" si="12"/>
        <v>7.3736999999999995</v>
      </c>
      <c r="B191">
        <v>2</v>
      </c>
      <c r="C191">
        <f t="shared" si="14"/>
        <v>2</v>
      </c>
      <c r="D191">
        <f t="shared" si="15"/>
        <v>0</v>
      </c>
      <c r="E191">
        <f t="shared" si="17"/>
        <v>2</v>
      </c>
      <c r="F191">
        <f t="shared" si="16"/>
        <v>0</v>
      </c>
      <c r="G191">
        <f t="shared" si="13"/>
        <v>3.3836854741323058E-7</v>
      </c>
      <c r="H191" s="2">
        <v>-52</v>
      </c>
    </row>
    <row r="192" spans="1:8">
      <c r="A192">
        <f t="shared" si="12"/>
        <v>7.3736999999999995</v>
      </c>
      <c r="B192">
        <v>2</v>
      </c>
      <c r="C192">
        <f t="shared" si="14"/>
        <v>2</v>
      </c>
      <c r="D192">
        <f t="shared" si="15"/>
        <v>0</v>
      </c>
      <c r="E192">
        <f t="shared" si="17"/>
        <v>2</v>
      </c>
      <c r="F192">
        <f t="shared" si="16"/>
        <v>0</v>
      </c>
      <c r="G192">
        <f t="shared" si="13"/>
        <v>3.3836854741323058E-7</v>
      </c>
      <c r="H192" s="2">
        <v>-52</v>
      </c>
    </row>
    <row r="193" spans="1:8">
      <c r="A193">
        <f t="shared" si="12"/>
        <v>7.4218999999999999</v>
      </c>
      <c r="B193">
        <v>2</v>
      </c>
      <c r="C193">
        <f t="shared" si="14"/>
        <v>2</v>
      </c>
      <c r="D193">
        <f t="shared" si="15"/>
        <v>0</v>
      </c>
      <c r="E193">
        <f t="shared" si="17"/>
        <v>2</v>
      </c>
      <c r="F193">
        <f t="shared" si="16"/>
        <v>0</v>
      </c>
      <c r="G193">
        <f t="shared" si="13"/>
        <v>3.0282378750047681E-7</v>
      </c>
      <c r="H193" s="2">
        <v>-54</v>
      </c>
    </row>
    <row r="194" spans="1:8">
      <c r="A194">
        <f t="shared" ref="A194:A257" si="18">-0.0241*H194+6.1205</f>
        <v>7.3978000000000002</v>
      </c>
      <c r="B194">
        <v>2</v>
      </c>
      <c r="C194">
        <f t="shared" si="14"/>
        <v>2</v>
      </c>
      <c r="D194">
        <f t="shared" si="15"/>
        <v>0</v>
      </c>
      <c r="E194">
        <f t="shared" si="17"/>
        <v>2</v>
      </c>
      <c r="F194">
        <f t="shared" si="16"/>
        <v>0</v>
      </c>
      <c r="G194">
        <f t="shared" ref="G194:G257" si="19">(B194+6)*10^-A194</f>
        <v>3.2010317883255827E-7</v>
      </c>
      <c r="H194" s="2">
        <v>-53</v>
      </c>
    </row>
    <row r="195" spans="1:8">
      <c r="A195">
        <f t="shared" si="18"/>
        <v>7.3978000000000002</v>
      </c>
      <c r="B195">
        <v>2</v>
      </c>
      <c r="C195">
        <f t="shared" ref="C195:C258" si="20">(B196+B195)/2</f>
        <v>2</v>
      </c>
      <c r="D195">
        <f t="shared" ref="D195:D258" si="21">IF((C196-C195)=0,0,(A196-A195)/(C196-C195))</f>
        <v>0</v>
      </c>
      <c r="E195">
        <f t="shared" si="17"/>
        <v>2</v>
      </c>
      <c r="F195">
        <f t="shared" ref="F195:F258" si="22">IF((E196-E195)=0,0,(D196-D195)/(E196-E195))</f>
        <v>0</v>
      </c>
      <c r="G195">
        <f t="shared" si="19"/>
        <v>3.2010317883255827E-7</v>
      </c>
      <c r="H195" s="2">
        <v>-53</v>
      </c>
    </row>
    <row r="196" spans="1:8">
      <c r="A196">
        <f t="shared" si="18"/>
        <v>7.3736999999999995</v>
      </c>
      <c r="B196">
        <v>2</v>
      </c>
      <c r="C196">
        <f t="shared" si="20"/>
        <v>2</v>
      </c>
      <c r="D196">
        <f t="shared" si="21"/>
        <v>0</v>
      </c>
      <c r="E196">
        <f t="shared" ref="E196:E259" si="23">(C197+C196)/2</f>
        <v>2</v>
      </c>
      <c r="F196">
        <f t="shared" si="22"/>
        <v>0</v>
      </c>
      <c r="G196">
        <f t="shared" si="19"/>
        <v>3.3836854741323058E-7</v>
      </c>
      <c r="H196" s="2">
        <v>-52</v>
      </c>
    </row>
    <row r="197" spans="1:8">
      <c r="A197">
        <f t="shared" si="18"/>
        <v>7.3978000000000002</v>
      </c>
      <c r="B197">
        <v>2</v>
      </c>
      <c r="C197">
        <f t="shared" si="20"/>
        <v>2</v>
      </c>
      <c r="D197">
        <f t="shared" si="21"/>
        <v>0</v>
      </c>
      <c r="E197">
        <f t="shared" si="23"/>
        <v>2</v>
      </c>
      <c r="F197">
        <f t="shared" si="22"/>
        <v>0</v>
      </c>
      <c r="G197">
        <f t="shared" si="19"/>
        <v>3.2010317883255827E-7</v>
      </c>
      <c r="H197" s="2">
        <v>-53</v>
      </c>
    </row>
    <row r="198" spans="1:8">
      <c r="A198">
        <f t="shared" si="18"/>
        <v>7.3736999999999995</v>
      </c>
      <c r="B198">
        <v>2</v>
      </c>
      <c r="C198">
        <f t="shared" si="20"/>
        <v>2</v>
      </c>
      <c r="D198">
        <f t="shared" si="21"/>
        <v>0</v>
      </c>
      <c r="E198">
        <f t="shared" si="23"/>
        <v>2</v>
      </c>
      <c r="F198">
        <f t="shared" si="22"/>
        <v>0</v>
      </c>
      <c r="G198">
        <f t="shared" si="19"/>
        <v>3.3836854741323058E-7</v>
      </c>
      <c r="H198" s="2">
        <v>-52</v>
      </c>
    </row>
    <row r="199" spans="1:8">
      <c r="A199">
        <f t="shared" si="18"/>
        <v>7.3978000000000002</v>
      </c>
      <c r="B199">
        <v>2</v>
      </c>
      <c r="C199">
        <f t="shared" si="20"/>
        <v>2</v>
      </c>
      <c r="D199">
        <f t="shared" si="21"/>
        <v>0</v>
      </c>
      <c r="E199">
        <f t="shared" si="23"/>
        <v>2</v>
      </c>
      <c r="F199">
        <f t="shared" si="22"/>
        <v>0</v>
      </c>
      <c r="G199">
        <f t="shared" si="19"/>
        <v>3.2010317883255827E-7</v>
      </c>
      <c r="H199" s="2">
        <v>-53</v>
      </c>
    </row>
    <row r="200" spans="1:8">
      <c r="A200">
        <f t="shared" si="18"/>
        <v>7.3736999999999995</v>
      </c>
      <c r="B200">
        <v>2</v>
      </c>
      <c r="C200">
        <f t="shared" si="20"/>
        <v>2</v>
      </c>
      <c r="D200">
        <f t="shared" si="21"/>
        <v>0</v>
      </c>
      <c r="E200">
        <f t="shared" si="23"/>
        <v>2</v>
      </c>
      <c r="F200">
        <f t="shared" si="22"/>
        <v>0</v>
      </c>
      <c r="G200">
        <f t="shared" si="19"/>
        <v>3.3836854741323058E-7</v>
      </c>
      <c r="H200" s="2">
        <v>-52</v>
      </c>
    </row>
    <row r="201" spans="1:8">
      <c r="A201">
        <f t="shared" si="18"/>
        <v>7.3736999999999995</v>
      </c>
      <c r="B201">
        <v>2</v>
      </c>
      <c r="C201">
        <f t="shared" si="20"/>
        <v>2</v>
      </c>
      <c r="D201">
        <f t="shared" si="21"/>
        <v>0</v>
      </c>
      <c r="E201">
        <f t="shared" si="23"/>
        <v>2</v>
      </c>
      <c r="F201">
        <f t="shared" si="22"/>
        <v>0</v>
      </c>
      <c r="G201">
        <f t="shared" si="19"/>
        <v>3.3836854741323058E-7</v>
      </c>
      <c r="H201" s="2">
        <v>-52</v>
      </c>
    </row>
    <row r="202" spans="1:8">
      <c r="A202">
        <f t="shared" si="18"/>
        <v>7.3736999999999995</v>
      </c>
      <c r="B202">
        <v>2</v>
      </c>
      <c r="C202">
        <f t="shared" si="20"/>
        <v>2</v>
      </c>
      <c r="D202">
        <f t="shared" si="21"/>
        <v>0</v>
      </c>
      <c r="E202">
        <f t="shared" si="23"/>
        <v>2</v>
      </c>
      <c r="F202">
        <f t="shared" si="22"/>
        <v>0</v>
      </c>
      <c r="G202">
        <f t="shared" si="19"/>
        <v>3.3836854741323058E-7</v>
      </c>
      <c r="H202" s="2">
        <v>-52</v>
      </c>
    </row>
    <row r="203" spans="1:8">
      <c r="A203">
        <f t="shared" si="18"/>
        <v>7.3736999999999995</v>
      </c>
      <c r="B203">
        <v>2</v>
      </c>
      <c r="C203">
        <f t="shared" si="20"/>
        <v>2</v>
      </c>
      <c r="D203">
        <f t="shared" si="21"/>
        <v>0</v>
      </c>
      <c r="E203">
        <f t="shared" si="23"/>
        <v>2</v>
      </c>
      <c r="F203">
        <f t="shared" si="22"/>
        <v>0</v>
      </c>
      <c r="G203">
        <f t="shared" si="19"/>
        <v>3.3836854741323058E-7</v>
      </c>
      <c r="H203" s="2">
        <v>-52</v>
      </c>
    </row>
    <row r="204" spans="1:8">
      <c r="A204">
        <f t="shared" si="18"/>
        <v>7.3736999999999995</v>
      </c>
      <c r="B204">
        <v>2</v>
      </c>
      <c r="C204">
        <f t="shared" si="20"/>
        <v>2</v>
      </c>
      <c r="D204">
        <f t="shared" si="21"/>
        <v>0</v>
      </c>
      <c r="E204">
        <f t="shared" si="23"/>
        <v>2</v>
      </c>
      <c r="F204">
        <f t="shared" si="22"/>
        <v>0</v>
      </c>
      <c r="G204">
        <f t="shared" si="19"/>
        <v>3.3836854741323058E-7</v>
      </c>
      <c r="H204" s="2">
        <v>-52</v>
      </c>
    </row>
    <row r="205" spans="1:8">
      <c r="A205">
        <f t="shared" si="18"/>
        <v>7.3495999999999997</v>
      </c>
      <c r="B205">
        <v>2</v>
      </c>
      <c r="C205">
        <f t="shared" si="20"/>
        <v>2</v>
      </c>
      <c r="D205">
        <f t="shared" si="21"/>
        <v>0</v>
      </c>
      <c r="E205">
        <f t="shared" si="23"/>
        <v>2</v>
      </c>
      <c r="F205">
        <f t="shared" si="22"/>
        <v>0</v>
      </c>
      <c r="G205">
        <f t="shared" si="19"/>
        <v>3.5767615397043467E-7</v>
      </c>
      <c r="H205" s="2">
        <v>-51</v>
      </c>
    </row>
    <row r="206" spans="1:8">
      <c r="A206">
        <f t="shared" si="18"/>
        <v>7.3495999999999997</v>
      </c>
      <c r="B206">
        <v>2</v>
      </c>
      <c r="C206">
        <f t="shared" si="20"/>
        <v>2</v>
      </c>
      <c r="D206">
        <f t="shared" si="21"/>
        <v>0</v>
      </c>
      <c r="E206">
        <f t="shared" si="23"/>
        <v>2</v>
      </c>
      <c r="F206">
        <f t="shared" si="22"/>
        <v>0</v>
      </c>
      <c r="G206">
        <f t="shared" si="19"/>
        <v>3.5767615397043467E-7</v>
      </c>
      <c r="H206" s="2">
        <v>-51</v>
      </c>
    </row>
    <row r="207" spans="1:8">
      <c r="A207">
        <f t="shared" si="18"/>
        <v>7.3495999999999997</v>
      </c>
      <c r="B207">
        <v>2</v>
      </c>
      <c r="C207">
        <f t="shared" si="20"/>
        <v>2</v>
      </c>
      <c r="D207">
        <f t="shared" si="21"/>
        <v>0</v>
      </c>
      <c r="E207">
        <f t="shared" si="23"/>
        <v>2</v>
      </c>
      <c r="F207">
        <f t="shared" si="22"/>
        <v>0</v>
      </c>
      <c r="G207">
        <f t="shared" si="19"/>
        <v>3.5767615397043467E-7</v>
      </c>
      <c r="H207" s="2">
        <v>-51</v>
      </c>
    </row>
    <row r="208" spans="1:8">
      <c r="A208">
        <f t="shared" si="18"/>
        <v>7.3736999999999995</v>
      </c>
      <c r="B208">
        <v>2</v>
      </c>
      <c r="C208">
        <f t="shared" si="20"/>
        <v>2</v>
      </c>
      <c r="D208">
        <f t="shared" si="21"/>
        <v>0</v>
      </c>
      <c r="E208">
        <f t="shared" si="23"/>
        <v>2</v>
      </c>
      <c r="F208">
        <f t="shared" si="22"/>
        <v>0</v>
      </c>
      <c r="G208">
        <f t="shared" si="19"/>
        <v>3.3836854741323058E-7</v>
      </c>
      <c r="H208" s="2">
        <v>-52</v>
      </c>
    </row>
    <row r="209" spans="1:8">
      <c r="A209">
        <f t="shared" si="18"/>
        <v>7.3014000000000001</v>
      </c>
      <c r="B209">
        <v>2</v>
      </c>
      <c r="C209">
        <f t="shared" si="20"/>
        <v>2</v>
      </c>
      <c r="D209">
        <f t="shared" si="21"/>
        <v>0</v>
      </c>
      <c r="E209">
        <f t="shared" si="23"/>
        <v>2</v>
      </c>
      <c r="F209">
        <f t="shared" si="22"/>
        <v>0</v>
      </c>
      <c r="G209">
        <f t="shared" si="19"/>
        <v>3.9965935854077005E-7</v>
      </c>
      <c r="H209" s="2">
        <v>-49</v>
      </c>
    </row>
    <row r="210" spans="1:8">
      <c r="A210">
        <f t="shared" si="18"/>
        <v>7.3736999999999995</v>
      </c>
      <c r="B210">
        <v>2</v>
      </c>
      <c r="C210">
        <f t="shared" si="20"/>
        <v>2</v>
      </c>
      <c r="D210">
        <f t="shared" si="21"/>
        <v>0</v>
      </c>
      <c r="E210">
        <f t="shared" si="23"/>
        <v>2</v>
      </c>
      <c r="F210">
        <f t="shared" si="22"/>
        <v>0</v>
      </c>
      <c r="G210">
        <f t="shared" si="19"/>
        <v>3.3836854741323058E-7</v>
      </c>
      <c r="H210" s="2">
        <v>-52</v>
      </c>
    </row>
    <row r="211" spans="1:8">
      <c r="A211">
        <f t="shared" si="18"/>
        <v>7.3495999999999997</v>
      </c>
      <c r="B211">
        <v>2</v>
      </c>
      <c r="C211">
        <f t="shared" si="20"/>
        <v>2</v>
      </c>
      <c r="D211">
        <f t="shared" si="21"/>
        <v>0</v>
      </c>
      <c r="E211">
        <f t="shared" si="23"/>
        <v>2</v>
      </c>
      <c r="F211">
        <f t="shared" si="22"/>
        <v>0</v>
      </c>
      <c r="G211">
        <f t="shared" si="19"/>
        <v>3.5767615397043467E-7</v>
      </c>
      <c r="H211" s="2">
        <v>-51</v>
      </c>
    </row>
    <row r="212" spans="1:8">
      <c r="A212">
        <f t="shared" si="18"/>
        <v>7.3495999999999997</v>
      </c>
      <c r="B212">
        <v>2</v>
      </c>
      <c r="C212">
        <f t="shared" si="20"/>
        <v>2</v>
      </c>
      <c r="D212">
        <f t="shared" si="21"/>
        <v>0</v>
      </c>
      <c r="E212">
        <f t="shared" si="23"/>
        <v>2</v>
      </c>
      <c r="F212">
        <f t="shared" si="22"/>
        <v>0</v>
      </c>
      <c r="G212">
        <f t="shared" si="19"/>
        <v>3.5767615397043467E-7</v>
      </c>
      <c r="H212" s="2">
        <v>-51</v>
      </c>
    </row>
    <row r="213" spans="1:8">
      <c r="A213">
        <f t="shared" si="18"/>
        <v>7.3254999999999999</v>
      </c>
      <c r="B213">
        <v>2</v>
      </c>
      <c r="C213">
        <f t="shared" si="20"/>
        <v>2</v>
      </c>
      <c r="D213">
        <f t="shared" si="21"/>
        <v>0</v>
      </c>
      <c r="E213">
        <f t="shared" si="23"/>
        <v>2</v>
      </c>
      <c r="F213">
        <f t="shared" si="22"/>
        <v>0</v>
      </c>
      <c r="G213">
        <f t="shared" si="19"/>
        <v>3.780854695186713E-7</v>
      </c>
      <c r="H213" s="2">
        <v>-50</v>
      </c>
    </row>
    <row r="214" spans="1:8">
      <c r="A214">
        <f t="shared" si="18"/>
        <v>7.3495999999999997</v>
      </c>
      <c r="B214">
        <v>2</v>
      </c>
      <c r="C214">
        <f t="shared" si="20"/>
        <v>2</v>
      </c>
      <c r="D214">
        <f t="shared" si="21"/>
        <v>0</v>
      </c>
      <c r="E214">
        <f t="shared" si="23"/>
        <v>2</v>
      </c>
      <c r="F214">
        <f t="shared" si="22"/>
        <v>0</v>
      </c>
      <c r="G214">
        <f t="shared" si="19"/>
        <v>3.5767615397043467E-7</v>
      </c>
      <c r="H214" s="2">
        <v>-51</v>
      </c>
    </row>
    <row r="215" spans="1:8">
      <c r="A215">
        <f t="shared" si="18"/>
        <v>7.3254999999999999</v>
      </c>
      <c r="B215">
        <v>2</v>
      </c>
      <c r="C215">
        <f t="shared" si="20"/>
        <v>2</v>
      </c>
      <c r="D215">
        <f t="shared" si="21"/>
        <v>0</v>
      </c>
      <c r="E215">
        <f t="shared" si="23"/>
        <v>2</v>
      </c>
      <c r="F215">
        <f t="shared" si="22"/>
        <v>0</v>
      </c>
      <c r="G215">
        <f t="shared" si="19"/>
        <v>3.780854695186713E-7</v>
      </c>
      <c r="H215" s="2">
        <v>-50</v>
      </c>
    </row>
    <row r="216" spans="1:8">
      <c r="A216">
        <f t="shared" si="18"/>
        <v>7.3254999999999999</v>
      </c>
      <c r="B216">
        <v>2</v>
      </c>
      <c r="C216">
        <f t="shared" si="20"/>
        <v>2</v>
      </c>
      <c r="D216">
        <f t="shared" si="21"/>
        <v>0</v>
      </c>
      <c r="E216">
        <f t="shared" si="23"/>
        <v>2</v>
      </c>
      <c r="F216">
        <f t="shared" si="22"/>
        <v>0</v>
      </c>
      <c r="G216">
        <f t="shared" si="19"/>
        <v>3.780854695186713E-7</v>
      </c>
      <c r="H216" s="2">
        <v>-50</v>
      </c>
    </row>
    <row r="217" spans="1:8">
      <c r="A217">
        <f t="shared" si="18"/>
        <v>7.3254999999999999</v>
      </c>
      <c r="B217">
        <v>2</v>
      </c>
      <c r="C217">
        <f t="shared" si="20"/>
        <v>2</v>
      </c>
      <c r="D217">
        <f t="shared" si="21"/>
        <v>0</v>
      </c>
      <c r="E217">
        <f t="shared" si="23"/>
        <v>2</v>
      </c>
      <c r="F217">
        <f t="shared" si="22"/>
        <v>0</v>
      </c>
      <c r="G217">
        <f t="shared" si="19"/>
        <v>3.780854695186713E-7</v>
      </c>
      <c r="H217" s="2">
        <v>-50</v>
      </c>
    </row>
    <row r="218" spans="1:8">
      <c r="A218">
        <f t="shared" si="18"/>
        <v>7.3254999999999999</v>
      </c>
      <c r="B218">
        <v>2</v>
      </c>
      <c r="C218">
        <f t="shared" si="20"/>
        <v>2</v>
      </c>
      <c r="D218">
        <f t="shared" si="21"/>
        <v>0</v>
      </c>
      <c r="E218">
        <f t="shared" si="23"/>
        <v>2</v>
      </c>
      <c r="F218">
        <f t="shared" si="22"/>
        <v>0</v>
      </c>
      <c r="G218">
        <f t="shared" si="19"/>
        <v>3.780854695186713E-7</v>
      </c>
      <c r="H218" s="2">
        <v>-50</v>
      </c>
    </row>
    <row r="219" spans="1:8">
      <c r="A219">
        <f t="shared" si="18"/>
        <v>7.3254999999999999</v>
      </c>
      <c r="B219">
        <v>2</v>
      </c>
      <c r="C219">
        <f t="shared" si="20"/>
        <v>2</v>
      </c>
      <c r="D219">
        <f t="shared" si="21"/>
        <v>0</v>
      </c>
      <c r="E219">
        <f t="shared" si="23"/>
        <v>2</v>
      </c>
      <c r="F219">
        <f t="shared" si="22"/>
        <v>0</v>
      </c>
      <c r="G219">
        <f t="shared" si="19"/>
        <v>3.780854695186713E-7</v>
      </c>
      <c r="H219" s="2">
        <v>-50</v>
      </c>
    </row>
    <row r="220" spans="1:8">
      <c r="A220">
        <f t="shared" si="18"/>
        <v>7.3495999999999997</v>
      </c>
      <c r="B220">
        <v>2</v>
      </c>
      <c r="C220">
        <f t="shared" si="20"/>
        <v>2</v>
      </c>
      <c r="D220">
        <f t="shared" si="21"/>
        <v>0</v>
      </c>
      <c r="E220">
        <f t="shared" si="23"/>
        <v>2</v>
      </c>
      <c r="F220">
        <f t="shared" si="22"/>
        <v>0</v>
      </c>
      <c r="G220">
        <f t="shared" si="19"/>
        <v>3.5767615397043467E-7</v>
      </c>
      <c r="H220" s="2">
        <v>-51</v>
      </c>
    </row>
    <row r="221" spans="1:8">
      <c r="A221">
        <f t="shared" si="18"/>
        <v>7.3254999999999999</v>
      </c>
      <c r="B221">
        <v>2</v>
      </c>
      <c r="C221">
        <f t="shared" si="20"/>
        <v>2</v>
      </c>
      <c r="D221">
        <f t="shared" si="21"/>
        <v>0</v>
      </c>
      <c r="E221">
        <f t="shared" si="23"/>
        <v>2</v>
      </c>
      <c r="F221">
        <f t="shared" si="22"/>
        <v>0</v>
      </c>
      <c r="G221">
        <f t="shared" si="19"/>
        <v>3.780854695186713E-7</v>
      </c>
      <c r="H221" s="2">
        <v>-50</v>
      </c>
    </row>
    <row r="222" spans="1:8">
      <c r="A222">
        <f t="shared" si="18"/>
        <v>7.3254999999999999</v>
      </c>
      <c r="B222">
        <v>2</v>
      </c>
      <c r="C222">
        <f t="shared" si="20"/>
        <v>2</v>
      </c>
      <c r="D222">
        <f t="shared" si="21"/>
        <v>0</v>
      </c>
      <c r="E222">
        <f t="shared" si="23"/>
        <v>2</v>
      </c>
      <c r="F222">
        <f t="shared" si="22"/>
        <v>0</v>
      </c>
      <c r="G222">
        <f t="shared" si="19"/>
        <v>3.780854695186713E-7</v>
      </c>
      <c r="H222" s="2">
        <v>-50</v>
      </c>
    </row>
    <row r="223" spans="1:8">
      <c r="A223">
        <f t="shared" si="18"/>
        <v>7.3254999999999999</v>
      </c>
      <c r="B223">
        <v>2</v>
      </c>
      <c r="C223">
        <f t="shared" si="20"/>
        <v>2</v>
      </c>
      <c r="D223">
        <f t="shared" si="21"/>
        <v>0</v>
      </c>
      <c r="E223">
        <f t="shared" si="23"/>
        <v>2</v>
      </c>
      <c r="F223">
        <f t="shared" si="22"/>
        <v>0</v>
      </c>
      <c r="G223">
        <f t="shared" si="19"/>
        <v>3.780854695186713E-7</v>
      </c>
      <c r="H223" s="2">
        <v>-50</v>
      </c>
    </row>
    <row r="224" spans="1:8">
      <c r="A224">
        <f t="shared" si="18"/>
        <v>7.3254999999999999</v>
      </c>
      <c r="B224">
        <v>2</v>
      </c>
      <c r="C224">
        <f t="shared" si="20"/>
        <v>2</v>
      </c>
      <c r="D224">
        <f t="shared" si="21"/>
        <v>0</v>
      </c>
      <c r="E224">
        <f t="shared" si="23"/>
        <v>2</v>
      </c>
      <c r="F224">
        <f t="shared" si="22"/>
        <v>0</v>
      </c>
      <c r="G224">
        <f t="shared" si="19"/>
        <v>3.780854695186713E-7</v>
      </c>
      <c r="H224" s="2">
        <v>-50</v>
      </c>
    </row>
    <row r="225" spans="1:8">
      <c r="A225">
        <f t="shared" si="18"/>
        <v>7.3254999999999999</v>
      </c>
      <c r="B225">
        <v>2</v>
      </c>
      <c r="C225">
        <f t="shared" si="20"/>
        <v>2</v>
      </c>
      <c r="D225">
        <f t="shared" si="21"/>
        <v>0</v>
      </c>
      <c r="E225">
        <f t="shared" si="23"/>
        <v>2</v>
      </c>
      <c r="F225">
        <f t="shared" si="22"/>
        <v>0</v>
      </c>
      <c r="G225">
        <f t="shared" si="19"/>
        <v>3.780854695186713E-7</v>
      </c>
      <c r="H225" s="2">
        <v>-50</v>
      </c>
    </row>
    <row r="226" spans="1:8">
      <c r="A226">
        <f t="shared" si="18"/>
        <v>7.3254999999999999</v>
      </c>
      <c r="B226">
        <v>2</v>
      </c>
      <c r="C226">
        <f t="shared" si="20"/>
        <v>2</v>
      </c>
      <c r="D226">
        <f t="shared" si="21"/>
        <v>0</v>
      </c>
      <c r="E226">
        <f t="shared" si="23"/>
        <v>2</v>
      </c>
      <c r="F226">
        <f t="shared" si="22"/>
        <v>0</v>
      </c>
      <c r="G226">
        <f t="shared" si="19"/>
        <v>3.780854695186713E-7</v>
      </c>
      <c r="H226" s="2">
        <v>-50</v>
      </c>
    </row>
    <row r="227" spans="1:8">
      <c r="A227">
        <f t="shared" si="18"/>
        <v>7.3254999999999999</v>
      </c>
      <c r="B227">
        <v>2</v>
      </c>
      <c r="C227">
        <f t="shared" si="20"/>
        <v>2</v>
      </c>
      <c r="D227">
        <f t="shared" si="21"/>
        <v>0</v>
      </c>
      <c r="E227">
        <f t="shared" si="23"/>
        <v>2.125</v>
      </c>
      <c r="F227">
        <f t="shared" si="22"/>
        <v>1.9279999999999973</v>
      </c>
      <c r="G227">
        <f t="shared" si="19"/>
        <v>3.780854695186713E-7</v>
      </c>
      <c r="H227" s="2">
        <v>-50</v>
      </c>
    </row>
    <row r="228" spans="1:8">
      <c r="A228">
        <f t="shared" si="18"/>
        <v>7.3254999999999999</v>
      </c>
      <c r="B228">
        <v>2</v>
      </c>
      <c r="C228">
        <f t="shared" si="20"/>
        <v>2.25</v>
      </c>
      <c r="D228">
        <f t="shared" si="21"/>
        <v>0.48199999999999932</v>
      </c>
      <c r="E228">
        <f t="shared" si="23"/>
        <v>2.375</v>
      </c>
      <c r="F228">
        <f t="shared" si="22"/>
        <v>-3.8559999999999945</v>
      </c>
      <c r="G228">
        <f t="shared" si="19"/>
        <v>3.780854695186713E-7</v>
      </c>
      <c r="H228" s="2">
        <v>-50</v>
      </c>
    </row>
    <row r="229" spans="1:8">
      <c r="A229">
        <f t="shared" si="18"/>
        <v>7.4459999999999997</v>
      </c>
      <c r="B229">
        <v>2.5</v>
      </c>
      <c r="C229">
        <f t="shared" si="20"/>
        <v>2.5</v>
      </c>
      <c r="D229">
        <f t="shared" si="21"/>
        <v>0</v>
      </c>
      <c r="E229">
        <f t="shared" si="23"/>
        <v>2.5</v>
      </c>
      <c r="F229">
        <f t="shared" si="22"/>
        <v>0</v>
      </c>
      <c r="G229">
        <f t="shared" si="19"/>
        <v>3.0438197153724042E-7</v>
      </c>
      <c r="H229" s="2">
        <v>-55</v>
      </c>
    </row>
    <row r="230" spans="1:8">
      <c r="A230">
        <f t="shared" si="18"/>
        <v>7.4941999999999993</v>
      </c>
      <c r="B230">
        <v>2.5</v>
      </c>
      <c r="C230">
        <f t="shared" si="20"/>
        <v>2.5</v>
      </c>
      <c r="D230">
        <f t="shared" si="21"/>
        <v>0</v>
      </c>
      <c r="E230">
        <f t="shared" si="23"/>
        <v>2.5</v>
      </c>
      <c r="F230">
        <f t="shared" si="22"/>
        <v>0</v>
      </c>
      <c r="G230">
        <f t="shared" si="19"/>
        <v>2.7240741544219936E-7</v>
      </c>
      <c r="H230" s="2">
        <v>-57</v>
      </c>
    </row>
    <row r="231" spans="1:8">
      <c r="A231">
        <f t="shared" si="18"/>
        <v>7.6869999999999994</v>
      </c>
      <c r="B231">
        <v>2.5</v>
      </c>
      <c r="C231">
        <f t="shared" si="20"/>
        <v>2.5</v>
      </c>
      <c r="D231">
        <f t="shared" si="21"/>
        <v>0</v>
      </c>
      <c r="E231">
        <f t="shared" si="23"/>
        <v>2.5</v>
      </c>
      <c r="F231">
        <f t="shared" si="22"/>
        <v>0</v>
      </c>
      <c r="G231">
        <f t="shared" si="19"/>
        <v>1.7475070065865224E-7</v>
      </c>
      <c r="H231" s="2">
        <v>-65</v>
      </c>
    </row>
    <row r="232" spans="1:8">
      <c r="A232">
        <f t="shared" si="18"/>
        <v>8.5063999999999993</v>
      </c>
      <c r="B232">
        <v>2.5</v>
      </c>
      <c r="C232">
        <f t="shared" si="20"/>
        <v>2.5</v>
      </c>
      <c r="D232">
        <f t="shared" si="21"/>
        <v>0</v>
      </c>
      <c r="E232">
        <f t="shared" si="23"/>
        <v>2.5</v>
      </c>
      <c r="F232">
        <f t="shared" si="22"/>
        <v>0</v>
      </c>
      <c r="G232">
        <f t="shared" si="19"/>
        <v>2.6486155576396391E-8</v>
      </c>
      <c r="H232" s="2">
        <v>-99</v>
      </c>
    </row>
    <row r="233" spans="1:8">
      <c r="A233">
        <f t="shared" si="18"/>
        <v>8.5305</v>
      </c>
      <c r="B233">
        <v>2.5</v>
      </c>
      <c r="C233">
        <f t="shared" si="20"/>
        <v>2.5</v>
      </c>
      <c r="D233">
        <f t="shared" si="21"/>
        <v>0</v>
      </c>
      <c r="E233">
        <f t="shared" si="23"/>
        <v>2.5</v>
      </c>
      <c r="F233">
        <f t="shared" si="22"/>
        <v>0</v>
      </c>
      <c r="G233">
        <f t="shared" si="19"/>
        <v>2.5056414551155358E-8</v>
      </c>
      <c r="H233" s="2">
        <v>-100</v>
      </c>
    </row>
    <row r="234" spans="1:8">
      <c r="A234">
        <f t="shared" si="18"/>
        <v>8.3858999999999995</v>
      </c>
      <c r="B234">
        <v>2.5</v>
      </c>
      <c r="C234">
        <f t="shared" si="20"/>
        <v>2.5</v>
      </c>
      <c r="D234">
        <f t="shared" si="21"/>
        <v>0</v>
      </c>
      <c r="E234">
        <f t="shared" si="23"/>
        <v>2.5</v>
      </c>
      <c r="F234">
        <f t="shared" si="22"/>
        <v>0</v>
      </c>
      <c r="G234">
        <f t="shared" si="19"/>
        <v>3.4955774231761733E-8</v>
      </c>
      <c r="H234" s="2">
        <v>-94</v>
      </c>
    </row>
    <row r="235" spans="1:8">
      <c r="A235">
        <f t="shared" si="18"/>
        <v>8.2653999999999996</v>
      </c>
      <c r="B235">
        <v>2.5</v>
      </c>
      <c r="C235">
        <f t="shared" si="20"/>
        <v>2.5</v>
      </c>
      <c r="D235">
        <f t="shared" si="21"/>
        <v>0</v>
      </c>
      <c r="E235">
        <f t="shared" si="23"/>
        <v>2.5</v>
      </c>
      <c r="F235">
        <f t="shared" si="22"/>
        <v>0</v>
      </c>
      <c r="G235">
        <f t="shared" si="19"/>
        <v>4.6133767832686952E-8</v>
      </c>
      <c r="H235" s="2">
        <v>-89</v>
      </c>
    </row>
    <row r="236" spans="1:8">
      <c r="A236">
        <f t="shared" si="18"/>
        <v>8.2172000000000001</v>
      </c>
      <c r="B236">
        <v>2.5</v>
      </c>
      <c r="C236">
        <f t="shared" si="20"/>
        <v>2.5</v>
      </c>
      <c r="D236">
        <f t="shared" si="21"/>
        <v>0</v>
      </c>
      <c r="E236">
        <f t="shared" si="23"/>
        <v>2.5</v>
      </c>
      <c r="F236">
        <f t="shared" si="22"/>
        <v>0</v>
      </c>
      <c r="G236">
        <f t="shared" si="19"/>
        <v>5.1548843428361562E-8</v>
      </c>
      <c r="H236" s="2">
        <v>-87</v>
      </c>
    </row>
    <row r="237" spans="1:8">
      <c r="A237">
        <f t="shared" si="18"/>
        <v>8.2172000000000001</v>
      </c>
      <c r="B237">
        <v>2.5</v>
      </c>
      <c r="C237">
        <f t="shared" si="20"/>
        <v>2.5</v>
      </c>
      <c r="D237">
        <f t="shared" si="21"/>
        <v>0</v>
      </c>
      <c r="E237">
        <f t="shared" si="23"/>
        <v>2.5</v>
      </c>
      <c r="F237">
        <f t="shared" si="22"/>
        <v>0</v>
      </c>
      <c r="G237">
        <f t="shared" si="19"/>
        <v>5.1548843428361562E-8</v>
      </c>
      <c r="H237" s="2">
        <v>-87</v>
      </c>
    </row>
    <row r="238" spans="1:8">
      <c r="A238">
        <f t="shared" si="18"/>
        <v>8.241299999999999</v>
      </c>
      <c r="B238">
        <v>2.5</v>
      </c>
      <c r="C238">
        <f t="shared" si="20"/>
        <v>2.5</v>
      </c>
      <c r="D238">
        <f t="shared" si="21"/>
        <v>0</v>
      </c>
      <c r="E238">
        <f t="shared" si="23"/>
        <v>2.5</v>
      </c>
      <c r="F238">
        <f t="shared" si="22"/>
        <v>0</v>
      </c>
      <c r="G238">
        <f t="shared" si="19"/>
        <v>4.8766201151694928E-8</v>
      </c>
      <c r="H238" s="2">
        <v>-88</v>
      </c>
    </row>
    <row r="239" spans="1:8">
      <c r="A239">
        <f t="shared" si="18"/>
        <v>8.241299999999999</v>
      </c>
      <c r="B239">
        <v>2.5</v>
      </c>
      <c r="C239">
        <f t="shared" si="20"/>
        <v>2.5</v>
      </c>
      <c r="D239">
        <f t="shared" si="21"/>
        <v>0</v>
      </c>
      <c r="E239">
        <f t="shared" si="23"/>
        <v>2.5</v>
      </c>
      <c r="F239">
        <f t="shared" si="22"/>
        <v>0</v>
      </c>
      <c r="G239">
        <f t="shared" si="19"/>
        <v>4.8766201151694928E-8</v>
      </c>
      <c r="H239" s="2">
        <v>-88</v>
      </c>
    </row>
    <row r="240" spans="1:8">
      <c r="A240">
        <f t="shared" si="18"/>
        <v>8.241299999999999</v>
      </c>
      <c r="B240">
        <v>2.5</v>
      </c>
      <c r="C240">
        <f t="shared" si="20"/>
        <v>2.5</v>
      </c>
      <c r="D240">
        <f t="shared" si="21"/>
        <v>0</v>
      </c>
      <c r="E240">
        <f t="shared" si="23"/>
        <v>2.5</v>
      </c>
      <c r="F240">
        <f t="shared" si="22"/>
        <v>0</v>
      </c>
      <c r="G240">
        <f t="shared" si="19"/>
        <v>4.8766201151694928E-8</v>
      </c>
      <c r="H240" s="2">
        <v>-88</v>
      </c>
    </row>
    <row r="241" spans="1:8">
      <c r="A241">
        <f t="shared" si="18"/>
        <v>8.2653999999999996</v>
      </c>
      <c r="B241">
        <v>2.5</v>
      </c>
      <c r="C241">
        <f t="shared" si="20"/>
        <v>2.5</v>
      </c>
      <c r="D241">
        <f t="shared" si="21"/>
        <v>0</v>
      </c>
      <c r="E241">
        <f t="shared" si="23"/>
        <v>2.5</v>
      </c>
      <c r="F241">
        <f t="shared" si="22"/>
        <v>0</v>
      </c>
      <c r="G241">
        <f t="shared" si="19"/>
        <v>4.6133767832686952E-8</v>
      </c>
      <c r="H241" s="2">
        <v>-89</v>
      </c>
    </row>
    <row r="242" spans="1:8">
      <c r="A242">
        <f t="shared" si="18"/>
        <v>8.2653999999999996</v>
      </c>
      <c r="B242">
        <v>2.5</v>
      </c>
      <c r="C242">
        <f t="shared" si="20"/>
        <v>2.5</v>
      </c>
      <c r="D242">
        <f t="shared" si="21"/>
        <v>0</v>
      </c>
      <c r="E242">
        <f t="shared" si="23"/>
        <v>2.5</v>
      </c>
      <c r="F242">
        <f t="shared" si="22"/>
        <v>0</v>
      </c>
      <c r="G242">
        <f t="shared" si="19"/>
        <v>4.6133767832686952E-8</v>
      </c>
      <c r="H242" s="2">
        <v>-89</v>
      </c>
    </row>
    <row r="243" spans="1:8">
      <c r="A243">
        <f t="shared" si="18"/>
        <v>8.2895000000000003</v>
      </c>
      <c r="B243">
        <v>2.5</v>
      </c>
      <c r="C243">
        <f t="shared" si="20"/>
        <v>2.5</v>
      </c>
      <c r="D243">
        <f t="shared" si="21"/>
        <v>0</v>
      </c>
      <c r="E243">
        <f t="shared" si="23"/>
        <v>2.5</v>
      </c>
      <c r="F243">
        <f t="shared" si="22"/>
        <v>0</v>
      </c>
      <c r="G243">
        <f t="shared" si="19"/>
        <v>4.3643435087751997E-8</v>
      </c>
      <c r="H243" s="2">
        <v>-90</v>
      </c>
    </row>
    <row r="244" spans="1:8">
      <c r="A244">
        <f t="shared" si="18"/>
        <v>8.2895000000000003</v>
      </c>
      <c r="B244">
        <v>2.5</v>
      </c>
      <c r="C244">
        <f t="shared" si="20"/>
        <v>2.5</v>
      </c>
      <c r="D244">
        <f t="shared" si="21"/>
        <v>0</v>
      </c>
      <c r="E244">
        <f t="shared" si="23"/>
        <v>2.5</v>
      </c>
      <c r="F244">
        <f t="shared" si="22"/>
        <v>0</v>
      </c>
      <c r="G244">
        <f t="shared" si="19"/>
        <v>4.3643435087751997E-8</v>
      </c>
      <c r="H244" s="2">
        <v>-90</v>
      </c>
    </row>
    <row r="245" spans="1:8">
      <c r="A245">
        <f t="shared" si="18"/>
        <v>8.2895000000000003</v>
      </c>
      <c r="B245">
        <v>2.5</v>
      </c>
      <c r="C245">
        <f t="shared" si="20"/>
        <v>2.5</v>
      </c>
      <c r="D245">
        <f t="shared" si="21"/>
        <v>0</v>
      </c>
      <c r="E245">
        <f t="shared" si="23"/>
        <v>2.5</v>
      </c>
      <c r="F245">
        <f t="shared" si="22"/>
        <v>0</v>
      </c>
      <c r="G245">
        <f t="shared" si="19"/>
        <v>4.3643435087751997E-8</v>
      </c>
      <c r="H245" s="2">
        <v>-90</v>
      </c>
    </row>
    <row r="246" spans="1:8">
      <c r="A246">
        <f t="shared" si="18"/>
        <v>8.241299999999999</v>
      </c>
      <c r="B246">
        <v>2.5</v>
      </c>
      <c r="C246">
        <f t="shared" si="20"/>
        <v>2.5</v>
      </c>
      <c r="D246">
        <f t="shared" si="21"/>
        <v>0</v>
      </c>
      <c r="E246">
        <f t="shared" si="23"/>
        <v>2.5</v>
      </c>
      <c r="F246">
        <f t="shared" si="22"/>
        <v>0</v>
      </c>
      <c r="G246">
        <f t="shared" si="19"/>
        <v>4.8766201151694928E-8</v>
      </c>
      <c r="H246" s="2">
        <v>-88</v>
      </c>
    </row>
    <row r="247" spans="1:8">
      <c r="A247">
        <f t="shared" si="18"/>
        <v>8.241299999999999</v>
      </c>
      <c r="B247">
        <v>2.5</v>
      </c>
      <c r="C247">
        <f t="shared" si="20"/>
        <v>2.5</v>
      </c>
      <c r="D247">
        <f t="shared" si="21"/>
        <v>0</v>
      </c>
      <c r="E247">
        <f t="shared" si="23"/>
        <v>2.5</v>
      </c>
      <c r="F247">
        <f t="shared" si="22"/>
        <v>0</v>
      </c>
      <c r="G247">
        <f t="shared" si="19"/>
        <v>4.8766201151694928E-8</v>
      </c>
      <c r="H247" s="2">
        <v>-88</v>
      </c>
    </row>
    <row r="248" spans="1:8">
      <c r="A248">
        <f t="shared" si="18"/>
        <v>8.2653999999999996</v>
      </c>
      <c r="B248">
        <v>2.5</v>
      </c>
      <c r="C248">
        <f t="shared" si="20"/>
        <v>2.5</v>
      </c>
      <c r="D248">
        <f t="shared" si="21"/>
        <v>0</v>
      </c>
      <c r="E248">
        <f t="shared" si="23"/>
        <v>2.5</v>
      </c>
      <c r="F248">
        <f t="shared" si="22"/>
        <v>0</v>
      </c>
      <c r="G248">
        <f t="shared" si="19"/>
        <v>4.6133767832686952E-8</v>
      </c>
      <c r="H248" s="2">
        <v>-89</v>
      </c>
    </row>
    <row r="249" spans="1:8">
      <c r="A249">
        <f t="shared" si="18"/>
        <v>8.2895000000000003</v>
      </c>
      <c r="B249">
        <v>2.5</v>
      </c>
      <c r="C249">
        <f t="shared" si="20"/>
        <v>2.5</v>
      </c>
      <c r="D249">
        <f t="shared" si="21"/>
        <v>0</v>
      </c>
      <c r="E249">
        <f t="shared" si="23"/>
        <v>2.5</v>
      </c>
      <c r="F249">
        <f t="shared" si="22"/>
        <v>0</v>
      </c>
      <c r="G249">
        <f t="shared" si="19"/>
        <v>4.3643435087751997E-8</v>
      </c>
      <c r="H249" s="2">
        <v>-90</v>
      </c>
    </row>
    <row r="250" spans="1:8">
      <c r="A250">
        <f t="shared" si="18"/>
        <v>8.2895000000000003</v>
      </c>
      <c r="B250">
        <v>2.5</v>
      </c>
      <c r="C250">
        <f t="shared" si="20"/>
        <v>2.5</v>
      </c>
      <c r="D250">
        <f t="shared" si="21"/>
        <v>0</v>
      </c>
      <c r="E250">
        <f t="shared" si="23"/>
        <v>2.5</v>
      </c>
      <c r="F250">
        <f t="shared" si="22"/>
        <v>0</v>
      </c>
      <c r="G250">
        <f t="shared" si="19"/>
        <v>4.3643435087751997E-8</v>
      </c>
      <c r="H250" s="2">
        <v>-90</v>
      </c>
    </row>
    <row r="251" spans="1:8">
      <c r="A251">
        <f t="shared" si="18"/>
        <v>8.2653999999999996</v>
      </c>
      <c r="B251">
        <v>2.5</v>
      </c>
      <c r="C251">
        <f t="shared" si="20"/>
        <v>2.5</v>
      </c>
      <c r="D251">
        <f t="shared" si="21"/>
        <v>0</v>
      </c>
      <c r="E251">
        <f t="shared" si="23"/>
        <v>2.5</v>
      </c>
      <c r="F251">
        <f t="shared" si="22"/>
        <v>0</v>
      </c>
      <c r="G251">
        <f t="shared" si="19"/>
        <v>4.6133767832686952E-8</v>
      </c>
      <c r="H251" s="2">
        <v>-89</v>
      </c>
    </row>
    <row r="252" spans="1:8">
      <c r="A252">
        <f t="shared" si="18"/>
        <v>8.241299999999999</v>
      </c>
      <c r="B252">
        <v>2.5</v>
      </c>
      <c r="C252">
        <f t="shared" si="20"/>
        <v>2.5</v>
      </c>
      <c r="D252">
        <f t="shared" si="21"/>
        <v>0</v>
      </c>
      <c r="E252">
        <f t="shared" si="23"/>
        <v>2.5</v>
      </c>
      <c r="F252">
        <f t="shared" si="22"/>
        <v>0</v>
      </c>
      <c r="G252">
        <f t="shared" si="19"/>
        <v>4.8766201151694928E-8</v>
      </c>
      <c r="H252" s="2">
        <v>-88</v>
      </c>
    </row>
    <row r="253" spans="1:8">
      <c r="A253">
        <f t="shared" si="18"/>
        <v>8.241299999999999</v>
      </c>
      <c r="B253">
        <v>2.5</v>
      </c>
      <c r="C253">
        <f t="shared" si="20"/>
        <v>2.5</v>
      </c>
      <c r="D253">
        <f t="shared" si="21"/>
        <v>0</v>
      </c>
      <c r="E253">
        <f t="shared" si="23"/>
        <v>2.5</v>
      </c>
      <c r="F253">
        <f t="shared" si="22"/>
        <v>0</v>
      </c>
      <c r="G253">
        <f t="shared" si="19"/>
        <v>4.8766201151694928E-8</v>
      </c>
      <c r="H253" s="2">
        <v>-88</v>
      </c>
    </row>
    <row r="254" spans="1:8">
      <c r="A254">
        <f t="shared" si="18"/>
        <v>8.2653999999999996</v>
      </c>
      <c r="B254">
        <v>2.5</v>
      </c>
      <c r="C254">
        <f t="shared" si="20"/>
        <v>2.5</v>
      </c>
      <c r="D254">
        <f t="shared" si="21"/>
        <v>0</v>
      </c>
      <c r="E254">
        <f t="shared" si="23"/>
        <v>2.5</v>
      </c>
      <c r="F254">
        <f t="shared" si="22"/>
        <v>0</v>
      </c>
      <c r="G254">
        <f t="shared" si="19"/>
        <v>4.6133767832686952E-8</v>
      </c>
      <c r="H254" s="2">
        <v>-89</v>
      </c>
    </row>
    <row r="255" spans="1:8">
      <c r="A255">
        <f t="shared" si="18"/>
        <v>8.2653999999999996</v>
      </c>
      <c r="B255">
        <v>2.5</v>
      </c>
      <c r="C255">
        <f t="shared" si="20"/>
        <v>2.5</v>
      </c>
      <c r="D255">
        <f t="shared" si="21"/>
        <v>0</v>
      </c>
      <c r="E255">
        <f t="shared" si="23"/>
        <v>2.5</v>
      </c>
      <c r="F255">
        <f t="shared" si="22"/>
        <v>0</v>
      </c>
      <c r="G255">
        <f t="shared" si="19"/>
        <v>4.6133767832686952E-8</v>
      </c>
      <c r="H255" s="2">
        <v>-89</v>
      </c>
    </row>
    <row r="256" spans="1:8">
      <c r="A256">
        <f t="shared" si="18"/>
        <v>8.241299999999999</v>
      </c>
      <c r="B256">
        <v>2.5</v>
      </c>
      <c r="C256">
        <f t="shared" si="20"/>
        <v>2.5</v>
      </c>
      <c r="D256">
        <f t="shared" si="21"/>
        <v>0</v>
      </c>
      <c r="E256">
        <f t="shared" si="23"/>
        <v>2.5</v>
      </c>
      <c r="F256">
        <f t="shared" si="22"/>
        <v>0</v>
      </c>
      <c r="G256">
        <f t="shared" si="19"/>
        <v>4.8766201151694928E-8</v>
      </c>
      <c r="H256" s="2">
        <v>-88</v>
      </c>
    </row>
    <row r="257" spans="1:8">
      <c r="A257">
        <f t="shared" si="18"/>
        <v>8.241299999999999</v>
      </c>
      <c r="B257">
        <v>2.5</v>
      </c>
      <c r="C257">
        <f t="shared" si="20"/>
        <v>2.5</v>
      </c>
      <c r="D257">
        <f t="shared" si="21"/>
        <v>0</v>
      </c>
      <c r="E257">
        <f t="shared" si="23"/>
        <v>2.5</v>
      </c>
      <c r="F257">
        <f t="shared" si="22"/>
        <v>0</v>
      </c>
      <c r="G257">
        <f t="shared" si="19"/>
        <v>4.8766201151694928E-8</v>
      </c>
      <c r="H257" s="2">
        <v>-88</v>
      </c>
    </row>
    <row r="258" spans="1:8">
      <c r="A258">
        <f t="shared" ref="A258:A321" si="24">-0.0241*H258+6.1205</f>
        <v>8.1930999999999994</v>
      </c>
      <c r="B258">
        <v>2.5</v>
      </c>
      <c r="C258">
        <f t="shared" si="20"/>
        <v>2.5</v>
      </c>
      <c r="D258">
        <f t="shared" si="21"/>
        <v>0</v>
      </c>
      <c r="E258">
        <f t="shared" si="23"/>
        <v>2.5</v>
      </c>
      <c r="F258">
        <f t="shared" si="22"/>
        <v>0</v>
      </c>
      <c r="G258">
        <f t="shared" ref="G258:G321" si="25">(B258+6)*10^-A258</f>
        <v>5.4490265717763148E-8</v>
      </c>
      <c r="H258" s="2">
        <v>-86</v>
      </c>
    </row>
    <row r="259" spans="1:8">
      <c r="A259">
        <f t="shared" si="24"/>
        <v>8.2172000000000001</v>
      </c>
      <c r="B259">
        <v>2.5</v>
      </c>
      <c r="C259">
        <f t="shared" ref="C259:C322" si="26">(B260+B259)/2</f>
        <v>2.5</v>
      </c>
      <c r="D259">
        <f t="shared" ref="D259:D322" si="27">IF((C260-C259)=0,0,(A260-A259)/(C260-C259))</f>
        <v>0</v>
      </c>
      <c r="E259">
        <f t="shared" si="23"/>
        <v>2.5</v>
      </c>
      <c r="F259">
        <f t="shared" ref="F259:F322" si="28">IF((E260-E259)=0,0,(D260-D259)/(E260-E259))</f>
        <v>0</v>
      </c>
      <c r="G259">
        <f t="shared" si="25"/>
        <v>5.1548843428361562E-8</v>
      </c>
      <c r="H259" s="2">
        <v>-87</v>
      </c>
    </row>
    <row r="260" spans="1:8">
      <c r="A260">
        <f t="shared" si="24"/>
        <v>8.2895000000000003</v>
      </c>
      <c r="B260">
        <v>2.5</v>
      </c>
      <c r="C260">
        <f t="shared" si="26"/>
        <v>2.5</v>
      </c>
      <c r="D260">
        <f t="shared" si="27"/>
        <v>0</v>
      </c>
      <c r="E260">
        <f t="shared" ref="E260:E323" si="29">(C261+C260)/2</f>
        <v>2.5</v>
      </c>
      <c r="F260">
        <f t="shared" si="28"/>
        <v>0</v>
      </c>
      <c r="G260">
        <f t="shared" si="25"/>
        <v>4.3643435087751997E-8</v>
      </c>
      <c r="H260" s="2">
        <v>-90</v>
      </c>
    </row>
    <row r="261" spans="1:8">
      <c r="A261">
        <f t="shared" si="24"/>
        <v>8.241299999999999</v>
      </c>
      <c r="B261">
        <v>2.5</v>
      </c>
      <c r="C261">
        <f t="shared" si="26"/>
        <v>2.5</v>
      </c>
      <c r="D261">
        <f t="shared" si="27"/>
        <v>0</v>
      </c>
      <c r="E261">
        <f t="shared" si="29"/>
        <v>2.5</v>
      </c>
      <c r="F261">
        <f t="shared" si="28"/>
        <v>0</v>
      </c>
      <c r="G261">
        <f t="shared" si="25"/>
        <v>4.8766201151694928E-8</v>
      </c>
      <c r="H261" s="2">
        <v>-88</v>
      </c>
    </row>
    <row r="262" spans="1:8">
      <c r="A262">
        <f t="shared" si="24"/>
        <v>8.241299999999999</v>
      </c>
      <c r="B262">
        <v>2.5</v>
      </c>
      <c r="C262">
        <f t="shared" si="26"/>
        <v>2.5</v>
      </c>
      <c r="D262">
        <f t="shared" si="27"/>
        <v>0</v>
      </c>
      <c r="E262">
        <f t="shared" si="29"/>
        <v>2.5</v>
      </c>
      <c r="F262">
        <f t="shared" si="28"/>
        <v>0</v>
      </c>
      <c r="G262">
        <f t="shared" si="25"/>
        <v>4.8766201151694928E-8</v>
      </c>
      <c r="H262" s="2">
        <v>-88</v>
      </c>
    </row>
    <row r="263" spans="1:8">
      <c r="A263">
        <f t="shared" si="24"/>
        <v>8.241299999999999</v>
      </c>
      <c r="B263">
        <v>2.5</v>
      </c>
      <c r="C263">
        <f t="shared" si="26"/>
        <v>2.5</v>
      </c>
      <c r="D263">
        <f t="shared" si="27"/>
        <v>0</v>
      </c>
      <c r="E263">
        <f t="shared" si="29"/>
        <v>2.5</v>
      </c>
      <c r="F263">
        <f t="shared" si="28"/>
        <v>0</v>
      </c>
      <c r="G263">
        <f t="shared" si="25"/>
        <v>4.8766201151694928E-8</v>
      </c>
      <c r="H263" s="2">
        <v>-88</v>
      </c>
    </row>
    <row r="264" spans="1:8">
      <c r="A264">
        <f t="shared" si="24"/>
        <v>8.241299999999999</v>
      </c>
      <c r="B264">
        <v>2.5</v>
      </c>
      <c r="C264">
        <f t="shared" si="26"/>
        <v>2.5</v>
      </c>
      <c r="D264">
        <f t="shared" si="27"/>
        <v>0</v>
      </c>
      <c r="E264">
        <f t="shared" si="29"/>
        <v>2.5</v>
      </c>
      <c r="F264">
        <f t="shared" si="28"/>
        <v>0</v>
      </c>
      <c r="G264">
        <f t="shared" si="25"/>
        <v>4.8766201151694928E-8</v>
      </c>
      <c r="H264" s="2">
        <v>-88</v>
      </c>
    </row>
    <row r="265" spans="1:8">
      <c r="A265">
        <f t="shared" si="24"/>
        <v>8.241299999999999</v>
      </c>
      <c r="B265">
        <v>2.5</v>
      </c>
      <c r="C265">
        <f t="shared" si="26"/>
        <v>2.5</v>
      </c>
      <c r="D265">
        <f t="shared" si="27"/>
        <v>0</v>
      </c>
      <c r="E265">
        <f t="shared" si="29"/>
        <v>2.5</v>
      </c>
      <c r="F265">
        <f t="shared" si="28"/>
        <v>0</v>
      </c>
      <c r="G265">
        <f t="shared" si="25"/>
        <v>4.8766201151694928E-8</v>
      </c>
      <c r="H265" s="2">
        <v>-88</v>
      </c>
    </row>
    <row r="266" spans="1:8">
      <c r="A266">
        <f t="shared" si="24"/>
        <v>8.2172000000000001</v>
      </c>
      <c r="B266">
        <v>2.5</v>
      </c>
      <c r="C266">
        <f t="shared" si="26"/>
        <v>2.5</v>
      </c>
      <c r="D266">
        <f t="shared" si="27"/>
        <v>0</v>
      </c>
      <c r="E266">
        <f t="shared" si="29"/>
        <v>2.5</v>
      </c>
      <c r="F266">
        <f t="shared" si="28"/>
        <v>0</v>
      </c>
      <c r="G266">
        <f t="shared" si="25"/>
        <v>5.1548843428361562E-8</v>
      </c>
      <c r="H266" s="2">
        <v>-87</v>
      </c>
    </row>
    <row r="267" spans="1:8">
      <c r="A267">
        <f t="shared" si="24"/>
        <v>8.241299999999999</v>
      </c>
      <c r="B267">
        <v>2.5</v>
      </c>
      <c r="C267">
        <f t="shared" si="26"/>
        <v>2.5</v>
      </c>
      <c r="D267">
        <f t="shared" si="27"/>
        <v>0</v>
      </c>
      <c r="E267">
        <f t="shared" si="29"/>
        <v>2.5</v>
      </c>
      <c r="F267">
        <f t="shared" si="28"/>
        <v>0</v>
      </c>
      <c r="G267">
        <f t="shared" si="25"/>
        <v>4.8766201151694928E-8</v>
      </c>
      <c r="H267" s="2">
        <v>-88</v>
      </c>
    </row>
    <row r="268" spans="1:8">
      <c r="A268">
        <f t="shared" si="24"/>
        <v>8.241299999999999</v>
      </c>
      <c r="B268">
        <v>2.5</v>
      </c>
      <c r="C268">
        <f t="shared" si="26"/>
        <v>2.5</v>
      </c>
      <c r="D268">
        <f t="shared" si="27"/>
        <v>0</v>
      </c>
      <c r="E268">
        <f t="shared" si="29"/>
        <v>2.5</v>
      </c>
      <c r="F268">
        <f t="shared" si="28"/>
        <v>0</v>
      </c>
      <c r="G268">
        <f t="shared" si="25"/>
        <v>4.8766201151694928E-8</v>
      </c>
      <c r="H268" s="2">
        <v>-88</v>
      </c>
    </row>
    <row r="269" spans="1:8">
      <c r="A269">
        <f t="shared" si="24"/>
        <v>8.241299999999999</v>
      </c>
      <c r="B269">
        <v>2.5</v>
      </c>
      <c r="C269">
        <f t="shared" si="26"/>
        <v>2.5</v>
      </c>
      <c r="D269">
        <f t="shared" si="27"/>
        <v>0</v>
      </c>
      <c r="E269">
        <f t="shared" si="29"/>
        <v>2.5</v>
      </c>
      <c r="F269">
        <f t="shared" si="28"/>
        <v>0</v>
      </c>
      <c r="G269">
        <f t="shared" si="25"/>
        <v>4.8766201151694928E-8</v>
      </c>
      <c r="H269" s="2">
        <v>-88</v>
      </c>
    </row>
    <row r="270" spans="1:8">
      <c r="A270">
        <f t="shared" si="24"/>
        <v>8.241299999999999</v>
      </c>
      <c r="B270">
        <v>2.5</v>
      </c>
      <c r="C270">
        <f t="shared" si="26"/>
        <v>2.5</v>
      </c>
      <c r="D270">
        <f t="shared" si="27"/>
        <v>0</v>
      </c>
      <c r="E270">
        <f t="shared" si="29"/>
        <v>2.5</v>
      </c>
      <c r="F270">
        <f t="shared" si="28"/>
        <v>0</v>
      </c>
      <c r="G270">
        <f t="shared" si="25"/>
        <v>4.8766201151694928E-8</v>
      </c>
      <c r="H270" s="2">
        <v>-88</v>
      </c>
    </row>
    <row r="271" spans="1:8">
      <c r="A271">
        <f t="shared" si="24"/>
        <v>8.2172000000000001</v>
      </c>
      <c r="B271">
        <v>2.5</v>
      </c>
      <c r="C271">
        <f t="shared" si="26"/>
        <v>2.5</v>
      </c>
      <c r="D271">
        <f t="shared" si="27"/>
        <v>0</v>
      </c>
      <c r="E271">
        <f t="shared" si="29"/>
        <v>2.5</v>
      </c>
      <c r="F271">
        <f t="shared" si="28"/>
        <v>0</v>
      </c>
      <c r="G271">
        <f t="shared" si="25"/>
        <v>5.1548843428361562E-8</v>
      </c>
      <c r="H271" s="2">
        <v>-87</v>
      </c>
    </row>
    <row r="272" spans="1:8">
      <c r="A272">
        <f t="shared" si="24"/>
        <v>8.2172000000000001</v>
      </c>
      <c r="B272">
        <v>2.5</v>
      </c>
      <c r="C272">
        <f t="shared" si="26"/>
        <v>2.5</v>
      </c>
      <c r="D272">
        <f t="shared" si="27"/>
        <v>0</v>
      </c>
      <c r="E272">
        <f t="shared" si="29"/>
        <v>2.5</v>
      </c>
      <c r="F272">
        <f t="shared" si="28"/>
        <v>0</v>
      </c>
      <c r="G272">
        <f t="shared" si="25"/>
        <v>5.1548843428361562E-8</v>
      </c>
      <c r="H272" s="2">
        <v>-87</v>
      </c>
    </row>
    <row r="273" spans="1:8">
      <c r="A273">
        <f t="shared" si="24"/>
        <v>8.2172000000000001</v>
      </c>
      <c r="B273">
        <v>2.5</v>
      </c>
      <c r="C273">
        <f t="shared" si="26"/>
        <v>2.5</v>
      </c>
      <c r="D273">
        <f t="shared" si="27"/>
        <v>0</v>
      </c>
      <c r="E273">
        <f t="shared" si="29"/>
        <v>2.5</v>
      </c>
      <c r="F273">
        <f t="shared" si="28"/>
        <v>0</v>
      </c>
      <c r="G273">
        <f t="shared" si="25"/>
        <v>5.1548843428361562E-8</v>
      </c>
      <c r="H273" s="2">
        <v>-87</v>
      </c>
    </row>
    <row r="274" spans="1:8">
      <c r="A274">
        <f t="shared" si="24"/>
        <v>8.241299999999999</v>
      </c>
      <c r="B274">
        <v>2.5</v>
      </c>
      <c r="C274">
        <f t="shared" si="26"/>
        <v>2.5</v>
      </c>
      <c r="D274">
        <f t="shared" si="27"/>
        <v>0</v>
      </c>
      <c r="E274">
        <f t="shared" si="29"/>
        <v>2.5</v>
      </c>
      <c r="F274">
        <f t="shared" si="28"/>
        <v>0</v>
      </c>
      <c r="G274">
        <f t="shared" si="25"/>
        <v>4.8766201151694928E-8</v>
      </c>
      <c r="H274" s="2">
        <v>-88</v>
      </c>
    </row>
    <row r="275" spans="1:8">
      <c r="A275">
        <f t="shared" si="24"/>
        <v>8.241299999999999</v>
      </c>
      <c r="B275">
        <v>2.5</v>
      </c>
      <c r="C275">
        <f t="shared" si="26"/>
        <v>2.5</v>
      </c>
      <c r="D275">
        <f t="shared" si="27"/>
        <v>0</v>
      </c>
      <c r="E275">
        <f t="shared" si="29"/>
        <v>2.5</v>
      </c>
      <c r="F275">
        <f t="shared" si="28"/>
        <v>0</v>
      </c>
      <c r="G275">
        <f t="shared" si="25"/>
        <v>4.8766201151694928E-8</v>
      </c>
      <c r="H275" s="2">
        <v>-88</v>
      </c>
    </row>
    <row r="276" spans="1:8">
      <c r="A276">
        <f t="shared" si="24"/>
        <v>8.241299999999999</v>
      </c>
      <c r="B276">
        <v>2.5</v>
      </c>
      <c r="C276">
        <f t="shared" si="26"/>
        <v>2.5</v>
      </c>
      <c r="D276">
        <f t="shared" si="27"/>
        <v>0</v>
      </c>
      <c r="E276">
        <f t="shared" si="29"/>
        <v>2.5</v>
      </c>
      <c r="F276">
        <f t="shared" si="28"/>
        <v>0</v>
      </c>
      <c r="G276">
        <f t="shared" si="25"/>
        <v>4.8766201151694928E-8</v>
      </c>
      <c r="H276" s="2">
        <v>-88</v>
      </c>
    </row>
    <row r="277" spans="1:8">
      <c r="A277">
        <f t="shared" si="24"/>
        <v>8.2172000000000001</v>
      </c>
      <c r="B277">
        <v>2.5</v>
      </c>
      <c r="C277">
        <f t="shared" si="26"/>
        <v>2.5</v>
      </c>
      <c r="D277">
        <f t="shared" si="27"/>
        <v>0</v>
      </c>
      <c r="E277">
        <f t="shared" si="29"/>
        <v>2.5</v>
      </c>
      <c r="F277">
        <f t="shared" si="28"/>
        <v>0</v>
      </c>
      <c r="G277">
        <f t="shared" si="25"/>
        <v>5.1548843428361562E-8</v>
      </c>
      <c r="H277" s="2">
        <v>-87</v>
      </c>
    </row>
    <row r="278" spans="1:8">
      <c r="A278">
        <f t="shared" si="24"/>
        <v>8.1930999999999994</v>
      </c>
      <c r="B278">
        <v>2.5</v>
      </c>
      <c r="C278">
        <f t="shared" si="26"/>
        <v>2.5</v>
      </c>
      <c r="D278">
        <f t="shared" si="27"/>
        <v>0</v>
      </c>
      <c r="E278">
        <f t="shared" si="29"/>
        <v>2.5</v>
      </c>
      <c r="F278">
        <f t="shared" si="28"/>
        <v>0</v>
      </c>
      <c r="G278">
        <f t="shared" si="25"/>
        <v>5.4490265717763148E-8</v>
      </c>
      <c r="H278" s="2">
        <v>-86</v>
      </c>
    </row>
    <row r="279" spans="1:8">
      <c r="A279">
        <f t="shared" si="24"/>
        <v>8.1930999999999994</v>
      </c>
      <c r="B279">
        <v>2.5</v>
      </c>
      <c r="C279">
        <f t="shared" si="26"/>
        <v>2.5</v>
      </c>
      <c r="D279">
        <f t="shared" si="27"/>
        <v>0</v>
      </c>
      <c r="E279">
        <f t="shared" si="29"/>
        <v>2.5</v>
      </c>
      <c r="F279">
        <f t="shared" si="28"/>
        <v>0</v>
      </c>
      <c r="G279">
        <f t="shared" si="25"/>
        <v>5.4490265717763148E-8</v>
      </c>
      <c r="H279" s="2">
        <v>-86</v>
      </c>
    </row>
    <row r="280" spans="1:8">
      <c r="A280">
        <f t="shared" si="24"/>
        <v>8.2172000000000001</v>
      </c>
      <c r="B280">
        <v>2.5</v>
      </c>
      <c r="C280">
        <f t="shared" si="26"/>
        <v>2.5</v>
      </c>
      <c r="D280">
        <f t="shared" si="27"/>
        <v>0</v>
      </c>
      <c r="E280">
        <f t="shared" si="29"/>
        <v>2.5</v>
      </c>
      <c r="F280">
        <f t="shared" si="28"/>
        <v>0</v>
      </c>
      <c r="G280">
        <f t="shared" si="25"/>
        <v>5.1548843428361562E-8</v>
      </c>
      <c r="H280" s="2">
        <v>-87</v>
      </c>
    </row>
    <row r="281" spans="1:8">
      <c r="A281">
        <f t="shared" si="24"/>
        <v>8.2172000000000001</v>
      </c>
      <c r="B281">
        <v>2.5</v>
      </c>
      <c r="C281">
        <f t="shared" si="26"/>
        <v>2.5</v>
      </c>
      <c r="D281">
        <f t="shared" si="27"/>
        <v>0</v>
      </c>
      <c r="E281">
        <f t="shared" si="29"/>
        <v>2.5</v>
      </c>
      <c r="F281">
        <f t="shared" si="28"/>
        <v>0</v>
      </c>
      <c r="G281">
        <f t="shared" si="25"/>
        <v>5.1548843428361562E-8</v>
      </c>
      <c r="H281" s="2">
        <v>-87</v>
      </c>
    </row>
    <row r="282" spans="1:8">
      <c r="A282">
        <f t="shared" si="24"/>
        <v>8.2172000000000001</v>
      </c>
      <c r="B282">
        <v>2.5</v>
      </c>
      <c r="C282">
        <f t="shared" si="26"/>
        <v>2.5</v>
      </c>
      <c r="D282">
        <f t="shared" si="27"/>
        <v>0</v>
      </c>
      <c r="E282">
        <f t="shared" si="29"/>
        <v>2.5</v>
      </c>
      <c r="F282">
        <f t="shared" si="28"/>
        <v>0</v>
      </c>
      <c r="G282">
        <f t="shared" si="25"/>
        <v>5.1548843428361562E-8</v>
      </c>
      <c r="H282" s="2">
        <v>-87</v>
      </c>
    </row>
    <row r="283" spans="1:8">
      <c r="A283">
        <f t="shared" si="24"/>
        <v>8.241299999999999</v>
      </c>
      <c r="B283">
        <v>2.5</v>
      </c>
      <c r="C283">
        <f t="shared" si="26"/>
        <v>2.5</v>
      </c>
      <c r="D283">
        <f t="shared" si="27"/>
        <v>0</v>
      </c>
      <c r="E283">
        <f t="shared" si="29"/>
        <v>2.5</v>
      </c>
      <c r="F283">
        <f t="shared" si="28"/>
        <v>-1.5423999999999864</v>
      </c>
      <c r="G283">
        <f t="shared" si="25"/>
        <v>4.8766201151694928E-8</v>
      </c>
      <c r="H283" s="2">
        <v>-88</v>
      </c>
    </row>
    <row r="284" spans="1:8">
      <c r="A284">
        <f t="shared" si="24"/>
        <v>8.241299999999999</v>
      </c>
      <c r="B284">
        <v>2.5</v>
      </c>
      <c r="C284">
        <f t="shared" si="26"/>
        <v>2.5</v>
      </c>
      <c r="D284">
        <f t="shared" si="27"/>
        <v>-0.19279999999999831</v>
      </c>
      <c r="E284">
        <f t="shared" si="29"/>
        <v>2.625</v>
      </c>
      <c r="F284">
        <f t="shared" si="28"/>
        <v>6.1696000000000026</v>
      </c>
      <c r="G284">
        <f t="shared" si="25"/>
        <v>4.8766201151694928E-8</v>
      </c>
      <c r="H284" s="2">
        <v>-88</v>
      </c>
    </row>
    <row r="285" spans="1:8">
      <c r="A285">
        <f t="shared" si="24"/>
        <v>8.1930999999999994</v>
      </c>
      <c r="B285">
        <v>2.5</v>
      </c>
      <c r="C285">
        <f t="shared" si="26"/>
        <v>2.75</v>
      </c>
      <c r="D285">
        <f t="shared" si="27"/>
        <v>1.3496000000000024</v>
      </c>
      <c r="E285">
        <f t="shared" si="29"/>
        <v>2.875</v>
      </c>
      <c r="F285">
        <f t="shared" si="28"/>
        <v>-10.796800000000019</v>
      </c>
      <c r="G285">
        <f t="shared" si="25"/>
        <v>5.4490265717763148E-8</v>
      </c>
      <c r="H285" s="2">
        <v>-86</v>
      </c>
    </row>
    <row r="286" spans="1:8">
      <c r="A286">
        <f t="shared" si="24"/>
        <v>8.5305</v>
      </c>
      <c r="B286">
        <v>3</v>
      </c>
      <c r="C286">
        <f t="shared" si="26"/>
        <v>3</v>
      </c>
      <c r="D286">
        <f t="shared" si="27"/>
        <v>0</v>
      </c>
      <c r="E286">
        <f t="shared" si="29"/>
        <v>3</v>
      </c>
      <c r="F286">
        <f t="shared" si="28"/>
        <v>0</v>
      </c>
      <c r="G286">
        <f t="shared" si="25"/>
        <v>2.6530321289458614E-8</v>
      </c>
      <c r="H286" s="2">
        <v>-100</v>
      </c>
    </row>
    <row r="287" spans="1:8">
      <c r="A287">
        <f t="shared" si="24"/>
        <v>8.5546000000000006</v>
      </c>
      <c r="B287">
        <v>3</v>
      </c>
      <c r="C287">
        <f t="shared" si="26"/>
        <v>3</v>
      </c>
      <c r="D287">
        <f t="shared" si="27"/>
        <v>0</v>
      </c>
      <c r="E287">
        <f t="shared" si="29"/>
        <v>3</v>
      </c>
      <c r="F287">
        <f t="shared" si="28"/>
        <v>0</v>
      </c>
      <c r="G287">
        <f t="shared" si="25"/>
        <v>2.5098196168432456E-8</v>
      </c>
      <c r="H287" s="2">
        <v>-101</v>
      </c>
    </row>
    <row r="288" spans="1:8">
      <c r="A288">
        <f t="shared" si="24"/>
        <v>8.6028000000000002</v>
      </c>
      <c r="B288">
        <v>3</v>
      </c>
      <c r="C288">
        <f t="shared" si="26"/>
        <v>3</v>
      </c>
      <c r="D288">
        <f t="shared" si="27"/>
        <v>0</v>
      </c>
      <c r="E288">
        <f t="shared" si="29"/>
        <v>3</v>
      </c>
      <c r="F288">
        <f t="shared" si="28"/>
        <v>0</v>
      </c>
      <c r="G288">
        <f t="shared" si="25"/>
        <v>2.2461694153484098E-8</v>
      </c>
      <c r="H288" s="2">
        <v>-103</v>
      </c>
    </row>
    <row r="289" spans="1:8">
      <c r="A289">
        <f t="shared" si="24"/>
        <v>8.6509999999999998</v>
      </c>
      <c r="B289">
        <v>3</v>
      </c>
      <c r="C289">
        <f t="shared" si="26"/>
        <v>3</v>
      </c>
      <c r="D289">
        <f t="shared" si="27"/>
        <v>0</v>
      </c>
      <c r="E289">
        <f t="shared" si="29"/>
        <v>3</v>
      </c>
      <c r="F289">
        <f t="shared" si="28"/>
        <v>0</v>
      </c>
      <c r="G289">
        <f t="shared" si="25"/>
        <v>2.0102150005474789E-8</v>
      </c>
      <c r="H289" s="2">
        <v>-105</v>
      </c>
    </row>
    <row r="290" spans="1:8">
      <c r="A290">
        <f t="shared" si="24"/>
        <v>8.8919999999999995</v>
      </c>
      <c r="B290">
        <v>3</v>
      </c>
      <c r="C290">
        <f t="shared" si="26"/>
        <v>3</v>
      </c>
      <c r="D290">
        <f t="shared" si="27"/>
        <v>0</v>
      </c>
      <c r="E290">
        <f t="shared" si="29"/>
        <v>3</v>
      </c>
      <c r="F290">
        <f t="shared" si="28"/>
        <v>0</v>
      </c>
      <c r="G290">
        <f t="shared" si="25"/>
        <v>1.1540975243904172E-8</v>
      </c>
      <c r="H290" s="2">
        <v>-115</v>
      </c>
    </row>
    <row r="291" spans="1:8">
      <c r="A291">
        <f t="shared" si="24"/>
        <v>9.1329999999999991</v>
      </c>
      <c r="B291">
        <v>3</v>
      </c>
      <c r="C291">
        <f t="shared" si="26"/>
        <v>3</v>
      </c>
      <c r="D291">
        <f t="shared" si="27"/>
        <v>0</v>
      </c>
      <c r="E291">
        <f t="shared" si="29"/>
        <v>3</v>
      </c>
      <c r="F291">
        <f t="shared" si="28"/>
        <v>0</v>
      </c>
      <c r="G291">
        <f t="shared" si="25"/>
        <v>6.6258638774526237E-9</v>
      </c>
      <c r="H291" s="2">
        <v>-125</v>
      </c>
    </row>
    <row r="292" spans="1:8">
      <c r="A292">
        <f t="shared" si="24"/>
        <v>9.9764999999999997</v>
      </c>
      <c r="B292">
        <v>3</v>
      </c>
      <c r="C292">
        <f t="shared" si="26"/>
        <v>3</v>
      </c>
      <c r="D292">
        <f t="shared" si="27"/>
        <v>0</v>
      </c>
      <c r="E292">
        <f t="shared" si="29"/>
        <v>3</v>
      </c>
      <c r="F292">
        <f t="shared" si="28"/>
        <v>0</v>
      </c>
      <c r="G292">
        <f t="shared" si="25"/>
        <v>9.5004135289433658E-10</v>
      </c>
      <c r="H292" s="2">
        <v>-160</v>
      </c>
    </row>
    <row r="293" spans="1:8">
      <c r="A293">
        <f t="shared" si="24"/>
        <v>10.0006</v>
      </c>
      <c r="B293">
        <v>3</v>
      </c>
      <c r="C293">
        <f t="shared" si="26"/>
        <v>3</v>
      </c>
      <c r="D293">
        <f t="shared" si="27"/>
        <v>0</v>
      </c>
      <c r="E293">
        <f t="shared" si="29"/>
        <v>3</v>
      </c>
      <c r="F293">
        <f t="shared" si="28"/>
        <v>0</v>
      </c>
      <c r="G293">
        <f t="shared" si="25"/>
        <v>8.9875746256186828E-10</v>
      </c>
      <c r="H293" s="2">
        <v>-161</v>
      </c>
    </row>
    <row r="294" spans="1:8">
      <c r="A294">
        <f t="shared" si="24"/>
        <v>10.024699999999999</v>
      </c>
      <c r="B294">
        <v>3</v>
      </c>
      <c r="C294">
        <f t="shared" si="26"/>
        <v>3</v>
      </c>
      <c r="D294">
        <f t="shared" si="27"/>
        <v>0</v>
      </c>
      <c r="E294">
        <f t="shared" si="29"/>
        <v>3</v>
      </c>
      <c r="F294">
        <f t="shared" si="28"/>
        <v>0</v>
      </c>
      <c r="G294">
        <f t="shared" si="25"/>
        <v>8.5024191215442084E-10</v>
      </c>
      <c r="H294" s="2">
        <v>-162</v>
      </c>
    </row>
    <row r="295" spans="1:8">
      <c r="A295">
        <f t="shared" si="24"/>
        <v>10.0488</v>
      </c>
      <c r="B295">
        <v>3</v>
      </c>
      <c r="C295">
        <f t="shared" si="26"/>
        <v>3</v>
      </c>
      <c r="D295">
        <f t="shared" si="27"/>
        <v>0</v>
      </c>
      <c r="E295">
        <f t="shared" si="29"/>
        <v>3</v>
      </c>
      <c r="F295">
        <f t="shared" si="28"/>
        <v>0</v>
      </c>
      <c r="G295">
        <f t="shared" si="25"/>
        <v>8.0434526476517564E-10</v>
      </c>
      <c r="H295" s="2">
        <v>-163</v>
      </c>
    </row>
    <row r="296" spans="1:8">
      <c r="A296">
        <f t="shared" si="24"/>
        <v>10.1211</v>
      </c>
      <c r="B296">
        <v>3</v>
      </c>
      <c r="C296">
        <f t="shared" si="26"/>
        <v>3</v>
      </c>
      <c r="D296">
        <f t="shared" si="27"/>
        <v>0</v>
      </c>
      <c r="E296">
        <f t="shared" si="29"/>
        <v>3</v>
      </c>
      <c r="F296">
        <f t="shared" si="28"/>
        <v>0</v>
      </c>
      <c r="G296">
        <f t="shared" si="25"/>
        <v>6.8099278308164226E-10</v>
      </c>
      <c r="H296" s="2">
        <v>-166</v>
      </c>
    </row>
    <row r="297" spans="1:8">
      <c r="A297">
        <f t="shared" si="24"/>
        <v>10.1693</v>
      </c>
      <c r="B297">
        <v>3</v>
      </c>
      <c r="C297">
        <f t="shared" si="26"/>
        <v>3</v>
      </c>
      <c r="D297">
        <f t="shared" si="27"/>
        <v>0</v>
      </c>
      <c r="E297">
        <f t="shared" si="29"/>
        <v>3</v>
      </c>
      <c r="F297">
        <f t="shared" si="28"/>
        <v>0</v>
      </c>
      <c r="G297">
        <f t="shared" si="25"/>
        <v>6.0945621397082031E-10</v>
      </c>
      <c r="H297" s="2">
        <v>-168</v>
      </c>
    </row>
    <row r="298" spans="1:8">
      <c r="A298">
        <f t="shared" si="24"/>
        <v>10.1693</v>
      </c>
      <c r="B298">
        <v>3</v>
      </c>
      <c r="C298">
        <f t="shared" si="26"/>
        <v>3</v>
      </c>
      <c r="D298">
        <f t="shared" si="27"/>
        <v>0</v>
      </c>
      <c r="E298">
        <f t="shared" si="29"/>
        <v>3</v>
      </c>
      <c r="F298">
        <f t="shared" si="28"/>
        <v>0</v>
      </c>
      <c r="G298">
        <f t="shared" si="25"/>
        <v>6.0945621397082031E-10</v>
      </c>
      <c r="H298" s="2">
        <v>-168</v>
      </c>
    </row>
    <row r="299" spans="1:8">
      <c r="A299">
        <f t="shared" si="24"/>
        <v>10.1693</v>
      </c>
      <c r="B299">
        <v>3</v>
      </c>
      <c r="C299">
        <f t="shared" si="26"/>
        <v>3</v>
      </c>
      <c r="D299">
        <f t="shared" si="27"/>
        <v>0</v>
      </c>
      <c r="E299">
        <f t="shared" si="29"/>
        <v>3</v>
      </c>
      <c r="F299">
        <f t="shared" si="28"/>
        <v>0</v>
      </c>
      <c r="G299">
        <f t="shared" si="25"/>
        <v>6.0945621397082031E-10</v>
      </c>
      <c r="H299" s="2">
        <v>-168</v>
      </c>
    </row>
    <row r="300" spans="1:8">
      <c r="A300">
        <f t="shared" si="24"/>
        <v>10.1693</v>
      </c>
      <c r="B300">
        <v>3</v>
      </c>
      <c r="C300">
        <f t="shared" si="26"/>
        <v>3</v>
      </c>
      <c r="D300">
        <f t="shared" si="27"/>
        <v>0</v>
      </c>
      <c r="E300">
        <f t="shared" si="29"/>
        <v>3</v>
      </c>
      <c r="F300">
        <f t="shared" si="28"/>
        <v>0</v>
      </c>
      <c r="G300">
        <f t="shared" si="25"/>
        <v>6.0945621397082031E-10</v>
      </c>
      <c r="H300" s="2">
        <v>-168</v>
      </c>
    </row>
    <row r="301" spans="1:8">
      <c r="A301">
        <f t="shared" si="24"/>
        <v>10.1693</v>
      </c>
      <c r="B301">
        <v>3</v>
      </c>
      <c r="C301">
        <f t="shared" si="26"/>
        <v>3</v>
      </c>
      <c r="D301">
        <f t="shared" si="27"/>
        <v>0</v>
      </c>
      <c r="E301">
        <f t="shared" si="29"/>
        <v>3</v>
      </c>
      <c r="F301">
        <f t="shared" si="28"/>
        <v>0</v>
      </c>
      <c r="G301">
        <f t="shared" si="25"/>
        <v>6.0945621397082031E-10</v>
      </c>
      <c r="H301" s="2">
        <v>-168</v>
      </c>
    </row>
    <row r="302" spans="1:8">
      <c r="A302">
        <f t="shared" si="24"/>
        <v>10.217500000000001</v>
      </c>
      <c r="B302">
        <v>3</v>
      </c>
      <c r="C302">
        <f t="shared" si="26"/>
        <v>3</v>
      </c>
      <c r="D302">
        <f t="shared" si="27"/>
        <v>0</v>
      </c>
      <c r="E302">
        <f t="shared" si="29"/>
        <v>3</v>
      </c>
      <c r="F302">
        <f t="shared" si="28"/>
        <v>0</v>
      </c>
      <c r="G302">
        <f t="shared" si="25"/>
        <v>5.4543438047435677E-10</v>
      </c>
      <c r="H302" s="2">
        <v>-170</v>
      </c>
    </row>
    <row r="303" spans="1:8">
      <c r="A303">
        <f t="shared" si="24"/>
        <v>10.217500000000001</v>
      </c>
      <c r="B303">
        <v>3</v>
      </c>
      <c r="C303">
        <f t="shared" si="26"/>
        <v>3</v>
      </c>
      <c r="D303">
        <f t="shared" si="27"/>
        <v>0</v>
      </c>
      <c r="E303">
        <f t="shared" si="29"/>
        <v>3</v>
      </c>
      <c r="F303">
        <f t="shared" si="28"/>
        <v>0</v>
      </c>
      <c r="G303">
        <f t="shared" si="25"/>
        <v>5.4543438047435677E-10</v>
      </c>
      <c r="H303" s="2">
        <v>-170</v>
      </c>
    </row>
    <row r="304" spans="1:8">
      <c r="A304">
        <f t="shared" si="24"/>
        <v>10.217500000000001</v>
      </c>
      <c r="B304">
        <v>3</v>
      </c>
      <c r="C304">
        <f t="shared" si="26"/>
        <v>3</v>
      </c>
      <c r="D304">
        <f t="shared" si="27"/>
        <v>0</v>
      </c>
      <c r="E304">
        <f t="shared" si="29"/>
        <v>3</v>
      </c>
      <c r="F304">
        <f t="shared" si="28"/>
        <v>0</v>
      </c>
      <c r="G304">
        <f t="shared" si="25"/>
        <v>5.4543438047435677E-10</v>
      </c>
      <c r="H304" s="2">
        <v>-170</v>
      </c>
    </row>
    <row r="305" spans="1:8">
      <c r="A305">
        <f t="shared" si="24"/>
        <v>10.217500000000001</v>
      </c>
      <c r="B305">
        <v>3</v>
      </c>
      <c r="C305">
        <f t="shared" si="26"/>
        <v>3</v>
      </c>
      <c r="D305">
        <f t="shared" si="27"/>
        <v>0</v>
      </c>
      <c r="E305">
        <f t="shared" si="29"/>
        <v>3</v>
      </c>
      <c r="F305">
        <f t="shared" si="28"/>
        <v>0</v>
      </c>
      <c r="G305">
        <f t="shared" si="25"/>
        <v>5.4543438047435677E-10</v>
      </c>
      <c r="H305" s="2">
        <v>-170</v>
      </c>
    </row>
    <row r="306" spans="1:8">
      <c r="A306">
        <f t="shared" si="24"/>
        <v>10.217500000000001</v>
      </c>
      <c r="B306">
        <v>3</v>
      </c>
      <c r="C306">
        <f t="shared" si="26"/>
        <v>3</v>
      </c>
      <c r="D306">
        <f t="shared" si="27"/>
        <v>0</v>
      </c>
      <c r="E306">
        <f t="shared" si="29"/>
        <v>3</v>
      </c>
      <c r="F306">
        <f t="shared" si="28"/>
        <v>0</v>
      </c>
      <c r="G306">
        <f t="shared" si="25"/>
        <v>5.4543438047435677E-10</v>
      </c>
      <c r="H306" s="2">
        <v>-170</v>
      </c>
    </row>
    <row r="307" spans="1:8">
      <c r="A307">
        <f t="shared" si="24"/>
        <v>10.217500000000001</v>
      </c>
      <c r="B307">
        <v>3</v>
      </c>
      <c r="C307">
        <f t="shared" si="26"/>
        <v>3</v>
      </c>
      <c r="D307">
        <f t="shared" si="27"/>
        <v>0</v>
      </c>
      <c r="E307">
        <f t="shared" si="29"/>
        <v>3</v>
      </c>
      <c r="F307">
        <f t="shared" si="28"/>
        <v>0</v>
      </c>
      <c r="G307">
        <f t="shared" si="25"/>
        <v>5.4543438047435677E-10</v>
      </c>
      <c r="H307" s="2">
        <v>-170</v>
      </c>
    </row>
    <row r="308" spans="1:8">
      <c r="A308">
        <f t="shared" si="24"/>
        <v>10.2416</v>
      </c>
      <c r="B308">
        <v>3</v>
      </c>
      <c r="C308">
        <f t="shared" si="26"/>
        <v>3</v>
      </c>
      <c r="D308">
        <f t="shared" si="27"/>
        <v>0</v>
      </c>
      <c r="E308">
        <f t="shared" si="29"/>
        <v>3</v>
      </c>
      <c r="F308">
        <f t="shared" si="28"/>
        <v>0</v>
      </c>
      <c r="G308">
        <f t="shared" si="25"/>
        <v>5.1599145478845524E-10</v>
      </c>
      <c r="H308" s="2">
        <v>-171</v>
      </c>
    </row>
    <row r="309" spans="1:8">
      <c r="A309">
        <f t="shared" si="24"/>
        <v>10.2416</v>
      </c>
      <c r="B309">
        <v>3</v>
      </c>
      <c r="C309">
        <f t="shared" si="26"/>
        <v>3</v>
      </c>
      <c r="D309">
        <f t="shared" si="27"/>
        <v>0</v>
      </c>
      <c r="E309">
        <f t="shared" si="29"/>
        <v>3</v>
      </c>
      <c r="F309">
        <f t="shared" si="28"/>
        <v>0</v>
      </c>
      <c r="G309">
        <f t="shared" si="25"/>
        <v>5.1599145478845524E-10</v>
      </c>
      <c r="H309" s="2">
        <v>-171</v>
      </c>
    </row>
    <row r="310" spans="1:8">
      <c r="A310">
        <f t="shared" si="24"/>
        <v>10.2416</v>
      </c>
      <c r="B310">
        <v>3</v>
      </c>
      <c r="C310">
        <f t="shared" si="26"/>
        <v>3</v>
      </c>
      <c r="D310">
        <f t="shared" si="27"/>
        <v>0</v>
      </c>
      <c r="E310">
        <f t="shared" si="29"/>
        <v>3</v>
      </c>
      <c r="F310">
        <f t="shared" si="28"/>
        <v>0</v>
      </c>
      <c r="G310">
        <f t="shared" si="25"/>
        <v>5.1599145478845524E-10</v>
      </c>
      <c r="H310" s="2">
        <v>-171</v>
      </c>
    </row>
    <row r="311" spans="1:8">
      <c r="A311">
        <f t="shared" si="24"/>
        <v>10.2416</v>
      </c>
      <c r="B311">
        <v>3</v>
      </c>
      <c r="C311">
        <f t="shared" si="26"/>
        <v>3</v>
      </c>
      <c r="D311">
        <f t="shared" si="27"/>
        <v>0</v>
      </c>
      <c r="E311">
        <f t="shared" si="29"/>
        <v>3</v>
      </c>
      <c r="F311">
        <f t="shared" si="28"/>
        <v>0</v>
      </c>
      <c r="G311">
        <f t="shared" si="25"/>
        <v>5.1599145478845524E-10</v>
      </c>
      <c r="H311" s="2">
        <v>-171</v>
      </c>
    </row>
    <row r="312" spans="1:8">
      <c r="A312">
        <f t="shared" si="24"/>
        <v>10.217500000000001</v>
      </c>
      <c r="B312">
        <v>3</v>
      </c>
      <c r="C312">
        <f t="shared" si="26"/>
        <v>3</v>
      </c>
      <c r="D312">
        <f t="shared" si="27"/>
        <v>0</v>
      </c>
      <c r="E312">
        <f t="shared" si="29"/>
        <v>3</v>
      </c>
      <c r="F312">
        <f t="shared" si="28"/>
        <v>0</v>
      </c>
      <c r="G312">
        <f t="shared" si="25"/>
        <v>5.4543438047435677E-10</v>
      </c>
      <c r="H312" s="2">
        <v>-170</v>
      </c>
    </row>
    <row r="313" spans="1:8">
      <c r="A313">
        <f t="shared" si="24"/>
        <v>10.217500000000001</v>
      </c>
      <c r="B313">
        <v>3</v>
      </c>
      <c r="C313">
        <f t="shared" si="26"/>
        <v>3</v>
      </c>
      <c r="D313">
        <f t="shared" si="27"/>
        <v>0</v>
      </c>
      <c r="E313">
        <f t="shared" si="29"/>
        <v>3</v>
      </c>
      <c r="F313">
        <f t="shared" si="28"/>
        <v>0</v>
      </c>
      <c r="G313">
        <f t="shared" si="25"/>
        <v>5.4543438047435677E-10</v>
      </c>
      <c r="H313" s="2">
        <v>-170</v>
      </c>
    </row>
    <row r="314" spans="1:8">
      <c r="A314">
        <f t="shared" si="24"/>
        <v>10.217500000000001</v>
      </c>
      <c r="B314">
        <v>3</v>
      </c>
      <c r="C314">
        <f t="shared" si="26"/>
        <v>3</v>
      </c>
      <c r="D314">
        <f t="shared" si="27"/>
        <v>0</v>
      </c>
      <c r="E314">
        <f t="shared" si="29"/>
        <v>3</v>
      </c>
      <c r="F314">
        <f t="shared" si="28"/>
        <v>0</v>
      </c>
      <c r="G314">
        <f t="shared" si="25"/>
        <v>5.4543438047435677E-10</v>
      </c>
      <c r="H314" s="2">
        <v>-170</v>
      </c>
    </row>
    <row r="315" spans="1:8">
      <c r="A315">
        <f t="shared" si="24"/>
        <v>10.1934</v>
      </c>
      <c r="B315">
        <v>3</v>
      </c>
      <c r="C315">
        <f t="shared" si="26"/>
        <v>3</v>
      </c>
      <c r="D315">
        <f t="shared" si="27"/>
        <v>0</v>
      </c>
      <c r="E315">
        <f t="shared" si="29"/>
        <v>3</v>
      </c>
      <c r="F315">
        <f t="shared" si="28"/>
        <v>0</v>
      </c>
      <c r="G315">
        <f t="shared" si="25"/>
        <v>5.7655734536420585E-10</v>
      </c>
      <c r="H315" s="2">
        <v>-169</v>
      </c>
    </row>
    <row r="316" spans="1:8">
      <c r="A316">
        <f t="shared" si="24"/>
        <v>10.217500000000001</v>
      </c>
      <c r="B316">
        <v>3</v>
      </c>
      <c r="C316">
        <f t="shared" si="26"/>
        <v>3</v>
      </c>
      <c r="D316">
        <f t="shared" si="27"/>
        <v>0</v>
      </c>
      <c r="E316">
        <f t="shared" si="29"/>
        <v>3</v>
      </c>
      <c r="F316">
        <f t="shared" si="28"/>
        <v>0</v>
      </c>
      <c r="G316">
        <f t="shared" si="25"/>
        <v>5.4543438047435677E-10</v>
      </c>
      <c r="H316" s="2">
        <v>-170</v>
      </c>
    </row>
    <row r="317" spans="1:8">
      <c r="A317">
        <f t="shared" si="24"/>
        <v>10.2416</v>
      </c>
      <c r="B317">
        <v>3</v>
      </c>
      <c r="C317">
        <f t="shared" si="26"/>
        <v>3</v>
      </c>
      <c r="D317">
        <f t="shared" si="27"/>
        <v>0</v>
      </c>
      <c r="E317">
        <f t="shared" si="29"/>
        <v>3</v>
      </c>
      <c r="F317">
        <f t="shared" si="28"/>
        <v>0</v>
      </c>
      <c r="G317">
        <f t="shared" si="25"/>
        <v>5.1599145478845524E-10</v>
      </c>
      <c r="H317" s="2">
        <v>-171</v>
      </c>
    </row>
    <row r="318" spans="1:8">
      <c r="A318">
        <f t="shared" si="24"/>
        <v>10.1934</v>
      </c>
      <c r="B318">
        <v>3</v>
      </c>
      <c r="C318">
        <f t="shared" si="26"/>
        <v>3</v>
      </c>
      <c r="D318">
        <f t="shared" si="27"/>
        <v>0</v>
      </c>
      <c r="E318">
        <f t="shared" si="29"/>
        <v>3</v>
      </c>
      <c r="F318">
        <f t="shared" si="28"/>
        <v>0</v>
      </c>
      <c r="G318">
        <f t="shared" si="25"/>
        <v>5.7655734536420585E-10</v>
      </c>
      <c r="H318" s="2">
        <v>-169</v>
      </c>
    </row>
    <row r="319" spans="1:8">
      <c r="A319">
        <f t="shared" si="24"/>
        <v>10.217500000000001</v>
      </c>
      <c r="B319">
        <v>3</v>
      </c>
      <c r="C319">
        <f t="shared" si="26"/>
        <v>3</v>
      </c>
      <c r="D319">
        <f t="shared" si="27"/>
        <v>0</v>
      </c>
      <c r="E319">
        <f t="shared" si="29"/>
        <v>3</v>
      </c>
      <c r="F319">
        <f t="shared" si="28"/>
        <v>0</v>
      </c>
      <c r="G319">
        <f t="shared" si="25"/>
        <v>5.4543438047435677E-10</v>
      </c>
      <c r="H319" s="2">
        <v>-170</v>
      </c>
    </row>
    <row r="320" spans="1:8">
      <c r="A320">
        <f t="shared" si="24"/>
        <v>10.217500000000001</v>
      </c>
      <c r="B320">
        <v>3</v>
      </c>
      <c r="C320">
        <f t="shared" si="26"/>
        <v>3</v>
      </c>
      <c r="D320">
        <f t="shared" si="27"/>
        <v>0</v>
      </c>
      <c r="E320">
        <f t="shared" si="29"/>
        <v>3</v>
      </c>
      <c r="F320">
        <f t="shared" si="28"/>
        <v>0</v>
      </c>
      <c r="G320">
        <f t="shared" si="25"/>
        <v>5.4543438047435677E-10</v>
      </c>
      <c r="H320" s="2">
        <v>-170</v>
      </c>
    </row>
    <row r="321" spans="1:8">
      <c r="A321">
        <f t="shared" si="24"/>
        <v>10.2416</v>
      </c>
      <c r="B321">
        <v>3</v>
      </c>
      <c r="C321">
        <f t="shared" si="26"/>
        <v>3</v>
      </c>
      <c r="D321">
        <f t="shared" si="27"/>
        <v>0</v>
      </c>
      <c r="E321">
        <f t="shared" si="29"/>
        <v>3</v>
      </c>
      <c r="F321">
        <f t="shared" si="28"/>
        <v>0</v>
      </c>
      <c r="G321">
        <f t="shared" si="25"/>
        <v>5.1599145478845524E-10</v>
      </c>
      <c r="H321" s="2">
        <v>-171</v>
      </c>
    </row>
    <row r="322" spans="1:8">
      <c r="A322">
        <f t="shared" ref="A322:A385" si="30">-0.0241*H322+6.1205</f>
        <v>10.217500000000001</v>
      </c>
      <c r="B322">
        <v>3</v>
      </c>
      <c r="C322">
        <f t="shared" si="26"/>
        <v>3</v>
      </c>
      <c r="D322">
        <f t="shared" si="27"/>
        <v>0</v>
      </c>
      <c r="E322">
        <f t="shared" si="29"/>
        <v>3</v>
      </c>
      <c r="F322">
        <f t="shared" si="28"/>
        <v>0</v>
      </c>
      <c r="G322">
        <f t="shared" ref="G322:G385" si="31">(B322+6)*10^-A322</f>
        <v>5.4543438047435677E-10</v>
      </c>
      <c r="H322" s="2">
        <v>-170</v>
      </c>
    </row>
    <row r="323" spans="1:8">
      <c r="A323">
        <f t="shared" si="30"/>
        <v>10.2416</v>
      </c>
      <c r="B323">
        <v>3</v>
      </c>
      <c r="C323">
        <f t="shared" ref="C323:C386" si="32">(B324+B323)/2</f>
        <v>3</v>
      </c>
      <c r="D323">
        <f t="shared" ref="D323:D386" si="33">IF((C324-C323)=0,0,(A324-A323)/(C324-C323))</f>
        <v>0</v>
      </c>
      <c r="E323">
        <f t="shared" si="29"/>
        <v>3</v>
      </c>
      <c r="F323">
        <f t="shared" ref="F323:F386" si="34">IF((E324-E323)=0,0,(D324-D323)/(E324-E323))</f>
        <v>0</v>
      </c>
      <c r="G323">
        <f t="shared" si="31"/>
        <v>5.1599145478845524E-10</v>
      </c>
      <c r="H323" s="2">
        <v>-171</v>
      </c>
    </row>
    <row r="324" spans="1:8">
      <c r="A324">
        <f t="shared" si="30"/>
        <v>10.2416</v>
      </c>
      <c r="B324">
        <v>3</v>
      </c>
      <c r="C324">
        <f t="shared" si="32"/>
        <v>3</v>
      </c>
      <c r="D324">
        <f t="shared" si="33"/>
        <v>0</v>
      </c>
      <c r="E324">
        <f t="shared" ref="E324:E387" si="35">(C325+C324)/2</f>
        <v>3</v>
      </c>
      <c r="F324">
        <f t="shared" si="34"/>
        <v>0</v>
      </c>
      <c r="G324">
        <f t="shared" si="31"/>
        <v>5.1599145478845524E-10</v>
      </c>
      <c r="H324" s="2">
        <v>-171</v>
      </c>
    </row>
    <row r="325" spans="1:8">
      <c r="A325">
        <f t="shared" si="30"/>
        <v>10.217500000000001</v>
      </c>
      <c r="B325">
        <v>3</v>
      </c>
      <c r="C325">
        <f t="shared" si="32"/>
        <v>3</v>
      </c>
      <c r="D325">
        <f t="shared" si="33"/>
        <v>0</v>
      </c>
      <c r="E325">
        <f t="shared" si="35"/>
        <v>3</v>
      </c>
      <c r="F325">
        <f t="shared" si="34"/>
        <v>0</v>
      </c>
      <c r="G325">
        <f t="shared" si="31"/>
        <v>5.4543438047435677E-10</v>
      </c>
      <c r="H325" s="2">
        <v>-170</v>
      </c>
    </row>
    <row r="326" spans="1:8">
      <c r="A326">
        <f t="shared" si="30"/>
        <v>10.217500000000001</v>
      </c>
      <c r="B326">
        <v>3</v>
      </c>
      <c r="C326">
        <f t="shared" si="32"/>
        <v>3</v>
      </c>
      <c r="D326">
        <f t="shared" si="33"/>
        <v>0</v>
      </c>
      <c r="E326">
        <f t="shared" si="35"/>
        <v>3</v>
      </c>
      <c r="F326">
        <f t="shared" si="34"/>
        <v>0</v>
      </c>
      <c r="G326">
        <f t="shared" si="31"/>
        <v>5.4543438047435677E-10</v>
      </c>
      <c r="H326" s="2">
        <v>-170</v>
      </c>
    </row>
    <row r="327" spans="1:8">
      <c r="A327">
        <f t="shared" si="30"/>
        <v>10.217500000000001</v>
      </c>
      <c r="B327">
        <v>3</v>
      </c>
      <c r="C327">
        <f t="shared" si="32"/>
        <v>3</v>
      </c>
      <c r="D327">
        <f t="shared" si="33"/>
        <v>0</v>
      </c>
      <c r="E327">
        <f t="shared" si="35"/>
        <v>3</v>
      </c>
      <c r="F327">
        <f t="shared" si="34"/>
        <v>0</v>
      </c>
      <c r="G327">
        <f t="shared" si="31"/>
        <v>5.4543438047435677E-10</v>
      </c>
      <c r="H327" s="2">
        <v>-170</v>
      </c>
    </row>
    <row r="328" spans="1:8">
      <c r="A328">
        <f t="shared" si="30"/>
        <v>10.217500000000001</v>
      </c>
      <c r="B328">
        <v>3</v>
      </c>
      <c r="C328">
        <f t="shared" si="32"/>
        <v>3</v>
      </c>
      <c r="D328">
        <f t="shared" si="33"/>
        <v>0</v>
      </c>
      <c r="E328">
        <f t="shared" si="35"/>
        <v>3</v>
      </c>
      <c r="F328">
        <f t="shared" si="34"/>
        <v>0</v>
      </c>
      <c r="G328">
        <f t="shared" si="31"/>
        <v>5.4543438047435677E-10</v>
      </c>
      <c r="H328" s="2">
        <v>-170</v>
      </c>
    </row>
    <row r="329" spans="1:8">
      <c r="A329">
        <f t="shared" si="30"/>
        <v>10.217500000000001</v>
      </c>
      <c r="B329">
        <v>3</v>
      </c>
      <c r="C329">
        <f t="shared" si="32"/>
        <v>3</v>
      </c>
      <c r="D329">
        <f t="shared" si="33"/>
        <v>0</v>
      </c>
      <c r="E329">
        <f t="shared" si="35"/>
        <v>3</v>
      </c>
      <c r="F329">
        <f t="shared" si="34"/>
        <v>0</v>
      </c>
      <c r="G329">
        <f t="shared" si="31"/>
        <v>5.4543438047435677E-10</v>
      </c>
      <c r="H329" s="2">
        <v>-170</v>
      </c>
    </row>
    <row r="330" spans="1:8">
      <c r="A330">
        <f t="shared" si="30"/>
        <v>10.217500000000001</v>
      </c>
      <c r="B330">
        <v>3</v>
      </c>
      <c r="C330">
        <f t="shared" si="32"/>
        <v>3</v>
      </c>
      <c r="D330">
        <f t="shared" si="33"/>
        <v>0</v>
      </c>
      <c r="E330">
        <f t="shared" si="35"/>
        <v>3</v>
      </c>
      <c r="F330">
        <f t="shared" si="34"/>
        <v>0</v>
      </c>
      <c r="G330">
        <f t="shared" si="31"/>
        <v>5.4543438047435677E-10</v>
      </c>
      <c r="H330" s="2">
        <v>-170</v>
      </c>
    </row>
    <row r="331" spans="1:8">
      <c r="A331">
        <f t="shared" si="30"/>
        <v>10.217500000000001</v>
      </c>
      <c r="B331">
        <v>3</v>
      </c>
      <c r="C331">
        <f t="shared" si="32"/>
        <v>3</v>
      </c>
      <c r="D331">
        <f t="shared" si="33"/>
        <v>0</v>
      </c>
      <c r="E331">
        <f t="shared" si="35"/>
        <v>3</v>
      </c>
      <c r="F331">
        <f t="shared" si="34"/>
        <v>0</v>
      </c>
      <c r="G331">
        <f t="shared" si="31"/>
        <v>5.4543438047435677E-10</v>
      </c>
      <c r="H331" s="2">
        <v>-170</v>
      </c>
    </row>
    <row r="332" spans="1:8">
      <c r="A332">
        <f t="shared" si="30"/>
        <v>10.1934</v>
      </c>
      <c r="B332">
        <v>3</v>
      </c>
      <c r="C332">
        <f t="shared" si="32"/>
        <v>3</v>
      </c>
      <c r="D332">
        <f t="shared" si="33"/>
        <v>0</v>
      </c>
      <c r="E332">
        <f t="shared" si="35"/>
        <v>3</v>
      </c>
      <c r="F332">
        <f t="shared" si="34"/>
        <v>0</v>
      </c>
      <c r="G332">
        <f t="shared" si="31"/>
        <v>5.7655734536420585E-10</v>
      </c>
      <c r="H332" s="2">
        <v>-169</v>
      </c>
    </row>
    <row r="333" spans="1:8">
      <c r="A333">
        <f t="shared" si="30"/>
        <v>10.1934</v>
      </c>
      <c r="B333">
        <v>3</v>
      </c>
      <c r="C333">
        <f t="shared" si="32"/>
        <v>3</v>
      </c>
      <c r="D333">
        <f t="shared" si="33"/>
        <v>0</v>
      </c>
      <c r="E333">
        <f t="shared" si="35"/>
        <v>3</v>
      </c>
      <c r="F333">
        <f t="shared" si="34"/>
        <v>0</v>
      </c>
      <c r="G333">
        <f t="shared" si="31"/>
        <v>5.7655734536420585E-10</v>
      </c>
      <c r="H333" s="2">
        <v>-169</v>
      </c>
    </row>
    <row r="334" spans="1:8">
      <c r="A334">
        <f t="shared" si="30"/>
        <v>10.2416</v>
      </c>
      <c r="B334">
        <v>3</v>
      </c>
      <c r="C334">
        <f t="shared" si="32"/>
        <v>3</v>
      </c>
      <c r="D334">
        <f t="shared" si="33"/>
        <v>0</v>
      </c>
      <c r="E334">
        <f t="shared" si="35"/>
        <v>3</v>
      </c>
      <c r="F334">
        <f t="shared" si="34"/>
        <v>0</v>
      </c>
      <c r="G334">
        <f t="shared" si="31"/>
        <v>5.1599145478845524E-10</v>
      </c>
      <c r="H334" s="2">
        <v>-171</v>
      </c>
    </row>
    <row r="335" spans="1:8">
      <c r="A335">
        <f t="shared" si="30"/>
        <v>10.2416</v>
      </c>
      <c r="B335">
        <v>3</v>
      </c>
      <c r="C335">
        <f t="shared" si="32"/>
        <v>3</v>
      </c>
      <c r="D335">
        <f t="shared" si="33"/>
        <v>0</v>
      </c>
      <c r="E335">
        <f t="shared" si="35"/>
        <v>3</v>
      </c>
      <c r="F335">
        <f t="shared" si="34"/>
        <v>0</v>
      </c>
      <c r="G335">
        <f t="shared" si="31"/>
        <v>5.1599145478845524E-10</v>
      </c>
      <c r="H335" s="2">
        <v>-171</v>
      </c>
    </row>
    <row r="336" spans="1:8">
      <c r="A336">
        <f t="shared" si="30"/>
        <v>10.217500000000001</v>
      </c>
      <c r="B336">
        <v>3</v>
      </c>
      <c r="C336">
        <f t="shared" si="32"/>
        <v>3</v>
      </c>
      <c r="D336">
        <f t="shared" si="33"/>
        <v>0</v>
      </c>
      <c r="E336">
        <f t="shared" si="35"/>
        <v>3</v>
      </c>
      <c r="F336">
        <f t="shared" si="34"/>
        <v>0</v>
      </c>
      <c r="G336">
        <f t="shared" si="31"/>
        <v>5.4543438047435677E-10</v>
      </c>
      <c r="H336" s="2">
        <v>-170</v>
      </c>
    </row>
    <row r="337" spans="1:8">
      <c r="A337">
        <f t="shared" si="30"/>
        <v>10.1693</v>
      </c>
      <c r="B337">
        <v>3</v>
      </c>
      <c r="C337">
        <f t="shared" si="32"/>
        <v>3</v>
      </c>
      <c r="D337">
        <f t="shared" si="33"/>
        <v>0</v>
      </c>
      <c r="E337">
        <f t="shared" si="35"/>
        <v>3</v>
      </c>
      <c r="F337">
        <f t="shared" si="34"/>
        <v>0</v>
      </c>
      <c r="G337">
        <f t="shared" si="31"/>
        <v>6.0945621397082031E-10</v>
      </c>
      <c r="H337" s="2">
        <v>-168</v>
      </c>
    </row>
    <row r="338" spans="1:8">
      <c r="A338">
        <f t="shared" si="30"/>
        <v>10.1934</v>
      </c>
      <c r="B338">
        <v>3</v>
      </c>
      <c r="C338">
        <f t="shared" si="32"/>
        <v>3</v>
      </c>
      <c r="D338">
        <f t="shared" si="33"/>
        <v>0</v>
      </c>
      <c r="E338">
        <f t="shared" si="35"/>
        <v>3</v>
      </c>
      <c r="F338">
        <f t="shared" si="34"/>
        <v>0</v>
      </c>
      <c r="G338">
        <f t="shared" si="31"/>
        <v>5.7655734536420585E-10</v>
      </c>
      <c r="H338" s="2">
        <v>-169</v>
      </c>
    </row>
    <row r="339" spans="1:8">
      <c r="A339">
        <f t="shared" si="30"/>
        <v>10.2416</v>
      </c>
      <c r="B339">
        <v>3</v>
      </c>
      <c r="C339">
        <f t="shared" si="32"/>
        <v>3</v>
      </c>
      <c r="D339">
        <f t="shared" si="33"/>
        <v>0</v>
      </c>
      <c r="E339">
        <f t="shared" si="35"/>
        <v>3</v>
      </c>
      <c r="F339">
        <f t="shared" si="34"/>
        <v>0</v>
      </c>
      <c r="G339">
        <f t="shared" si="31"/>
        <v>5.1599145478845524E-10</v>
      </c>
      <c r="H339" s="2">
        <v>-171</v>
      </c>
    </row>
    <row r="340" spans="1:8">
      <c r="A340">
        <f t="shared" si="30"/>
        <v>10.2416</v>
      </c>
      <c r="B340">
        <v>3</v>
      </c>
      <c r="C340">
        <f t="shared" si="32"/>
        <v>3</v>
      </c>
      <c r="D340">
        <f t="shared" si="33"/>
        <v>0</v>
      </c>
      <c r="E340">
        <f t="shared" si="35"/>
        <v>3</v>
      </c>
      <c r="F340">
        <f t="shared" si="34"/>
        <v>0</v>
      </c>
      <c r="G340">
        <f t="shared" si="31"/>
        <v>5.1599145478845524E-10</v>
      </c>
      <c r="H340" s="2">
        <v>-171</v>
      </c>
    </row>
    <row r="341" spans="1:8">
      <c r="A341">
        <f t="shared" si="30"/>
        <v>10.217500000000001</v>
      </c>
      <c r="B341">
        <v>3</v>
      </c>
      <c r="C341">
        <f t="shared" si="32"/>
        <v>3</v>
      </c>
      <c r="D341">
        <f t="shared" si="33"/>
        <v>0</v>
      </c>
      <c r="E341">
        <f t="shared" si="35"/>
        <v>3</v>
      </c>
      <c r="F341">
        <f t="shared" si="34"/>
        <v>0</v>
      </c>
      <c r="G341">
        <f t="shared" si="31"/>
        <v>5.4543438047435677E-10</v>
      </c>
      <c r="H341" s="2">
        <v>-170</v>
      </c>
    </row>
    <row r="342" spans="1:8">
      <c r="A342">
        <f t="shared" si="30"/>
        <v>10.217500000000001</v>
      </c>
      <c r="B342">
        <v>3</v>
      </c>
      <c r="C342">
        <f t="shared" si="32"/>
        <v>3</v>
      </c>
      <c r="D342">
        <f t="shared" si="33"/>
        <v>0</v>
      </c>
      <c r="E342">
        <f t="shared" si="35"/>
        <v>3</v>
      </c>
      <c r="F342">
        <f t="shared" si="34"/>
        <v>0</v>
      </c>
      <c r="G342">
        <f t="shared" si="31"/>
        <v>5.4543438047435677E-10</v>
      </c>
      <c r="H342" s="2">
        <v>-170</v>
      </c>
    </row>
    <row r="343" spans="1:8">
      <c r="A343">
        <f t="shared" si="30"/>
        <v>10.217500000000001</v>
      </c>
      <c r="B343">
        <v>3</v>
      </c>
      <c r="C343">
        <f t="shared" si="32"/>
        <v>3</v>
      </c>
      <c r="D343">
        <f t="shared" si="33"/>
        <v>0</v>
      </c>
      <c r="E343">
        <f t="shared" si="35"/>
        <v>3</v>
      </c>
      <c r="F343">
        <f t="shared" si="34"/>
        <v>0</v>
      </c>
      <c r="G343">
        <f t="shared" si="31"/>
        <v>5.4543438047435677E-10</v>
      </c>
      <c r="H343" s="2">
        <v>-170</v>
      </c>
    </row>
    <row r="344" spans="1:8">
      <c r="A344">
        <f t="shared" si="30"/>
        <v>10.217500000000001</v>
      </c>
      <c r="B344">
        <v>3</v>
      </c>
      <c r="C344">
        <f t="shared" si="32"/>
        <v>3</v>
      </c>
      <c r="D344">
        <f t="shared" si="33"/>
        <v>0</v>
      </c>
      <c r="E344">
        <f t="shared" si="35"/>
        <v>3</v>
      </c>
      <c r="F344">
        <f t="shared" si="34"/>
        <v>0</v>
      </c>
      <c r="G344">
        <f t="shared" si="31"/>
        <v>5.4543438047435677E-10</v>
      </c>
      <c r="H344" s="2">
        <v>-170</v>
      </c>
    </row>
    <row r="345" spans="1:8">
      <c r="A345">
        <f t="shared" si="30"/>
        <v>10.217500000000001</v>
      </c>
      <c r="B345">
        <v>3</v>
      </c>
      <c r="C345">
        <f t="shared" si="32"/>
        <v>3</v>
      </c>
      <c r="D345">
        <f t="shared" si="33"/>
        <v>0</v>
      </c>
      <c r="E345">
        <f t="shared" si="35"/>
        <v>3</v>
      </c>
      <c r="F345">
        <f t="shared" si="34"/>
        <v>0</v>
      </c>
      <c r="G345">
        <f t="shared" si="31"/>
        <v>5.4543438047435677E-10</v>
      </c>
      <c r="H345" s="2">
        <v>-170</v>
      </c>
    </row>
    <row r="346" spans="1:8">
      <c r="A346">
        <f t="shared" si="30"/>
        <v>10.217500000000001</v>
      </c>
      <c r="B346">
        <v>3</v>
      </c>
      <c r="C346">
        <f t="shared" si="32"/>
        <v>3</v>
      </c>
      <c r="D346">
        <f t="shared" si="33"/>
        <v>0</v>
      </c>
      <c r="E346">
        <f t="shared" si="35"/>
        <v>3</v>
      </c>
      <c r="F346">
        <f t="shared" si="34"/>
        <v>1.5423999999999864</v>
      </c>
      <c r="G346">
        <f t="shared" si="31"/>
        <v>5.4543438047435677E-10</v>
      </c>
      <c r="H346" s="2">
        <v>-170</v>
      </c>
    </row>
    <row r="347" spans="1:8">
      <c r="A347">
        <f t="shared" si="30"/>
        <v>10.2416</v>
      </c>
      <c r="B347">
        <v>3</v>
      </c>
      <c r="C347">
        <f t="shared" si="32"/>
        <v>3</v>
      </c>
      <c r="D347">
        <f t="shared" si="33"/>
        <v>0.19279999999999831</v>
      </c>
      <c r="E347">
        <f t="shared" si="35"/>
        <v>3.125</v>
      </c>
      <c r="F347">
        <f t="shared" si="34"/>
        <v>6.5552000000000135</v>
      </c>
      <c r="G347">
        <f t="shared" si="31"/>
        <v>5.1599145478845524E-10</v>
      </c>
      <c r="H347" s="2">
        <v>-171</v>
      </c>
    </row>
    <row r="348" spans="1:8">
      <c r="A348">
        <f t="shared" si="30"/>
        <v>10.2898</v>
      </c>
      <c r="B348">
        <v>3</v>
      </c>
      <c r="C348">
        <f t="shared" si="32"/>
        <v>3.25</v>
      </c>
      <c r="D348">
        <f t="shared" si="33"/>
        <v>1.8316000000000017</v>
      </c>
      <c r="E348">
        <f t="shared" si="35"/>
        <v>3.375</v>
      </c>
      <c r="F348">
        <f t="shared" si="34"/>
        <v>-14.652800000000013</v>
      </c>
      <c r="G348">
        <f t="shared" si="31"/>
        <v>4.617878578001996E-10</v>
      </c>
      <c r="H348" s="2">
        <v>-173</v>
      </c>
    </row>
    <row r="349" spans="1:8">
      <c r="A349">
        <f t="shared" si="30"/>
        <v>10.7477</v>
      </c>
      <c r="B349">
        <v>3.5</v>
      </c>
      <c r="C349">
        <f t="shared" si="32"/>
        <v>3.5</v>
      </c>
      <c r="D349">
        <f t="shared" si="33"/>
        <v>0</v>
      </c>
      <c r="E349">
        <f t="shared" si="35"/>
        <v>3.5</v>
      </c>
      <c r="F349">
        <f t="shared" si="34"/>
        <v>0</v>
      </c>
      <c r="G349">
        <f t="shared" si="31"/>
        <v>1.6983359599238007E-10</v>
      </c>
      <c r="H349" s="2">
        <v>-192</v>
      </c>
    </row>
    <row r="350" spans="1:8">
      <c r="A350">
        <f t="shared" si="30"/>
        <v>10.844100000000001</v>
      </c>
      <c r="B350">
        <v>3.5</v>
      </c>
      <c r="C350">
        <f t="shared" si="32"/>
        <v>3.5</v>
      </c>
      <c r="D350">
        <f t="shared" si="33"/>
        <v>0</v>
      </c>
      <c r="E350">
        <f t="shared" si="35"/>
        <v>3.5</v>
      </c>
      <c r="F350">
        <f t="shared" si="34"/>
        <v>0</v>
      </c>
      <c r="G350">
        <f t="shared" si="31"/>
        <v>1.3602652555971481E-10</v>
      </c>
      <c r="H350" s="2">
        <v>-196</v>
      </c>
    </row>
    <row r="351" spans="1:8">
      <c r="A351">
        <f t="shared" si="30"/>
        <v>10.916399999999999</v>
      </c>
      <c r="B351">
        <v>3.5</v>
      </c>
      <c r="C351">
        <f t="shared" si="32"/>
        <v>3.5</v>
      </c>
      <c r="D351">
        <f t="shared" si="33"/>
        <v>0</v>
      </c>
      <c r="E351">
        <f t="shared" si="35"/>
        <v>3.5</v>
      </c>
      <c r="F351">
        <f t="shared" si="34"/>
        <v>0</v>
      </c>
      <c r="G351">
        <f t="shared" si="31"/>
        <v>1.1516582029096722E-10</v>
      </c>
      <c r="H351" s="2">
        <v>-199</v>
      </c>
    </row>
    <row r="352" spans="1:8">
      <c r="A352">
        <f t="shared" si="30"/>
        <v>11.036899999999999</v>
      </c>
      <c r="B352">
        <v>3.5</v>
      </c>
      <c r="C352">
        <f t="shared" si="32"/>
        <v>3.5</v>
      </c>
      <c r="D352">
        <f t="shared" si="33"/>
        <v>0</v>
      </c>
      <c r="E352">
        <f t="shared" si="35"/>
        <v>3.5</v>
      </c>
      <c r="F352">
        <f t="shared" si="34"/>
        <v>0</v>
      </c>
      <c r="G352">
        <f t="shared" si="31"/>
        <v>8.7261687098845126E-11</v>
      </c>
      <c r="H352" s="2">
        <v>-204</v>
      </c>
    </row>
    <row r="353" spans="1:8">
      <c r="A353">
        <f t="shared" si="30"/>
        <v>11.061</v>
      </c>
      <c r="B353">
        <v>3.5</v>
      </c>
      <c r="C353">
        <f t="shared" si="32"/>
        <v>3.5</v>
      </c>
      <c r="D353">
        <f t="shared" si="33"/>
        <v>0</v>
      </c>
      <c r="E353">
        <f t="shared" si="35"/>
        <v>3.5</v>
      </c>
      <c r="F353">
        <f t="shared" si="34"/>
        <v>0</v>
      </c>
      <c r="G353">
        <f t="shared" si="31"/>
        <v>8.2551240782198538E-11</v>
      </c>
      <c r="H353" s="2">
        <v>-205</v>
      </c>
    </row>
    <row r="354" spans="1:8">
      <c r="A354">
        <f t="shared" si="30"/>
        <v>11.061</v>
      </c>
      <c r="B354">
        <v>3.5</v>
      </c>
      <c r="C354">
        <f t="shared" si="32"/>
        <v>3.5</v>
      </c>
      <c r="D354">
        <f t="shared" si="33"/>
        <v>0</v>
      </c>
      <c r="E354">
        <f t="shared" si="35"/>
        <v>3.5</v>
      </c>
      <c r="F354">
        <f t="shared" si="34"/>
        <v>0</v>
      </c>
      <c r="G354">
        <f t="shared" si="31"/>
        <v>8.2551240782198538E-11</v>
      </c>
      <c r="H354" s="2">
        <v>-205</v>
      </c>
    </row>
    <row r="355" spans="1:8">
      <c r="A355">
        <f t="shared" si="30"/>
        <v>11.1092</v>
      </c>
      <c r="B355">
        <v>3.5</v>
      </c>
      <c r="C355">
        <f t="shared" si="32"/>
        <v>3.5</v>
      </c>
      <c r="D355">
        <f t="shared" si="33"/>
        <v>0</v>
      </c>
      <c r="E355">
        <f t="shared" si="35"/>
        <v>3.5</v>
      </c>
      <c r="F355">
        <f t="shared" si="34"/>
        <v>0</v>
      </c>
      <c r="G355">
        <f t="shared" si="31"/>
        <v>7.3879441773292046E-11</v>
      </c>
      <c r="H355" s="2">
        <v>-207</v>
      </c>
    </row>
    <row r="356" spans="1:8">
      <c r="A356">
        <f t="shared" si="30"/>
        <v>11.157399999999999</v>
      </c>
      <c r="B356">
        <v>3.5</v>
      </c>
      <c r="C356">
        <f t="shared" si="32"/>
        <v>3.5</v>
      </c>
      <c r="D356">
        <f t="shared" si="33"/>
        <v>0</v>
      </c>
      <c r="E356">
        <f t="shared" si="35"/>
        <v>3.5</v>
      </c>
      <c r="F356">
        <f t="shared" si="34"/>
        <v>0</v>
      </c>
      <c r="G356">
        <f t="shared" si="31"/>
        <v>6.6118593312654829E-11</v>
      </c>
      <c r="H356" s="2">
        <v>-209</v>
      </c>
    </row>
    <row r="357" spans="1:8">
      <c r="A357">
        <f t="shared" si="30"/>
        <v>11.1815</v>
      </c>
      <c r="B357">
        <v>3.5</v>
      </c>
      <c r="C357">
        <f t="shared" si="32"/>
        <v>3.5</v>
      </c>
      <c r="D357">
        <f t="shared" si="33"/>
        <v>0</v>
      </c>
      <c r="E357">
        <f t="shared" si="35"/>
        <v>3.5</v>
      </c>
      <c r="F357">
        <f t="shared" si="34"/>
        <v>0</v>
      </c>
      <c r="G357">
        <f t="shared" si="31"/>
        <v>6.2549465844621161E-11</v>
      </c>
      <c r="H357" s="2">
        <v>-210</v>
      </c>
    </row>
    <row r="358" spans="1:8">
      <c r="A358">
        <f t="shared" si="30"/>
        <v>11.1815</v>
      </c>
      <c r="B358">
        <v>3.5</v>
      </c>
      <c r="C358">
        <f t="shared" si="32"/>
        <v>3.5</v>
      </c>
      <c r="D358">
        <f t="shared" si="33"/>
        <v>0</v>
      </c>
      <c r="E358">
        <f t="shared" si="35"/>
        <v>3.5</v>
      </c>
      <c r="F358">
        <f t="shared" si="34"/>
        <v>0</v>
      </c>
      <c r="G358">
        <f t="shared" si="31"/>
        <v>6.2549465844621161E-11</v>
      </c>
      <c r="H358" s="2">
        <v>-210</v>
      </c>
    </row>
    <row r="359" spans="1:8">
      <c r="A359">
        <f t="shared" si="30"/>
        <v>11.2056</v>
      </c>
      <c r="B359">
        <v>3.5</v>
      </c>
      <c r="C359">
        <f t="shared" si="32"/>
        <v>3.5</v>
      </c>
      <c r="D359">
        <f t="shared" si="33"/>
        <v>0</v>
      </c>
      <c r="E359">
        <f t="shared" si="35"/>
        <v>3.5</v>
      </c>
      <c r="F359">
        <f t="shared" si="34"/>
        <v>0</v>
      </c>
      <c r="G359">
        <f t="shared" si="31"/>
        <v>5.9173002349682528E-11</v>
      </c>
      <c r="H359" s="2">
        <v>-211</v>
      </c>
    </row>
    <row r="360" spans="1:8">
      <c r="A360">
        <f t="shared" si="30"/>
        <v>11.2056</v>
      </c>
      <c r="B360">
        <v>3.5</v>
      </c>
      <c r="C360">
        <f t="shared" si="32"/>
        <v>3.5</v>
      </c>
      <c r="D360">
        <f t="shared" si="33"/>
        <v>0</v>
      </c>
      <c r="E360">
        <f t="shared" si="35"/>
        <v>3.5</v>
      </c>
      <c r="F360">
        <f t="shared" si="34"/>
        <v>0</v>
      </c>
      <c r="G360">
        <f t="shared" si="31"/>
        <v>5.9173002349682528E-11</v>
      </c>
      <c r="H360" s="2">
        <v>-211</v>
      </c>
    </row>
    <row r="361" spans="1:8">
      <c r="A361">
        <f t="shared" si="30"/>
        <v>11.229700000000001</v>
      </c>
      <c r="B361">
        <v>3.5</v>
      </c>
      <c r="C361">
        <f t="shared" si="32"/>
        <v>3.5</v>
      </c>
      <c r="D361">
        <f t="shared" si="33"/>
        <v>0</v>
      </c>
      <c r="E361">
        <f t="shared" si="35"/>
        <v>3.5</v>
      </c>
      <c r="F361">
        <f t="shared" si="34"/>
        <v>0</v>
      </c>
      <c r="G361">
        <f t="shared" si="31"/>
        <v>5.5978802693111021E-11</v>
      </c>
      <c r="H361" s="2">
        <v>-212</v>
      </c>
    </row>
    <row r="362" spans="1:8">
      <c r="A362">
        <f t="shared" si="30"/>
        <v>11.2056</v>
      </c>
      <c r="B362">
        <v>3.5</v>
      </c>
      <c r="C362">
        <f t="shared" si="32"/>
        <v>3.5</v>
      </c>
      <c r="D362">
        <f t="shared" si="33"/>
        <v>0</v>
      </c>
      <c r="E362">
        <f t="shared" si="35"/>
        <v>3.5</v>
      </c>
      <c r="F362">
        <f t="shared" si="34"/>
        <v>0</v>
      </c>
      <c r="G362">
        <f t="shared" si="31"/>
        <v>5.9173002349682528E-11</v>
      </c>
      <c r="H362" s="2">
        <v>-211</v>
      </c>
    </row>
    <row r="363" spans="1:8">
      <c r="A363">
        <f t="shared" si="30"/>
        <v>11.2056</v>
      </c>
      <c r="B363">
        <v>3.5</v>
      </c>
      <c r="C363">
        <f t="shared" si="32"/>
        <v>3.5</v>
      </c>
      <c r="D363">
        <f t="shared" si="33"/>
        <v>0</v>
      </c>
      <c r="E363">
        <f t="shared" si="35"/>
        <v>3.5</v>
      </c>
      <c r="F363">
        <f t="shared" si="34"/>
        <v>0</v>
      </c>
      <c r="G363">
        <f t="shared" si="31"/>
        <v>5.9173002349682528E-11</v>
      </c>
      <c r="H363" s="2">
        <v>-211</v>
      </c>
    </row>
    <row r="364" spans="1:8">
      <c r="A364">
        <f t="shared" si="30"/>
        <v>11.1815</v>
      </c>
      <c r="B364">
        <v>3.5</v>
      </c>
      <c r="C364">
        <f t="shared" si="32"/>
        <v>3.5</v>
      </c>
      <c r="D364">
        <f t="shared" si="33"/>
        <v>0</v>
      </c>
      <c r="E364">
        <f t="shared" si="35"/>
        <v>3.5</v>
      </c>
      <c r="F364">
        <f t="shared" si="34"/>
        <v>0</v>
      </c>
      <c r="G364">
        <f t="shared" si="31"/>
        <v>6.2549465844621161E-11</v>
      </c>
      <c r="H364" s="2">
        <v>-210</v>
      </c>
    </row>
    <row r="365" spans="1:8">
      <c r="A365">
        <f t="shared" si="30"/>
        <v>11.2056</v>
      </c>
      <c r="B365">
        <v>3.5</v>
      </c>
      <c r="C365">
        <f t="shared" si="32"/>
        <v>3.5</v>
      </c>
      <c r="D365">
        <f t="shared" si="33"/>
        <v>0</v>
      </c>
      <c r="E365">
        <f t="shared" si="35"/>
        <v>3.5</v>
      </c>
      <c r="F365">
        <f t="shared" si="34"/>
        <v>0</v>
      </c>
      <c r="G365">
        <f t="shared" si="31"/>
        <v>5.9173002349682528E-11</v>
      </c>
      <c r="H365" s="2">
        <v>-211</v>
      </c>
    </row>
    <row r="366" spans="1:8">
      <c r="A366">
        <f t="shared" si="30"/>
        <v>11.229700000000001</v>
      </c>
      <c r="B366">
        <v>3.5</v>
      </c>
      <c r="C366">
        <f t="shared" si="32"/>
        <v>3.5</v>
      </c>
      <c r="D366">
        <f t="shared" si="33"/>
        <v>0</v>
      </c>
      <c r="E366">
        <f t="shared" si="35"/>
        <v>3.5</v>
      </c>
      <c r="F366">
        <f t="shared" si="34"/>
        <v>0</v>
      </c>
      <c r="G366">
        <f t="shared" si="31"/>
        <v>5.5978802693111021E-11</v>
      </c>
      <c r="H366" s="2">
        <v>-212</v>
      </c>
    </row>
    <row r="367" spans="1:8">
      <c r="A367">
        <f t="shared" si="30"/>
        <v>11.229700000000001</v>
      </c>
      <c r="B367">
        <v>3.5</v>
      </c>
      <c r="C367">
        <f t="shared" si="32"/>
        <v>3.5</v>
      </c>
      <c r="D367">
        <f t="shared" si="33"/>
        <v>0</v>
      </c>
      <c r="E367">
        <f t="shared" si="35"/>
        <v>3.5</v>
      </c>
      <c r="F367">
        <f t="shared" si="34"/>
        <v>0</v>
      </c>
      <c r="G367">
        <f t="shared" si="31"/>
        <v>5.5978802693111021E-11</v>
      </c>
      <c r="H367" s="2">
        <v>-212</v>
      </c>
    </row>
    <row r="368" spans="1:8">
      <c r="A368">
        <f t="shared" si="30"/>
        <v>11.229700000000001</v>
      </c>
      <c r="B368">
        <v>3.5</v>
      </c>
      <c r="C368">
        <f t="shared" si="32"/>
        <v>3.5</v>
      </c>
      <c r="D368">
        <f t="shared" si="33"/>
        <v>0</v>
      </c>
      <c r="E368">
        <f t="shared" si="35"/>
        <v>3.5</v>
      </c>
      <c r="F368">
        <f t="shared" si="34"/>
        <v>0</v>
      </c>
      <c r="G368">
        <f t="shared" si="31"/>
        <v>5.5978802693111021E-11</v>
      </c>
      <c r="H368" s="2">
        <v>-212</v>
      </c>
    </row>
    <row r="369" spans="1:8">
      <c r="A369">
        <f t="shared" si="30"/>
        <v>11.2056</v>
      </c>
      <c r="B369">
        <v>3.5</v>
      </c>
      <c r="C369">
        <f t="shared" si="32"/>
        <v>3.5</v>
      </c>
      <c r="D369">
        <f t="shared" si="33"/>
        <v>0</v>
      </c>
      <c r="E369">
        <f t="shared" si="35"/>
        <v>3.5</v>
      </c>
      <c r="F369">
        <f t="shared" si="34"/>
        <v>0</v>
      </c>
      <c r="G369">
        <f t="shared" si="31"/>
        <v>5.9173002349682528E-11</v>
      </c>
      <c r="H369" s="2">
        <v>-211</v>
      </c>
    </row>
    <row r="370" spans="1:8">
      <c r="A370">
        <f t="shared" si="30"/>
        <v>11.2056</v>
      </c>
      <c r="B370">
        <v>3.5</v>
      </c>
      <c r="C370">
        <f t="shared" si="32"/>
        <v>3.5</v>
      </c>
      <c r="D370">
        <f t="shared" si="33"/>
        <v>0</v>
      </c>
      <c r="E370">
        <f t="shared" si="35"/>
        <v>3.5</v>
      </c>
      <c r="F370">
        <f t="shared" si="34"/>
        <v>0</v>
      </c>
      <c r="G370">
        <f t="shared" si="31"/>
        <v>5.9173002349682528E-11</v>
      </c>
      <c r="H370" s="2">
        <v>-211</v>
      </c>
    </row>
    <row r="371" spans="1:8">
      <c r="A371">
        <f t="shared" si="30"/>
        <v>11.229700000000001</v>
      </c>
      <c r="B371">
        <v>3.5</v>
      </c>
      <c r="C371">
        <f t="shared" si="32"/>
        <v>3.5</v>
      </c>
      <c r="D371">
        <f t="shared" si="33"/>
        <v>0</v>
      </c>
      <c r="E371">
        <f t="shared" si="35"/>
        <v>3.5</v>
      </c>
      <c r="F371">
        <f t="shared" si="34"/>
        <v>0</v>
      </c>
      <c r="G371">
        <f t="shared" si="31"/>
        <v>5.5978802693111021E-11</v>
      </c>
      <c r="H371" s="2">
        <v>-212</v>
      </c>
    </row>
    <row r="372" spans="1:8">
      <c r="A372">
        <f t="shared" si="30"/>
        <v>11.229700000000001</v>
      </c>
      <c r="B372">
        <v>3.5</v>
      </c>
      <c r="C372">
        <f t="shared" si="32"/>
        <v>3.5</v>
      </c>
      <c r="D372">
        <f t="shared" si="33"/>
        <v>0</v>
      </c>
      <c r="E372">
        <f t="shared" si="35"/>
        <v>3.5</v>
      </c>
      <c r="F372">
        <f t="shared" si="34"/>
        <v>0</v>
      </c>
      <c r="G372">
        <f t="shared" si="31"/>
        <v>5.5978802693111021E-11</v>
      </c>
      <c r="H372" s="2">
        <v>-212</v>
      </c>
    </row>
    <row r="373" spans="1:8">
      <c r="A373">
        <f t="shared" si="30"/>
        <v>11.229700000000001</v>
      </c>
      <c r="B373">
        <v>3.5</v>
      </c>
      <c r="C373">
        <f t="shared" si="32"/>
        <v>3.5</v>
      </c>
      <c r="D373">
        <f t="shared" si="33"/>
        <v>0</v>
      </c>
      <c r="E373">
        <f t="shared" si="35"/>
        <v>3.5</v>
      </c>
      <c r="F373">
        <f t="shared" si="34"/>
        <v>0</v>
      </c>
      <c r="G373">
        <f t="shared" si="31"/>
        <v>5.5978802693111021E-11</v>
      </c>
      <c r="H373" s="2">
        <v>-212</v>
      </c>
    </row>
    <row r="374" spans="1:8">
      <c r="A374">
        <f t="shared" si="30"/>
        <v>11.229700000000001</v>
      </c>
      <c r="B374">
        <v>3.5</v>
      </c>
      <c r="C374">
        <f t="shared" si="32"/>
        <v>3.5</v>
      </c>
      <c r="D374">
        <f t="shared" si="33"/>
        <v>0</v>
      </c>
      <c r="E374">
        <f t="shared" si="35"/>
        <v>3.5</v>
      </c>
      <c r="F374">
        <f t="shared" si="34"/>
        <v>0</v>
      </c>
      <c r="G374">
        <f t="shared" si="31"/>
        <v>5.5978802693111021E-11</v>
      </c>
      <c r="H374" s="2">
        <v>-212</v>
      </c>
    </row>
    <row r="375" spans="1:8">
      <c r="A375">
        <f t="shared" si="30"/>
        <v>11.229700000000001</v>
      </c>
      <c r="B375">
        <v>3.5</v>
      </c>
      <c r="C375">
        <f t="shared" si="32"/>
        <v>3.5</v>
      </c>
      <c r="D375">
        <f t="shared" si="33"/>
        <v>0</v>
      </c>
      <c r="E375">
        <f t="shared" si="35"/>
        <v>3.5</v>
      </c>
      <c r="F375">
        <f t="shared" si="34"/>
        <v>0</v>
      </c>
      <c r="G375">
        <f t="shared" si="31"/>
        <v>5.5978802693111021E-11</v>
      </c>
      <c r="H375" s="2">
        <v>-212</v>
      </c>
    </row>
    <row r="376" spans="1:8">
      <c r="A376">
        <f t="shared" si="30"/>
        <v>11.2056</v>
      </c>
      <c r="B376">
        <v>3.5</v>
      </c>
      <c r="C376">
        <f t="shared" si="32"/>
        <v>3.5</v>
      </c>
      <c r="D376">
        <f t="shared" si="33"/>
        <v>0</v>
      </c>
      <c r="E376">
        <f t="shared" si="35"/>
        <v>3.5</v>
      </c>
      <c r="F376">
        <f t="shared" si="34"/>
        <v>0</v>
      </c>
      <c r="G376">
        <f t="shared" si="31"/>
        <v>5.9173002349682528E-11</v>
      </c>
      <c r="H376" s="2">
        <v>-211</v>
      </c>
    </row>
    <row r="377" spans="1:8">
      <c r="A377">
        <f t="shared" si="30"/>
        <v>11.229700000000001</v>
      </c>
      <c r="B377">
        <v>3.5</v>
      </c>
      <c r="C377">
        <f t="shared" si="32"/>
        <v>3.5</v>
      </c>
      <c r="D377">
        <f t="shared" si="33"/>
        <v>0</v>
      </c>
      <c r="E377">
        <f t="shared" si="35"/>
        <v>3.5</v>
      </c>
      <c r="F377">
        <f t="shared" si="34"/>
        <v>0</v>
      </c>
      <c r="G377">
        <f t="shared" si="31"/>
        <v>5.5978802693111021E-11</v>
      </c>
      <c r="H377" s="2">
        <v>-212</v>
      </c>
    </row>
    <row r="378" spans="1:8">
      <c r="A378">
        <f t="shared" si="30"/>
        <v>11.229700000000001</v>
      </c>
      <c r="B378">
        <v>3.5</v>
      </c>
      <c r="C378">
        <f t="shared" si="32"/>
        <v>3.5</v>
      </c>
      <c r="D378">
        <f t="shared" si="33"/>
        <v>0</v>
      </c>
      <c r="E378">
        <f t="shared" si="35"/>
        <v>3.5</v>
      </c>
      <c r="F378">
        <f t="shared" si="34"/>
        <v>0.77120000000002165</v>
      </c>
      <c r="G378">
        <f t="shared" si="31"/>
        <v>5.5978802693111021E-11</v>
      </c>
      <c r="H378" s="2">
        <v>-212</v>
      </c>
    </row>
    <row r="379" spans="1:8">
      <c r="A379">
        <f t="shared" si="30"/>
        <v>11.2056</v>
      </c>
      <c r="B379">
        <v>3.5</v>
      </c>
      <c r="C379">
        <f t="shared" si="32"/>
        <v>3.5</v>
      </c>
      <c r="D379">
        <f t="shared" si="33"/>
        <v>9.6400000000002706E-2</v>
      </c>
      <c r="E379">
        <f t="shared" si="35"/>
        <v>3.625</v>
      </c>
      <c r="F379">
        <f t="shared" si="34"/>
        <v>1.5423999999999864</v>
      </c>
      <c r="G379">
        <f t="shared" si="31"/>
        <v>5.9173002349682528E-11</v>
      </c>
      <c r="H379" s="2">
        <v>-211</v>
      </c>
    </row>
    <row r="380" spans="1:8">
      <c r="A380">
        <f t="shared" si="30"/>
        <v>11.229700000000001</v>
      </c>
      <c r="B380">
        <v>3.5</v>
      </c>
      <c r="C380">
        <f t="shared" si="32"/>
        <v>3.75</v>
      </c>
      <c r="D380">
        <f t="shared" si="33"/>
        <v>0.48199999999999932</v>
      </c>
      <c r="E380">
        <f t="shared" si="35"/>
        <v>3.875</v>
      </c>
      <c r="F380">
        <f t="shared" si="34"/>
        <v>-3.8559999999999945</v>
      </c>
      <c r="G380">
        <f t="shared" si="31"/>
        <v>5.5978802693111021E-11</v>
      </c>
      <c r="H380" s="2">
        <v>-212</v>
      </c>
    </row>
    <row r="381" spans="1:8">
      <c r="A381">
        <f t="shared" si="30"/>
        <v>11.350200000000001</v>
      </c>
      <c r="B381">
        <v>4</v>
      </c>
      <c r="C381">
        <f t="shared" si="32"/>
        <v>4</v>
      </c>
      <c r="D381">
        <f t="shared" si="33"/>
        <v>0</v>
      </c>
      <c r="E381">
        <f t="shared" si="35"/>
        <v>4</v>
      </c>
      <c r="F381">
        <f t="shared" si="34"/>
        <v>0</v>
      </c>
      <c r="G381">
        <f t="shared" si="31"/>
        <v>4.4647793411299411E-11</v>
      </c>
      <c r="H381" s="2">
        <v>-217</v>
      </c>
    </row>
    <row r="382" spans="1:8">
      <c r="A382">
        <f t="shared" si="30"/>
        <v>11.518899999999999</v>
      </c>
      <c r="B382">
        <v>4</v>
      </c>
      <c r="C382">
        <f t="shared" si="32"/>
        <v>4</v>
      </c>
      <c r="D382">
        <f t="shared" si="33"/>
        <v>0</v>
      </c>
      <c r="E382">
        <f t="shared" si="35"/>
        <v>4</v>
      </c>
      <c r="F382">
        <f t="shared" si="34"/>
        <v>0</v>
      </c>
      <c r="G382">
        <f t="shared" si="31"/>
        <v>3.0276104809231385E-11</v>
      </c>
      <c r="H382" s="2">
        <v>-224</v>
      </c>
    </row>
    <row r="383" spans="1:8">
      <c r="A383">
        <f t="shared" si="30"/>
        <v>11.4948</v>
      </c>
      <c r="B383">
        <v>4</v>
      </c>
      <c r="C383">
        <f t="shared" si="32"/>
        <v>4</v>
      </c>
      <c r="D383">
        <f t="shared" si="33"/>
        <v>0</v>
      </c>
      <c r="E383">
        <f t="shared" si="35"/>
        <v>4</v>
      </c>
      <c r="F383">
        <f t="shared" si="34"/>
        <v>0</v>
      </c>
      <c r="G383">
        <f t="shared" si="31"/>
        <v>3.2003685945865172E-11</v>
      </c>
      <c r="H383" s="2">
        <v>-223</v>
      </c>
    </row>
    <row r="384" spans="1:8">
      <c r="A384">
        <f t="shared" si="30"/>
        <v>11.542999999999999</v>
      </c>
      <c r="B384">
        <v>4</v>
      </c>
      <c r="C384">
        <f t="shared" si="32"/>
        <v>4</v>
      </c>
      <c r="D384">
        <f t="shared" si="33"/>
        <v>0</v>
      </c>
      <c r="E384">
        <f t="shared" si="35"/>
        <v>4</v>
      </c>
      <c r="F384">
        <f t="shared" si="34"/>
        <v>0</v>
      </c>
      <c r="G384">
        <f t="shared" si="31"/>
        <v>2.8641779699065749E-11</v>
      </c>
      <c r="H384" s="2">
        <v>-225</v>
      </c>
    </row>
    <row r="385" spans="1:8">
      <c r="A385">
        <f t="shared" si="30"/>
        <v>11.591200000000001</v>
      </c>
      <c r="B385">
        <v>4</v>
      </c>
      <c r="C385">
        <f t="shared" si="32"/>
        <v>4</v>
      </c>
      <c r="D385">
        <f t="shared" si="33"/>
        <v>0</v>
      </c>
      <c r="E385">
        <f t="shared" si="35"/>
        <v>4</v>
      </c>
      <c r="F385">
        <f t="shared" si="34"/>
        <v>0</v>
      </c>
      <c r="G385">
        <f t="shared" si="31"/>
        <v>2.5633033198658891E-11</v>
      </c>
      <c r="H385" s="2">
        <v>-227</v>
      </c>
    </row>
    <row r="386" spans="1:8">
      <c r="A386">
        <f t="shared" ref="A386:A449" si="36">-0.0241*H386+6.1205</f>
        <v>11.6153</v>
      </c>
      <c r="B386">
        <v>4</v>
      </c>
      <c r="C386">
        <f t="shared" si="32"/>
        <v>4</v>
      </c>
      <c r="D386">
        <f t="shared" si="33"/>
        <v>0</v>
      </c>
      <c r="E386">
        <f t="shared" si="35"/>
        <v>4</v>
      </c>
      <c r="F386">
        <f t="shared" si="34"/>
        <v>0</v>
      </c>
      <c r="G386">
        <f t="shared" ref="G386:G449" si="37">(B386+6)*10^-A386</f>
        <v>2.4249344310334694E-11</v>
      </c>
      <c r="H386" s="2">
        <v>-228</v>
      </c>
    </row>
    <row r="387" spans="1:8">
      <c r="A387">
        <f t="shared" si="36"/>
        <v>11.6394</v>
      </c>
      <c r="B387">
        <v>4</v>
      </c>
      <c r="C387">
        <f t="shared" ref="C387:C450" si="38">(B388+B387)/2</f>
        <v>4</v>
      </c>
      <c r="D387">
        <f t="shared" ref="D387:D450" si="39">IF((C388-C387)=0,0,(A388-A387)/(C388-C387))</f>
        <v>0</v>
      </c>
      <c r="E387">
        <f t="shared" si="35"/>
        <v>4</v>
      </c>
      <c r="F387">
        <f t="shared" ref="F387:F450" si="40">IF((E388-E387)=0,0,(D388-D387)/(E388-E387))</f>
        <v>0</v>
      </c>
      <c r="G387">
        <f t="shared" si="37"/>
        <v>2.2940347906697404E-11</v>
      </c>
      <c r="H387" s="2">
        <v>-229</v>
      </c>
    </row>
    <row r="388" spans="1:8">
      <c r="A388">
        <f t="shared" si="36"/>
        <v>11.6394</v>
      </c>
      <c r="B388">
        <v>4</v>
      </c>
      <c r="C388">
        <f t="shared" si="38"/>
        <v>4</v>
      </c>
      <c r="D388">
        <f t="shared" si="39"/>
        <v>0</v>
      </c>
      <c r="E388">
        <f t="shared" ref="E388:E451" si="41">(C389+C388)/2</f>
        <v>4</v>
      </c>
      <c r="F388">
        <f t="shared" si="40"/>
        <v>0</v>
      </c>
      <c r="G388">
        <f t="shared" si="37"/>
        <v>2.2940347906697404E-11</v>
      </c>
      <c r="H388" s="2">
        <v>-229</v>
      </c>
    </row>
    <row r="389" spans="1:8">
      <c r="A389">
        <f t="shared" si="36"/>
        <v>11.6394</v>
      </c>
      <c r="B389">
        <v>4</v>
      </c>
      <c r="C389">
        <f t="shared" si="38"/>
        <v>4</v>
      </c>
      <c r="D389">
        <f t="shared" si="39"/>
        <v>0</v>
      </c>
      <c r="E389">
        <f t="shared" si="41"/>
        <v>4</v>
      </c>
      <c r="F389">
        <f t="shared" si="40"/>
        <v>0</v>
      </c>
      <c r="G389">
        <f t="shared" si="37"/>
        <v>2.2940347906697404E-11</v>
      </c>
      <c r="H389" s="2">
        <v>-229</v>
      </c>
    </row>
    <row r="390" spans="1:8">
      <c r="A390">
        <f t="shared" si="36"/>
        <v>11.6394</v>
      </c>
      <c r="B390">
        <v>4</v>
      </c>
      <c r="C390">
        <f t="shared" si="38"/>
        <v>4</v>
      </c>
      <c r="D390">
        <f t="shared" si="39"/>
        <v>0</v>
      </c>
      <c r="E390">
        <f t="shared" si="41"/>
        <v>4</v>
      </c>
      <c r="F390">
        <f t="shared" si="40"/>
        <v>0</v>
      </c>
      <c r="G390">
        <f t="shared" si="37"/>
        <v>2.2940347906697404E-11</v>
      </c>
      <c r="H390" s="2">
        <v>-229</v>
      </c>
    </row>
    <row r="391" spans="1:8">
      <c r="A391">
        <f t="shared" si="36"/>
        <v>11.663499999999999</v>
      </c>
      <c r="B391">
        <v>4</v>
      </c>
      <c r="C391">
        <f t="shared" si="38"/>
        <v>4</v>
      </c>
      <c r="D391">
        <f t="shared" si="39"/>
        <v>0</v>
      </c>
      <c r="E391">
        <f t="shared" si="41"/>
        <v>4</v>
      </c>
      <c r="F391">
        <f t="shared" si="40"/>
        <v>0</v>
      </c>
      <c r="G391">
        <f t="shared" si="37"/>
        <v>2.1702012035683546E-11</v>
      </c>
      <c r="H391" s="2">
        <v>-230</v>
      </c>
    </row>
    <row r="392" spans="1:8">
      <c r="A392">
        <f t="shared" si="36"/>
        <v>11.6394</v>
      </c>
      <c r="B392">
        <v>4</v>
      </c>
      <c r="C392">
        <f t="shared" si="38"/>
        <v>4</v>
      </c>
      <c r="D392">
        <f t="shared" si="39"/>
        <v>0</v>
      </c>
      <c r="E392">
        <f t="shared" si="41"/>
        <v>4</v>
      </c>
      <c r="F392">
        <f t="shared" si="40"/>
        <v>0</v>
      </c>
      <c r="G392">
        <f t="shared" si="37"/>
        <v>2.2940347906697404E-11</v>
      </c>
      <c r="H392" s="2">
        <v>-229</v>
      </c>
    </row>
    <row r="393" spans="1:8">
      <c r="A393">
        <f t="shared" si="36"/>
        <v>11.6394</v>
      </c>
      <c r="B393">
        <v>4</v>
      </c>
      <c r="C393">
        <f t="shared" si="38"/>
        <v>4</v>
      </c>
      <c r="D393">
        <f t="shared" si="39"/>
        <v>0</v>
      </c>
      <c r="E393">
        <f t="shared" si="41"/>
        <v>4</v>
      </c>
      <c r="F393">
        <f t="shared" si="40"/>
        <v>0</v>
      </c>
      <c r="G393">
        <f t="shared" si="37"/>
        <v>2.2940347906697404E-11</v>
      </c>
      <c r="H393" s="2">
        <v>-229</v>
      </c>
    </row>
    <row r="394" spans="1:8">
      <c r="A394">
        <f t="shared" si="36"/>
        <v>11.6394</v>
      </c>
      <c r="B394">
        <v>4</v>
      </c>
      <c r="C394">
        <f t="shared" si="38"/>
        <v>4</v>
      </c>
      <c r="D394">
        <f t="shared" si="39"/>
        <v>0</v>
      </c>
      <c r="E394">
        <f t="shared" si="41"/>
        <v>4</v>
      </c>
      <c r="F394">
        <f t="shared" si="40"/>
        <v>0</v>
      </c>
      <c r="G394">
        <f t="shared" si="37"/>
        <v>2.2940347906697404E-11</v>
      </c>
      <c r="H394" s="2">
        <v>-229</v>
      </c>
    </row>
    <row r="395" spans="1:8">
      <c r="A395">
        <f t="shared" si="36"/>
        <v>11.663499999999999</v>
      </c>
      <c r="B395">
        <v>4</v>
      </c>
      <c r="C395">
        <f t="shared" si="38"/>
        <v>4</v>
      </c>
      <c r="D395">
        <f t="shared" si="39"/>
        <v>0</v>
      </c>
      <c r="E395">
        <f t="shared" si="41"/>
        <v>4</v>
      </c>
      <c r="F395">
        <f t="shared" si="40"/>
        <v>0</v>
      </c>
      <c r="G395">
        <f t="shared" si="37"/>
        <v>2.1702012035683546E-11</v>
      </c>
      <c r="H395" s="2">
        <v>-230</v>
      </c>
    </row>
    <row r="396" spans="1:8">
      <c r="A396">
        <f t="shared" si="36"/>
        <v>11.663499999999999</v>
      </c>
      <c r="B396">
        <v>4</v>
      </c>
      <c r="C396">
        <f t="shared" si="38"/>
        <v>4</v>
      </c>
      <c r="D396">
        <f t="shared" si="39"/>
        <v>0</v>
      </c>
      <c r="E396">
        <f t="shared" si="41"/>
        <v>4</v>
      </c>
      <c r="F396">
        <f t="shared" si="40"/>
        <v>0</v>
      </c>
      <c r="G396">
        <f t="shared" si="37"/>
        <v>2.1702012035683546E-11</v>
      </c>
      <c r="H396" s="2">
        <v>-230</v>
      </c>
    </row>
    <row r="397" spans="1:8">
      <c r="A397">
        <f t="shared" si="36"/>
        <v>11.663499999999999</v>
      </c>
      <c r="B397">
        <v>4</v>
      </c>
      <c r="C397">
        <f t="shared" si="38"/>
        <v>4</v>
      </c>
      <c r="D397">
        <f t="shared" si="39"/>
        <v>0</v>
      </c>
      <c r="E397">
        <f t="shared" si="41"/>
        <v>4</v>
      </c>
      <c r="F397">
        <f t="shared" si="40"/>
        <v>0</v>
      </c>
      <c r="G397">
        <f t="shared" si="37"/>
        <v>2.1702012035683546E-11</v>
      </c>
      <c r="H397" s="2">
        <v>-230</v>
      </c>
    </row>
    <row r="398" spans="1:8">
      <c r="A398">
        <f t="shared" si="36"/>
        <v>11.663499999999999</v>
      </c>
      <c r="B398">
        <v>4</v>
      </c>
      <c r="C398">
        <f t="shared" si="38"/>
        <v>4</v>
      </c>
      <c r="D398">
        <f t="shared" si="39"/>
        <v>0</v>
      </c>
      <c r="E398">
        <f t="shared" si="41"/>
        <v>4</v>
      </c>
      <c r="F398">
        <f t="shared" si="40"/>
        <v>0</v>
      </c>
      <c r="G398">
        <f t="shared" si="37"/>
        <v>2.1702012035683546E-11</v>
      </c>
      <c r="H398" s="2">
        <v>-230</v>
      </c>
    </row>
    <row r="399" spans="1:8">
      <c r="A399">
        <f t="shared" si="36"/>
        <v>11.663499999999999</v>
      </c>
      <c r="B399">
        <v>4</v>
      </c>
      <c r="C399">
        <f t="shared" si="38"/>
        <v>4</v>
      </c>
      <c r="D399">
        <f t="shared" si="39"/>
        <v>0</v>
      </c>
      <c r="E399">
        <f t="shared" si="41"/>
        <v>4</v>
      </c>
      <c r="F399">
        <f t="shared" si="40"/>
        <v>0</v>
      </c>
      <c r="G399">
        <f t="shared" si="37"/>
        <v>2.1702012035683546E-11</v>
      </c>
      <c r="H399" s="2">
        <v>-230</v>
      </c>
    </row>
    <row r="400" spans="1:8">
      <c r="A400">
        <f t="shared" si="36"/>
        <v>11.663499999999999</v>
      </c>
      <c r="B400">
        <v>4</v>
      </c>
      <c r="C400">
        <f t="shared" si="38"/>
        <v>4</v>
      </c>
      <c r="D400">
        <f t="shared" si="39"/>
        <v>0</v>
      </c>
      <c r="E400">
        <f t="shared" si="41"/>
        <v>4</v>
      </c>
      <c r="F400">
        <f t="shared" si="40"/>
        <v>0</v>
      </c>
      <c r="G400">
        <f t="shared" si="37"/>
        <v>2.1702012035683546E-11</v>
      </c>
      <c r="H400" s="2">
        <v>-230</v>
      </c>
    </row>
    <row r="401" spans="1:8">
      <c r="A401">
        <f t="shared" si="36"/>
        <v>11.6394</v>
      </c>
      <c r="B401">
        <v>4</v>
      </c>
      <c r="C401">
        <f t="shared" si="38"/>
        <v>4</v>
      </c>
      <c r="D401">
        <f t="shared" si="39"/>
        <v>0</v>
      </c>
      <c r="E401">
        <f t="shared" si="41"/>
        <v>4</v>
      </c>
      <c r="F401">
        <f t="shared" si="40"/>
        <v>0</v>
      </c>
      <c r="G401">
        <f t="shared" si="37"/>
        <v>2.2940347906697404E-11</v>
      </c>
      <c r="H401" s="2">
        <v>-229</v>
      </c>
    </row>
    <row r="402" spans="1:8">
      <c r="A402">
        <f t="shared" si="36"/>
        <v>11.663499999999999</v>
      </c>
      <c r="B402">
        <v>4</v>
      </c>
      <c r="C402">
        <f t="shared" si="38"/>
        <v>4</v>
      </c>
      <c r="D402">
        <f t="shared" si="39"/>
        <v>0</v>
      </c>
      <c r="E402">
        <f t="shared" si="41"/>
        <v>4</v>
      </c>
      <c r="F402">
        <f t="shared" si="40"/>
        <v>0</v>
      </c>
      <c r="G402">
        <f t="shared" si="37"/>
        <v>2.1702012035683546E-11</v>
      </c>
      <c r="H402" s="2">
        <v>-230</v>
      </c>
    </row>
    <row r="403" spans="1:8">
      <c r="A403">
        <f t="shared" si="36"/>
        <v>11.663499999999999</v>
      </c>
      <c r="B403">
        <v>4</v>
      </c>
      <c r="C403">
        <f t="shared" si="38"/>
        <v>4</v>
      </c>
      <c r="D403">
        <f t="shared" si="39"/>
        <v>0</v>
      </c>
      <c r="E403">
        <f t="shared" si="41"/>
        <v>4</v>
      </c>
      <c r="F403">
        <f t="shared" si="40"/>
        <v>0</v>
      </c>
      <c r="G403">
        <f t="shared" si="37"/>
        <v>2.1702012035683546E-11</v>
      </c>
      <c r="H403" s="2">
        <v>-230</v>
      </c>
    </row>
    <row r="404" spans="1:8">
      <c r="A404">
        <f t="shared" si="36"/>
        <v>11.663499999999999</v>
      </c>
      <c r="B404">
        <v>4</v>
      </c>
      <c r="C404">
        <f t="shared" si="38"/>
        <v>4</v>
      </c>
      <c r="D404">
        <f t="shared" si="39"/>
        <v>0</v>
      </c>
      <c r="E404">
        <f t="shared" si="41"/>
        <v>4</v>
      </c>
      <c r="F404">
        <f t="shared" si="40"/>
        <v>0</v>
      </c>
      <c r="G404">
        <f t="shared" si="37"/>
        <v>2.1702012035683546E-11</v>
      </c>
      <c r="H404" s="2">
        <v>-230</v>
      </c>
    </row>
    <row r="405" spans="1:8">
      <c r="A405">
        <f t="shared" si="36"/>
        <v>11.663499999999999</v>
      </c>
      <c r="B405">
        <v>4</v>
      </c>
      <c r="C405">
        <f t="shared" si="38"/>
        <v>4</v>
      </c>
      <c r="D405">
        <f t="shared" si="39"/>
        <v>0</v>
      </c>
      <c r="E405">
        <f t="shared" si="41"/>
        <v>4</v>
      </c>
      <c r="F405">
        <f t="shared" si="40"/>
        <v>1.5423999999999864</v>
      </c>
      <c r="G405">
        <f t="shared" si="37"/>
        <v>2.1702012035683546E-11</v>
      </c>
      <c r="H405" s="2">
        <v>-230</v>
      </c>
    </row>
    <row r="406" spans="1:8">
      <c r="A406">
        <f t="shared" si="36"/>
        <v>11.7117</v>
      </c>
      <c r="B406">
        <v>4</v>
      </c>
      <c r="C406">
        <f t="shared" si="38"/>
        <v>4</v>
      </c>
      <c r="D406">
        <f t="shared" si="39"/>
        <v>0.19279999999999831</v>
      </c>
      <c r="E406">
        <f t="shared" si="41"/>
        <v>4.125</v>
      </c>
      <c r="F406">
        <f t="shared" si="40"/>
        <v>0.38560000000001082</v>
      </c>
      <c r="G406">
        <f t="shared" si="37"/>
        <v>1.9422270572331592E-11</v>
      </c>
      <c r="H406" s="2">
        <v>-232</v>
      </c>
    </row>
    <row r="407" spans="1:8">
      <c r="A407">
        <f t="shared" si="36"/>
        <v>11.7599</v>
      </c>
      <c r="B407">
        <v>4</v>
      </c>
      <c r="C407">
        <f t="shared" si="38"/>
        <v>4.25</v>
      </c>
      <c r="D407">
        <f t="shared" si="39"/>
        <v>0.28920000000000101</v>
      </c>
      <c r="E407">
        <f t="shared" si="41"/>
        <v>4.375</v>
      </c>
      <c r="F407">
        <f t="shared" si="40"/>
        <v>-2.3136000000000081</v>
      </c>
      <c r="G407">
        <f t="shared" si="37"/>
        <v>1.7382010182494079E-11</v>
      </c>
      <c r="H407" s="2">
        <v>-234</v>
      </c>
    </row>
    <row r="408" spans="1:8">
      <c r="A408">
        <f t="shared" si="36"/>
        <v>11.8322</v>
      </c>
      <c r="B408">
        <v>4.5</v>
      </c>
      <c r="C408">
        <f t="shared" si="38"/>
        <v>4.5</v>
      </c>
      <c r="D408">
        <f t="shared" si="39"/>
        <v>0</v>
      </c>
      <c r="E408">
        <f t="shared" si="41"/>
        <v>4.5</v>
      </c>
      <c r="F408">
        <f t="shared" si="40"/>
        <v>0</v>
      </c>
      <c r="G408">
        <f t="shared" si="37"/>
        <v>1.5452163652439894E-11</v>
      </c>
      <c r="H408" s="2">
        <v>-237</v>
      </c>
    </row>
    <row r="409" spans="1:8">
      <c r="A409">
        <f t="shared" si="36"/>
        <v>11.8322</v>
      </c>
      <c r="B409">
        <v>4.5</v>
      </c>
      <c r="C409">
        <f t="shared" si="38"/>
        <v>4.5</v>
      </c>
      <c r="D409">
        <f t="shared" si="39"/>
        <v>0</v>
      </c>
      <c r="E409">
        <f t="shared" si="41"/>
        <v>4.5</v>
      </c>
      <c r="F409">
        <f t="shared" si="40"/>
        <v>0</v>
      </c>
      <c r="G409">
        <f t="shared" si="37"/>
        <v>1.5452163652439894E-11</v>
      </c>
      <c r="H409" s="2">
        <v>-237</v>
      </c>
    </row>
    <row r="410" spans="1:8">
      <c r="A410">
        <f t="shared" si="36"/>
        <v>11.8081</v>
      </c>
      <c r="B410">
        <v>4.5</v>
      </c>
      <c r="C410">
        <f t="shared" si="38"/>
        <v>4.5</v>
      </c>
      <c r="D410">
        <f t="shared" si="39"/>
        <v>0</v>
      </c>
      <c r="E410">
        <f t="shared" si="41"/>
        <v>4.5</v>
      </c>
      <c r="F410">
        <f t="shared" si="40"/>
        <v>0</v>
      </c>
      <c r="G410">
        <f t="shared" si="37"/>
        <v>1.6333877684490537E-11</v>
      </c>
      <c r="H410" s="2">
        <v>-236</v>
      </c>
    </row>
    <row r="411" spans="1:8">
      <c r="A411">
        <f t="shared" si="36"/>
        <v>11.8081</v>
      </c>
      <c r="B411">
        <v>4.5</v>
      </c>
      <c r="C411">
        <f t="shared" si="38"/>
        <v>4.5</v>
      </c>
      <c r="D411">
        <f t="shared" si="39"/>
        <v>0</v>
      </c>
      <c r="E411">
        <f t="shared" si="41"/>
        <v>4.5</v>
      </c>
      <c r="F411">
        <f t="shared" si="40"/>
        <v>0</v>
      </c>
      <c r="G411">
        <f t="shared" si="37"/>
        <v>1.6333877684490537E-11</v>
      </c>
      <c r="H411" s="2">
        <v>-236</v>
      </c>
    </row>
    <row r="412" spans="1:8">
      <c r="A412">
        <f t="shared" si="36"/>
        <v>11.856300000000001</v>
      </c>
      <c r="B412">
        <v>4.5</v>
      </c>
      <c r="C412">
        <f t="shared" si="38"/>
        <v>4.5</v>
      </c>
      <c r="D412">
        <f t="shared" si="39"/>
        <v>0</v>
      </c>
      <c r="E412">
        <f t="shared" si="41"/>
        <v>4.5</v>
      </c>
      <c r="F412">
        <f t="shared" si="40"/>
        <v>0</v>
      </c>
      <c r="G412">
        <f t="shared" si="37"/>
        <v>1.4618045154611549E-11</v>
      </c>
      <c r="H412" s="2">
        <v>-238</v>
      </c>
    </row>
    <row r="413" spans="1:8">
      <c r="A413">
        <f t="shared" si="36"/>
        <v>11.8804</v>
      </c>
      <c r="B413">
        <v>4.5</v>
      </c>
      <c r="C413">
        <f t="shared" si="38"/>
        <v>4.5</v>
      </c>
      <c r="D413">
        <f t="shared" si="39"/>
        <v>0</v>
      </c>
      <c r="E413">
        <f t="shared" si="41"/>
        <v>4.5</v>
      </c>
      <c r="F413">
        <f t="shared" si="40"/>
        <v>0</v>
      </c>
      <c r="G413">
        <f t="shared" si="37"/>
        <v>1.3828952951098327E-11</v>
      </c>
      <c r="H413" s="2">
        <v>-239</v>
      </c>
    </row>
    <row r="414" spans="1:8">
      <c r="A414">
        <f t="shared" si="36"/>
        <v>11.904499999999999</v>
      </c>
      <c r="B414">
        <v>4.5</v>
      </c>
      <c r="C414">
        <f t="shared" si="38"/>
        <v>4.5</v>
      </c>
      <c r="D414">
        <f t="shared" si="39"/>
        <v>0</v>
      </c>
      <c r="E414">
        <f t="shared" si="41"/>
        <v>4.5</v>
      </c>
      <c r="F414">
        <f t="shared" si="40"/>
        <v>0</v>
      </c>
      <c r="G414">
        <f t="shared" si="37"/>
        <v>1.3082456491342827E-11</v>
      </c>
      <c r="H414" s="2">
        <v>-240</v>
      </c>
    </row>
    <row r="415" spans="1:8">
      <c r="A415">
        <f t="shared" si="36"/>
        <v>11.928599999999999</v>
      </c>
      <c r="B415">
        <v>4.5</v>
      </c>
      <c r="C415">
        <f t="shared" si="38"/>
        <v>4.5</v>
      </c>
      <c r="D415">
        <f t="shared" si="39"/>
        <v>0</v>
      </c>
      <c r="E415">
        <f t="shared" si="41"/>
        <v>4.5</v>
      </c>
      <c r="F415">
        <f t="shared" si="40"/>
        <v>0</v>
      </c>
      <c r="G415">
        <f t="shared" si="37"/>
        <v>1.2376256427590558E-11</v>
      </c>
      <c r="H415" s="2">
        <v>-241</v>
      </c>
    </row>
    <row r="416" spans="1:8">
      <c r="A416">
        <f t="shared" si="36"/>
        <v>11.928599999999999</v>
      </c>
      <c r="B416">
        <v>4.5</v>
      </c>
      <c r="C416">
        <f t="shared" si="38"/>
        <v>4.5</v>
      </c>
      <c r="D416">
        <f t="shared" si="39"/>
        <v>0</v>
      </c>
      <c r="E416">
        <f t="shared" si="41"/>
        <v>4.5</v>
      </c>
      <c r="F416">
        <f t="shared" si="40"/>
        <v>0</v>
      </c>
      <c r="G416">
        <f t="shared" si="37"/>
        <v>1.2376256427590558E-11</v>
      </c>
      <c r="H416" s="2">
        <v>-241</v>
      </c>
    </row>
    <row r="417" spans="1:8">
      <c r="A417">
        <f t="shared" si="36"/>
        <v>11.9527</v>
      </c>
      <c r="B417">
        <v>4.5</v>
      </c>
      <c r="C417">
        <f t="shared" si="38"/>
        <v>4.5</v>
      </c>
      <c r="D417">
        <f t="shared" si="39"/>
        <v>0</v>
      </c>
      <c r="E417">
        <f t="shared" si="41"/>
        <v>4.5</v>
      </c>
      <c r="F417">
        <f t="shared" si="40"/>
        <v>0</v>
      </c>
      <c r="G417">
        <f t="shared" si="37"/>
        <v>1.1708177532471544E-11</v>
      </c>
      <c r="H417" s="2">
        <v>-242</v>
      </c>
    </row>
    <row r="418" spans="1:8">
      <c r="A418">
        <f t="shared" si="36"/>
        <v>11.9527</v>
      </c>
      <c r="B418">
        <v>4.5</v>
      </c>
      <c r="C418">
        <f t="shared" si="38"/>
        <v>4.5</v>
      </c>
      <c r="D418">
        <f t="shared" si="39"/>
        <v>0</v>
      </c>
      <c r="E418">
        <f t="shared" si="41"/>
        <v>4.5</v>
      </c>
      <c r="F418">
        <f t="shared" si="40"/>
        <v>0</v>
      </c>
      <c r="G418">
        <f t="shared" si="37"/>
        <v>1.1708177532471544E-11</v>
      </c>
      <c r="H418" s="2">
        <v>-242</v>
      </c>
    </row>
    <row r="419" spans="1:8">
      <c r="A419">
        <f t="shared" si="36"/>
        <v>11.9527</v>
      </c>
      <c r="B419">
        <v>4.5</v>
      </c>
      <c r="C419">
        <f t="shared" si="38"/>
        <v>4.5</v>
      </c>
      <c r="D419">
        <f t="shared" si="39"/>
        <v>0</v>
      </c>
      <c r="E419">
        <f t="shared" si="41"/>
        <v>4.5</v>
      </c>
      <c r="F419">
        <f t="shared" si="40"/>
        <v>0</v>
      </c>
      <c r="G419">
        <f t="shared" si="37"/>
        <v>1.1708177532471544E-11</v>
      </c>
      <c r="H419" s="2">
        <v>-242</v>
      </c>
    </row>
    <row r="420" spans="1:8">
      <c r="A420">
        <f t="shared" si="36"/>
        <v>11.928599999999999</v>
      </c>
      <c r="B420">
        <v>4.5</v>
      </c>
      <c r="C420">
        <f t="shared" si="38"/>
        <v>4.5</v>
      </c>
      <c r="D420">
        <f t="shared" si="39"/>
        <v>0</v>
      </c>
      <c r="E420">
        <f t="shared" si="41"/>
        <v>4.5</v>
      </c>
      <c r="F420">
        <f t="shared" si="40"/>
        <v>0</v>
      </c>
      <c r="G420">
        <f t="shared" si="37"/>
        <v>1.2376256427590558E-11</v>
      </c>
      <c r="H420" s="2">
        <v>-241</v>
      </c>
    </row>
    <row r="421" spans="1:8">
      <c r="A421">
        <f t="shared" si="36"/>
        <v>11.9527</v>
      </c>
      <c r="B421">
        <v>4.5</v>
      </c>
      <c r="C421">
        <f t="shared" si="38"/>
        <v>4.5</v>
      </c>
      <c r="D421">
        <f t="shared" si="39"/>
        <v>0</v>
      </c>
      <c r="E421">
        <f t="shared" si="41"/>
        <v>4.5</v>
      </c>
      <c r="F421">
        <f t="shared" si="40"/>
        <v>0</v>
      </c>
      <c r="G421">
        <f t="shared" si="37"/>
        <v>1.1708177532471544E-11</v>
      </c>
      <c r="H421" s="2">
        <v>-242</v>
      </c>
    </row>
    <row r="422" spans="1:8">
      <c r="A422">
        <f t="shared" si="36"/>
        <v>11.9527</v>
      </c>
      <c r="B422">
        <v>4.5</v>
      </c>
      <c r="C422">
        <f t="shared" si="38"/>
        <v>4.5</v>
      </c>
      <c r="D422">
        <f t="shared" si="39"/>
        <v>0</v>
      </c>
      <c r="E422">
        <f t="shared" si="41"/>
        <v>4.5</v>
      </c>
      <c r="F422">
        <f t="shared" si="40"/>
        <v>0</v>
      </c>
      <c r="G422">
        <f t="shared" si="37"/>
        <v>1.1708177532471544E-11</v>
      </c>
      <c r="H422" s="2">
        <v>-242</v>
      </c>
    </row>
    <row r="423" spans="1:8">
      <c r="A423">
        <f t="shared" si="36"/>
        <v>11.9527</v>
      </c>
      <c r="B423">
        <v>4.5</v>
      </c>
      <c r="C423">
        <f t="shared" si="38"/>
        <v>4.5</v>
      </c>
      <c r="D423">
        <f t="shared" si="39"/>
        <v>0</v>
      </c>
      <c r="E423">
        <f t="shared" si="41"/>
        <v>4.5</v>
      </c>
      <c r="F423">
        <f t="shared" si="40"/>
        <v>0</v>
      </c>
      <c r="G423">
        <f t="shared" si="37"/>
        <v>1.1708177532471544E-11</v>
      </c>
      <c r="H423" s="2">
        <v>-242</v>
      </c>
    </row>
    <row r="424" spans="1:8">
      <c r="A424">
        <f t="shared" si="36"/>
        <v>11.9527</v>
      </c>
      <c r="B424">
        <v>4.5</v>
      </c>
      <c r="C424">
        <f t="shared" si="38"/>
        <v>4.5</v>
      </c>
      <c r="D424">
        <f t="shared" si="39"/>
        <v>0</v>
      </c>
      <c r="E424">
        <f t="shared" si="41"/>
        <v>4.5</v>
      </c>
      <c r="F424">
        <f t="shared" si="40"/>
        <v>0</v>
      </c>
      <c r="G424">
        <f t="shared" si="37"/>
        <v>1.1708177532471544E-11</v>
      </c>
      <c r="H424" s="2">
        <v>-242</v>
      </c>
    </row>
    <row r="425" spans="1:8">
      <c r="A425">
        <f t="shared" si="36"/>
        <v>11.9527</v>
      </c>
      <c r="B425">
        <v>4.5</v>
      </c>
      <c r="C425">
        <f t="shared" si="38"/>
        <v>4.5</v>
      </c>
      <c r="D425">
        <f t="shared" si="39"/>
        <v>0</v>
      </c>
      <c r="E425">
        <f t="shared" si="41"/>
        <v>4.5</v>
      </c>
      <c r="F425">
        <f t="shared" si="40"/>
        <v>0</v>
      </c>
      <c r="G425">
        <f t="shared" si="37"/>
        <v>1.1708177532471544E-11</v>
      </c>
      <c r="H425" s="2">
        <v>-242</v>
      </c>
    </row>
    <row r="426" spans="1:8">
      <c r="A426">
        <f t="shared" si="36"/>
        <v>11.9527</v>
      </c>
      <c r="B426">
        <v>4.5</v>
      </c>
      <c r="C426">
        <f t="shared" si="38"/>
        <v>4.5</v>
      </c>
      <c r="D426">
        <f t="shared" si="39"/>
        <v>0</v>
      </c>
      <c r="E426">
        <f t="shared" si="41"/>
        <v>4.5</v>
      </c>
      <c r="F426">
        <f t="shared" si="40"/>
        <v>0</v>
      </c>
      <c r="G426">
        <f t="shared" si="37"/>
        <v>1.1708177532471544E-11</v>
      </c>
      <c r="H426" s="2">
        <v>-242</v>
      </c>
    </row>
    <row r="427" spans="1:8">
      <c r="A427">
        <f t="shared" si="36"/>
        <v>11.9527</v>
      </c>
      <c r="B427">
        <v>4.5</v>
      </c>
      <c r="C427">
        <f t="shared" si="38"/>
        <v>4.5</v>
      </c>
      <c r="D427">
        <f t="shared" si="39"/>
        <v>0</v>
      </c>
      <c r="E427">
        <f t="shared" si="41"/>
        <v>4.5</v>
      </c>
      <c r="F427">
        <f t="shared" si="40"/>
        <v>0</v>
      </c>
      <c r="G427">
        <f t="shared" si="37"/>
        <v>1.1708177532471544E-11</v>
      </c>
      <c r="H427" s="2">
        <v>-242</v>
      </c>
    </row>
    <row r="428" spans="1:8">
      <c r="A428">
        <f t="shared" si="36"/>
        <v>11.9527</v>
      </c>
      <c r="B428">
        <v>4.5</v>
      </c>
      <c r="C428">
        <f t="shared" si="38"/>
        <v>4.5</v>
      </c>
      <c r="D428">
        <f t="shared" si="39"/>
        <v>0</v>
      </c>
      <c r="E428">
        <f t="shared" si="41"/>
        <v>4.5</v>
      </c>
      <c r="F428">
        <f t="shared" si="40"/>
        <v>0</v>
      </c>
      <c r="G428">
        <f t="shared" si="37"/>
        <v>1.1708177532471544E-11</v>
      </c>
      <c r="H428" s="2">
        <v>-242</v>
      </c>
    </row>
    <row r="429" spans="1:8">
      <c r="A429">
        <f t="shared" si="36"/>
        <v>11.9527</v>
      </c>
      <c r="B429">
        <v>4.5</v>
      </c>
      <c r="C429">
        <f t="shared" si="38"/>
        <v>4.5</v>
      </c>
      <c r="D429">
        <f t="shared" si="39"/>
        <v>0</v>
      </c>
      <c r="E429">
        <f t="shared" si="41"/>
        <v>4.5</v>
      </c>
      <c r="F429">
        <f t="shared" si="40"/>
        <v>0</v>
      </c>
      <c r="G429">
        <f t="shared" si="37"/>
        <v>1.1708177532471544E-11</v>
      </c>
      <c r="H429" s="2">
        <v>-242</v>
      </c>
    </row>
    <row r="430" spans="1:8">
      <c r="A430">
        <f t="shared" si="36"/>
        <v>11.9527</v>
      </c>
      <c r="B430">
        <v>4.5</v>
      </c>
      <c r="C430">
        <f t="shared" si="38"/>
        <v>4.5</v>
      </c>
      <c r="D430">
        <f t="shared" si="39"/>
        <v>0</v>
      </c>
      <c r="E430">
        <f t="shared" si="41"/>
        <v>4.5</v>
      </c>
      <c r="F430">
        <f t="shared" si="40"/>
        <v>0</v>
      </c>
      <c r="G430">
        <f t="shared" si="37"/>
        <v>1.1708177532471544E-11</v>
      </c>
      <c r="H430" s="2">
        <v>-242</v>
      </c>
    </row>
    <row r="431" spans="1:8">
      <c r="A431">
        <f t="shared" si="36"/>
        <v>11.9527</v>
      </c>
      <c r="B431">
        <v>4.5</v>
      </c>
      <c r="C431">
        <f t="shared" si="38"/>
        <v>4.5</v>
      </c>
      <c r="D431">
        <f t="shared" si="39"/>
        <v>0</v>
      </c>
      <c r="E431">
        <f t="shared" si="41"/>
        <v>4.5</v>
      </c>
      <c r="F431">
        <f t="shared" si="40"/>
        <v>0</v>
      </c>
      <c r="G431">
        <f t="shared" si="37"/>
        <v>1.1708177532471544E-11</v>
      </c>
      <c r="H431" s="2">
        <v>-242</v>
      </c>
    </row>
    <row r="432" spans="1:8">
      <c r="A432">
        <f t="shared" si="36"/>
        <v>11.9527</v>
      </c>
      <c r="B432">
        <v>4.5</v>
      </c>
      <c r="C432">
        <f t="shared" si="38"/>
        <v>4.5</v>
      </c>
      <c r="D432">
        <f t="shared" si="39"/>
        <v>0</v>
      </c>
      <c r="E432">
        <f t="shared" si="41"/>
        <v>4.5</v>
      </c>
      <c r="F432">
        <f t="shared" si="40"/>
        <v>0</v>
      </c>
      <c r="G432">
        <f t="shared" si="37"/>
        <v>1.1708177532471544E-11</v>
      </c>
      <c r="H432" s="2">
        <v>-242</v>
      </c>
    </row>
    <row r="433" spans="1:8">
      <c r="A433">
        <f t="shared" si="36"/>
        <v>11.9527</v>
      </c>
      <c r="B433">
        <v>4.5</v>
      </c>
      <c r="C433">
        <f t="shared" si="38"/>
        <v>4.5</v>
      </c>
      <c r="D433">
        <f t="shared" si="39"/>
        <v>0</v>
      </c>
      <c r="E433">
        <f t="shared" si="41"/>
        <v>4.5</v>
      </c>
      <c r="F433">
        <f t="shared" si="40"/>
        <v>0</v>
      </c>
      <c r="G433">
        <f t="shared" si="37"/>
        <v>1.1708177532471544E-11</v>
      </c>
      <c r="H433" s="2">
        <v>-242</v>
      </c>
    </row>
    <row r="434" spans="1:8">
      <c r="A434">
        <f t="shared" si="36"/>
        <v>11.9527</v>
      </c>
      <c r="B434">
        <v>4.5</v>
      </c>
      <c r="C434">
        <f t="shared" si="38"/>
        <v>4.5</v>
      </c>
      <c r="D434">
        <f t="shared" si="39"/>
        <v>0</v>
      </c>
      <c r="E434">
        <f t="shared" si="41"/>
        <v>4.5</v>
      </c>
      <c r="F434">
        <f t="shared" si="40"/>
        <v>0</v>
      </c>
      <c r="G434">
        <f t="shared" si="37"/>
        <v>1.1708177532471544E-11</v>
      </c>
      <c r="H434" s="2">
        <v>-242</v>
      </c>
    </row>
    <row r="435" spans="1:8">
      <c r="A435">
        <f t="shared" si="36"/>
        <v>11.9527</v>
      </c>
      <c r="B435">
        <v>4.5</v>
      </c>
      <c r="C435">
        <f t="shared" si="38"/>
        <v>4.5</v>
      </c>
      <c r="D435">
        <f t="shared" si="39"/>
        <v>0</v>
      </c>
      <c r="E435">
        <f t="shared" si="41"/>
        <v>4.5</v>
      </c>
      <c r="F435">
        <f t="shared" si="40"/>
        <v>0</v>
      </c>
      <c r="G435">
        <f t="shared" si="37"/>
        <v>1.1708177532471544E-11</v>
      </c>
      <c r="H435" s="2">
        <v>-242</v>
      </c>
    </row>
    <row r="436" spans="1:8">
      <c r="A436">
        <f t="shared" si="36"/>
        <v>11.9527</v>
      </c>
      <c r="B436">
        <v>4.5</v>
      </c>
      <c r="C436">
        <f t="shared" si="38"/>
        <v>4.5</v>
      </c>
      <c r="D436">
        <f t="shared" si="39"/>
        <v>0</v>
      </c>
      <c r="E436">
        <f t="shared" si="41"/>
        <v>4.5</v>
      </c>
      <c r="F436">
        <f t="shared" si="40"/>
        <v>0</v>
      </c>
      <c r="G436">
        <f t="shared" si="37"/>
        <v>1.1708177532471544E-11</v>
      </c>
      <c r="H436" s="2">
        <v>-242</v>
      </c>
    </row>
    <row r="437" spans="1:8">
      <c r="A437">
        <f t="shared" si="36"/>
        <v>11.9527</v>
      </c>
      <c r="B437">
        <v>4.5</v>
      </c>
      <c r="C437">
        <f t="shared" si="38"/>
        <v>4.5</v>
      </c>
      <c r="D437">
        <f t="shared" si="39"/>
        <v>0</v>
      </c>
      <c r="E437">
        <f t="shared" si="41"/>
        <v>4.5</v>
      </c>
      <c r="F437">
        <f t="shared" si="40"/>
        <v>0</v>
      </c>
      <c r="G437">
        <f t="shared" si="37"/>
        <v>1.1708177532471544E-11</v>
      </c>
      <c r="H437" s="2">
        <v>-242</v>
      </c>
    </row>
    <row r="438" spans="1:8">
      <c r="A438">
        <f t="shared" si="36"/>
        <v>11.9527</v>
      </c>
      <c r="B438">
        <v>4.5</v>
      </c>
      <c r="C438">
        <f t="shared" si="38"/>
        <v>4.5</v>
      </c>
      <c r="D438">
        <f t="shared" si="39"/>
        <v>0</v>
      </c>
      <c r="E438">
        <f t="shared" si="41"/>
        <v>4.5</v>
      </c>
      <c r="F438">
        <f t="shared" si="40"/>
        <v>0</v>
      </c>
      <c r="G438">
        <f t="shared" si="37"/>
        <v>1.1708177532471544E-11</v>
      </c>
      <c r="H438" s="2">
        <v>-242</v>
      </c>
    </row>
    <row r="439" spans="1:8">
      <c r="A439">
        <f t="shared" si="36"/>
        <v>11.9527</v>
      </c>
      <c r="B439">
        <v>4.5</v>
      </c>
      <c r="C439">
        <f t="shared" si="38"/>
        <v>4.5</v>
      </c>
      <c r="D439">
        <f t="shared" si="39"/>
        <v>0</v>
      </c>
      <c r="E439">
        <f t="shared" si="41"/>
        <v>4.5</v>
      </c>
      <c r="F439">
        <f t="shared" si="40"/>
        <v>0</v>
      </c>
      <c r="G439">
        <f t="shared" si="37"/>
        <v>1.1708177532471544E-11</v>
      </c>
      <c r="H439" s="2">
        <v>-242</v>
      </c>
    </row>
    <row r="440" spans="1:8">
      <c r="A440">
        <f t="shared" si="36"/>
        <v>11.9527</v>
      </c>
      <c r="B440">
        <v>4.5</v>
      </c>
      <c r="C440">
        <f t="shared" si="38"/>
        <v>4.5</v>
      </c>
      <c r="D440">
        <f t="shared" si="39"/>
        <v>0</v>
      </c>
      <c r="E440">
        <f t="shared" si="41"/>
        <v>4.5</v>
      </c>
      <c r="F440">
        <f t="shared" si="40"/>
        <v>0</v>
      </c>
      <c r="G440">
        <f t="shared" si="37"/>
        <v>1.1708177532471544E-11</v>
      </c>
      <c r="H440" s="2">
        <v>-242</v>
      </c>
    </row>
    <row r="441" spans="1:8">
      <c r="A441">
        <f t="shared" si="36"/>
        <v>11.9527</v>
      </c>
      <c r="B441">
        <v>4.5</v>
      </c>
      <c r="C441">
        <f t="shared" si="38"/>
        <v>4.5</v>
      </c>
      <c r="D441">
        <f t="shared" si="39"/>
        <v>0</v>
      </c>
      <c r="E441">
        <f t="shared" si="41"/>
        <v>4.5</v>
      </c>
      <c r="F441">
        <f t="shared" si="40"/>
        <v>0</v>
      </c>
      <c r="G441">
        <f t="shared" si="37"/>
        <v>1.1708177532471544E-11</v>
      </c>
      <c r="H441" s="2">
        <v>-242</v>
      </c>
    </row>
    <row r="442" spans="1:8">
      <c r="A442">
        <f t="shared" si="36"/>
        <v>11.9527</v>
      </c>
      <c r="B442">
        <v>4.5</v>
      </c>
      <c r="C442">
        <f t="shared" si="38"/>
        <v>4.5</v>
      </c>
      <c r="D442">
        <f t="shared" si="39"/>
        <v>0</v>
      </c>
      <c r="E442">
        <f t="shared" si="41"/>
        <v>4.5</v>
      </c>
      <c r="F442">
        <f t="shared" si="40"/>
        <v>0</v>
      </c>
      <c r="G442">
        <f t="shared" si="37"/>
        <v>1.1708177532471544E-11</v>
      </c>
      <c r="H442" s="2">
        <v>-242</v>
      </c>
    </row>
    <row r="443" spans="1:8">
      <c r="A443">
        <f t="shared" si="36"/>
        <v>11.9527</v>
      </c>
      <c r="B443">
        <v>4.5</v>
      </c>
      <c r="C443">
        <f t="shared" si="38"/>
        <v>4.5</v>
      </c>
      <c r="D443">
        <f t="shared" si="39"/>
        <v>0</v>
      </c>
      <c r="E443">
        <f t="shared" si="41"/>
        <v>4.5</v>
      </c>
      <c r="F443">
        <f t="shared" si="40"/>
        <v>0</v>
      </c>
      <c r="G443">
        <f t="shared" si="37"/>
        <v>1.1708177532471544E-11</v>
      </c>
      <c r="H443" s="2">
        <v>-242</v>
      </c>
    </row>
    <row r="444" spans="1:8">
      <c r="A444">
        <f t="shared" si="36"/>
        <v>11.9527</v>
      </c>
      <c r="B444">
        <v>4.5</v>
      </c>
      <c r="C444">
        <f t="shared" si="38"/>
        <v>4.5</v>
      </c>
      <c r="D444">
        <f t="shared" si="39"/>
        <v>0</v>
      </c>
      <c r="E444">
        <f t="shared" si="41"/>
        <v>4.5</v>
      </c>
      <c r="F444">
        <f t="shared" si="40"/>
        <v>0</v>
      </c>
      <c r="G444">
        <f t="shared" si="37"/>
        <v>1.1708177532471544E-11</v>
      </c>
      <c r="H444" s="2">
        <v>-242</v>
      </c>
    </row>
    <row r="445" spans="1:8">
      <c r="A445">
        <f t="shared" si="36"/>
        <v>11.9527</v>
      </c>
      <c r="B445">
        <v>4.5</v>
      </c>
      <c r="C445">
        <f t="shared" si="38"/>
        <v>4.5</v>
      </c>
      <c r="D445">
        <f t="shared" si="39"/>
        <v>0</v>
      </c>
      <c r="E445">
        <f t="shared" si="41"/>
        <v>4.5</v>
      </c>
      <c r="F445">
        <f t="shared" si="40"/>
        <v>0</v>
      </c>
      <c r="G445">
        <f t="shared" si="37"/>
        <v>1.1708177532471544E-11</v>
      </c>
      <c r="H445" s="2">
        <v>-242</v>
      </c>
    </row>
    <row r="446" spans="1:8">
      <c r="A446">
        <f t="shared" si="36"/>
        <v>11.9527</v>
      </c>
      <c r="B446">
        <v>4.5</v>
      </c>
      <c r="C446">
        <f t="shared" si="38"/>
        <v>4.5</v>
      </c>
      <c r="D446">
        <f t="shared" si="39"/>
        <v>0</v>
      </c>
      <c r="E446">
        <f t="shared" si="41"/>
        <v>4.5</v>
      </c>
      <c r="F446">
        <f t="shared" si="40"/>
        <v>0</v>
      </c>
      <c r="G446">
        <f t="shared" si="37"/>
        <v>1.1708177532471544E-11</v>
      </c>
      <c r="H446" s="2">
        <v>-242</v>
      </c>
    </row>
    <row r="447" spans="1:8">
      <c r="A447">
        <f t="shared" si="36"/>
        <v>11.9527</v>
      </c>
      <c r="B447">
        <v>4.5</v>
      </c>
      <c r="C447">
        <f t="shared" si="38"/>
        <v>4.5</v>
      </c>
      <c r="D447">
        <f t="shared" si="39"/>
        <v>0</v>
      </c>
      <c r="E447">
        <f t="shared" si="41"/>
        <v>4.5</v>
      </c>
      <c r="F447">
        <f t="shared" si="40"/>
        <v>0</v>
      </c>
      <c r="G447">
        <f t="shared" si="37"/>
        <v>1.1708177532471544E-11</v>
      </c>
      <c r="H447" s="2">
        <v>-242</v>
      </c>
    </row>
    <row r="448" spans="1:8">
      <c r="A448">
        <f t="shared" si="36"/>
        <v>11.9527</v>
      </c>
      <c r="B448">
        <v>4.5</v>
      </c>
      <c r="C448">
        <f t="shared" si="38"/>
        <v>4.5</v>
      </c>
      <c r="D448">
        <f t="shared" si="39"/>
        <v>0</v>
      </c>
      <c r="E448">
        <f t="shared" si="41"/>
        <v>4.5</v>
      </c>
      <c r="F448">
        <f t="shared" si="40"/>
        <v>0</v>
      </c>
      <c r="G448">
        <f t="shared" si="37"/>
        <v>1.1708177532471544E-11</v>
      </c>
      <c r="H448" s="2">
        <v>-242</v>
      </c>
    </row>
    <row r="449" spans="1:8">
      <c r="A449">
        <f t="shared" si="36"/>
        <v>11.9527</v>
      </c>
      <c r="B449">
        <v>4.5</v>
      </c>
      <c r="C449">
        <f t="shared" si="38"/>
        <v>4.5</v>
      </c>
      <c r="D449">
        <f t="shared" si="39"/>
        <v>0</v>
      </c>
      <c r="E449">
        <f t="shared" si="41"/>
        <v>4.5</v>
      </c>
      <c r="F449">
        <f t="shared" si="40"/>
        <v>0</v>
      </c>
      <c r="G449">
        <f t="shared" si="37"/>
        <v>1.1708177532471544E-11</v>
      </c>
      <c r="H449" s="2">
        <v>-242</v>
      </c>
    </row>
    <row r="450" spans="1:8">
      <c r="A450">
        <f t="shared" ref="A450:A513" si="42">-0.0241*H450+6.1205</f>
        <v>11.9527</v>
      </c>
      <c r="B450">
        <v>4.5</v>
      </c>
      <c r="C450">
        <f t="shared" si="38"/>
        <v>4.5</v>
      </c>
      <c r="D450">
        <f t="shared" si="39"/>
        <v>0</v>
      </c>
      <c r="E450">
        <f t="shared" si="41"/>
        <v>4.5</v>
      </c>
      <c r="F450">
        <f t="shared" si="40"/>
        <v>0</v>
      </c>
      <c r="G450">
        <f t="shared" ref="G450:G513" si="43">(B450+6)*10^-A450</f>
        <v>1.1708177532471544E-11</v>
      </c>
      <c r="H450" s="2">
        <v>-242</v>
      </c>
    </row>
    <row r="451" spans="1:8">
      <c r="A451">
        <f t="shared" si="42"/>
        <v>11.9527</v>
      </c>
      <c r="B451">
        <v>4.5</v>
      </c>
      <c r="C451">
        <f t="shared" ref="C451:C514" si="44">(B452+B451)/2</f>
        <v>4.5</v>
      </c>
      <c r="D451">
        <f t="shared" ref="D451:D514" si="45">IF((C452-C451)=0,0,(A452-A451)/(C452-C451))</f>
        <v>0</v>
      </c>
      <c r="E451">
        <f t="shared" si="41"/>
        <v>4.5</v>
      </c>
      <c r="F451">
        <f t="shared" ref="F451:F514" si="46">IF((E452-E451)=0,0,(D452-D451)/(E452-E451))</f>
        <v>0</v>
      </c>
      <c r="G451">
        <f t="shared" si="43"/>
        <v>1.1708177532471544E-11</v>
      </c>
      <c r="H451" s="2">
        <v>-242</v>
      </c>
    </row>
    <row r="452" spans="1:8">
      <c r="A452">
        <f t="shared" si="42"/>
        <v>11.9527</v>
      </c>
      <c r="B452">
        <v>4.5</v>
      </c>
      <c r="C452">
        <f t="shared" si="44"/>
        <v>4.5</v>
      </c>
      <c r="D452">
        <f t="shared" si="45"/>
        <v>0</v>
      </c>
      <c r="E452">
        <f t="shared" ref="E452:E515" si="47">(C453+C452)/2</f>
        <v>4.625</v>
      </c>
      <c r="F452">
        <f t="shared" si="46"/>
        <v>1.5423999999999864</v>
      </c>
      <c r="G452">
        <f t="shared" si="43"/>
        <v>1.1708177532471544E-11</v>
      </c>
      <c r="H452" s="2">
        <v>-242</v>
      </c>
    </row>
    <row r="453" spans="1:8">
      <c r="A453">
        <f t="shared" si="42"/>
        <v>11.9527</v>
      </c>
      <c r="B453">
        <v>4.5</v>
      </c>
      <c r="C453">
        <f t="shared" si="44"/>
        <v>4.75</v>
      </c>
      <c r="D453">
        <f t="shared" si="45"/>
        <v>0.38559999999999661</v>
      </c>
      <c r="E453">
        <f t="shared" si="47"/>
        <v>4.875</v>
      </c>
      <c r="F453">
        <f t="shared" si="46"/>
        <v>-3.0847999999999729</v>
      </c>
      <c r="G453">
        <f t="shared" si="43"/>
        <v>1.1708177532471544E-11</v>
      </c>
      <c r="H453" s="2">
        <v>-242</v>
      </c>
    </row>
    <row r="454" spans="1:8">
      <c r="A454">
        <f t="shared" si="42"/>
        <v>12.049099999999999</v>
      </c>
      <c r="B454">
        <v>5</v>
      </c>
      <c r="C454">
        <f t="shared" si="44"/>
        <v>5</v>
      </c>
      <c r="D454">
        <f t="shared" si="45"/>
        <v>0</v>
      </c>
      <c r="E454">
        <f t="shared" si="47"/>
        <v>5</v>
      </c>
      <c r="F454">
        <f t="shared" si="46"/>
        <v>0</v>
      </c>
      <c r="G454">
        <f t="shared" si="43"/>
        <v>9.8240979784586968E-12</v>
      </c>
      <c r="H454" s="2">
        <v>-246</v>
      </c>
    </row>
    <row r="455" spans="1:8">
      <c r="A455">
        <f t="shared" si="42"/>
        <v>12.049099999999999</v>
      </c>
      <c r="B455">
        <v>5</v>
      </c>
      <c r="C455">
        <f t="shared" si="44"/>
        <v>5</v>
      </c>
      <c r="D455">
        <f t="shared" si="45"/>
        <v>0</v>
      </c>
      <c r="E455">
        <f t="shared" si="47"/>
        <v>5</v>
      </c>
      <c r="F455">
        <f t="shared" si="46"/>
        <v>0</v>
      </c>
      <c r="G455">
        <f t="shared" si="43"/>
        <v>9.8240979784586968E-12</v>
      </c>
      <c r="H455" s="2">
        <v>-246</v>
      </c>
    </row>
    <row r="456" spans="1:8">
      <c r="A456">
        <f t="shared" si="42"/>
        <v>12.1214</v>
      </c>
      <c r="B456">
        <v>5</v>
      </c>
      <c r="C456">
        <f t="shared" si="44"/>
        <v>5</v>
      </c>
      <c r="D456">
        <f t="shared" si="45"/>
        <v>0</v>
      </c>
      <c r="E456">
        <f t="shared" si="47"/>
        <v>5</v>
      </c>
      <c r="F456">
        <f t="shared" si="46"/>
        <v>0</v>
      </c>
      <c r="G456">
        <f t="shared" si="43"/>
        <v>8.3174976178550004E-12</v>
      </c>
      <c r="H456" s="2">
        <v>-249</v>
      </c>
    </row>
    <row r="457" spans="1:8">
      <c r="A457">
        <f t="shared" si="42"/>
        <v>12.1214</v>
      </c>
      <c r="B457">
        <v>5</v>
      </c>
      <c r="C457">
        <f t="shared" si="44"/>
        <v>5</v>
      </c>
      <c r="D457">
        <f t="shared" si="45"/>
        <v>0</v>
      </c>
      <c r="E457">
        <f t="shared" si="47"/>
        <v>5</v>
      </c>
      <c r="F457">
        <f t="shared" si="46"/>
        <v>0</v>
      </c>
      <c r="G457">
        <f t="shared" si="43"/>
        <v>8.3174976178550004E-12</v>
      </c>
      <c r="H457" s="2">
        <v>-249</v>
      </c>
    </row>
    <row r="458" spans="1:8">
      <c r="A458">
        <f t="shared" si="42"/>
        <v>12.1455</v>
      </c>
      <c r="B458">
        <v>5</v>
      </c>
      <c r="C458">
        <f t="shared" si="44"/>
        <v>5</v>
      </c>
      <c r="D458">
        <f t="shared" si="45"/>
        <v>0</v>
      </c>
      <c r="E458">
        <f t="shared" si="47"/>
        <v>5</v>
      </c>
      <c r="F458">
        <f t="shared" si="46"/>
        <v>0</v>
      </c>
      <c r="G458">
        <f t="shared" si="43"/>
        <v>7.8685133348286843E-12</v>
      </c>
      <c r="H458" s="2">
        <v>-250</v>
      </c>
    </row>
    <row r="459" spans="1:8">
      <c r="A459">
        <f t="shared" si="42"/>
        <v>12.1455</v>
      </c>
      <c r="B459">
        <v>5</v>
      </c>
      <c r="C459">
        <f t="shared" si="44"/>
        <v>5</v>
      </c>
      <c r="D459">
        <f t="shared" si="45"/>
        <v>0</v>
      </c>
      <c r="E459">
        <f t="shared" si="47"/>
        <v>5</v>
      </c>
      <c r="F459">
        <f t="shared" si="46"/>
        <v>0</v>
      </c>
      <c r="G459">
        <f t="shared" si="43"/>
        <v>7.8685133348286843E-12</v>
      </c>
      <c r="H459" s="2">
        <v>-250</v>
      </c>
    </row>
    <row r="460" spans="1:8">
      <c r="A460">
        <f t="shared" si="42"/>
        <v>12.1455</v>
      </c>
      <c r="B460">
        <v>5</v>
      </c>
      <c r="C460">
        <f t="shared" si="44"/>
        <v>5</v>
      </c>
      <c r="D460">
        <f t="shared" si="45"/>
        <v>0</v>
      </c>
      <c r="E460">
        <f t="shared" si="47"/>
        <v>5</v>
      </c>
      <c r="F460">
        <f t="shared" si="46"/>
        <v>0</v>
      </c>
      <c r="G460">
        <f t="shared" si="43"/>
        <v>7.8685133348286843E-12</v>
      </c>
      <c r="H460" s="2">
        <v>-250</v>
      </c>
    </row>
    <row r="461" spans="1:8">
      <c r="A461">
        <f t="shared" si="42"/>
        <v>12.169599999999999</v>
      </c>
      <c r="B461">
        <v>5</v>
      </c>
      <c r="C461">
        <f t="shared" si="44"/>
        <v>5</v>
      </c>
      <c r="D461">
        <f t="shared" si="45"/>
        <v>0</v>
      </c>
      <c r="E461">
        <f t="shared" si="47"/>
        <v>5</v>
      </c>
      <c r="F461">
        <f t="shared" si="46"/>
        <v>0</v>
      </c>
      <c r="G461">
        <f t="shared" si="43"/>
        <v>7.4437655344160963E-12</v>
      </c>
      <c r="H461" s="2">
        <v>-251</v>
      </c>
    </row>
    <row r="462" spans="1:8">
      <c r="A462">
        <f t="shared" si="42"/>
        <v>12.169599999999999</v>
      </c>
      <c r="B462">
        <v>5</v>
      </c>
      <c r="C462">
        <f t="shared" si="44"/>
        <v>5</v>
      </c>
      <c r="D462">
        <f t="shared" si="45"/>
        <v>0</v>
      </c>
      <c r="E462">
        <f t="shared" si="47"/>
        <v>5</v>
      </c>
      <c r="F462">
        <f t="shared" si="46"/>
        <v>0</v>
      </c>
      <c r="G462">
        <f t="shared" si="43"/>
        <v>7.4437655344160963E-12</v>
      </c>
      <c r="H462" s="2">
        <v>-251</v>
      </c>
    </row>
    <row r="463" spans="1:8">
      <c r="A463">
        <f t="shared" si="42"/>
        <v>12.169599999999999</v>
      </c>
      <c r="B463">
        <v>5</v>
      </c>
      <c r="C463">
        <f t="shared" si="44"/>
        <v>5</v>
      </c>
      <c r="D463">
        <f t="shared" si="45"/>
        <v>0</v>
      </c>
      <c r="E463">
        <f t="shared" si="47"/>
        <v>5</v>
      </c>
      <c r="F463">
        <f t="shared" si="46"/>
        <v>0</v>
      </c>
      <c r="G463">
        <f t="shared" si="43"/>
        <v>7.4437655344160963E-12</v>
      </c>
      <c r="H463" s="2">
        <v>-251</v>
      </c>
    </row>
    <row r="464" spans="1:8">
      <c r="A464">
        <f t="shared" si="42"/>
        <v>12.169599999999999</v>
      </c>
      <c r="B464">
        <v>5</v>
      </c>
      <c r="C464">
        <f t="shared" si="44"/>
        <v>5</v>
      </c>
      <c r="D464">
        <f t="shared" si="45"/>
        <v>0</v>
      </c>
      <c r="E464">
        <f t="shared" si="47"/>
        <v>5</v>
      </c>
      <c r="F464">
        <f t="shared" si="46"/>
        <v>0</v>
      </c>
      <c r="G464">
        <f t="shared" si="43"/>
        <v>7.4437655344160963E-12</v>
      </c>
      <c r="H464" s="2">
        <v>-251</v>
      </c>
    </row>
    <row r="465" spans="1:8">
      <c r="A465">
        <f t="shared" si="42"/>
        <v>12.169599999999999</v>
      </c>
      <c r="B465">
        <v>5</v>
      </c>
      <c r="C465">
        <f t="shared" si="44"/>
        <v>5</v>
      </c>
      <c r="D465">
        <f t="shared" si="45"/>
        <v>0</v>
      </c>
      <c r="E465">
        <f t="shared" si="47"/>
        <v>5</v>
      </c>
      <c r="F465">
        <f t="shared" si="46"/>
        <v>0</v>
      </c>
      <c r="G465">
        <f t="shared" si="43"/>
        <v>7.4437655344160963E-12</v>
      </c>
      <c r="H465" s="2">
        <v>-251</v>
      </c>
    </row>
    <row r="466" spans="1:8">
      <c r="A466">
        <f t="shared" si="42"/>
        <v>12.169599999999999</v>
      </c>
      <c r="B466">
        <v>5</v>
      </c>
      <c r="C466">
        <f t="shared" si="44"/>
        <v>5</v>
      </c>
      <c r="D466">
        <f t="shared" si="45"/>
        <v>0</v>
      </c>
      <c r="E466">
        <f t="shared" si="47"/>
        <v>5</v>
      </c>
      <c r="F466">
        <f t="shared" si="46"/>
        <v>0</v>
      </c>
      <c r="G466">
        <f t="shared" si="43"/>
        <v>7.4437655344160963E-12</v>
      </c>
      <c r="H466" s="2">
        <v>-251</v>
      </c>
    </row>
    <row r="467" spans="1:8">
      <c r="A467">
        <f t="shared" si="42"/>
        <v>12.169599999999999</v>
      </c>
      <c r="B467">
        <v>5</v>
      </c>
      <c r="C467">
        <f t="shared" si="44"/>
        <v>5</v>
      </c>
      <c r="D467">
        <f t="shared" si="45"/>
        <v>0</v>
      </c>
      <c r="E467">
        <f t="shared" si="47"/>
        <v>5</v>
      </c>
      <c r="F467">
        <f t="shared" si="46"/>
        <v>0</v>
      </c>
      <c r="G467">
        <f t="shared" si="43"/>
        <v>7.4437655344160963E-12</v>
      </c>
      <c r="H467" s="2">
        <v>-251</v>
      </c>
    </row>
    <row r="468" spans="1:8">
      <c r="A468">
        <f t="shared" si="42"/>
        <v>12.169599999999999</v>
      </c>
      <c r="B468">
        <v>5</v>
      </c>
      <c r="C468">
        <f t="shared" si="44"/>
        <v>5</v>
      </c>
      <c r="D468">
        <f t="shared" si="45"/>
        <v>0</v>
      </c>
      <c r="E468">
        <f t="shared" si="47"/>
        <v>5</v>
      </c>
      <c r="F468">
        <f t="shared" si="46"/>
        <v>0</v>
      </c>
      <c r="G468">
        <f t="shared" si="43"/>
        <v>7.4437655344160963E-12</v>
      </c>
      <c r="H468" s="2">
        <v>-251</v>
      </c>
    </row>
    <row r="469" spans="1:8">
      <c r="A469">
        <f t="shared" si="42"/>
        <v>12.169599999999999</v>
      </c>
      <c r="B469">
        <v>5</v>
      </c>
      <c r="C469">
        <f t="shared" si="44"/>
        <v>5</v>
      </c>
      <c r="D469">
        <f t="shared" si="45"/>
        <v>0</v>
      </c>
      <c r="E469">
        <f t="shared" si="47"/>
        <v>5</v>
      </c>
      <c r="F469">
        <f t="shared" si="46"/>
        <v>0</v>
      </c>
      <c r="G469">
        <f t="shared" si="43"/>
        <v>7.4437655344160963E-12</v>
      </c>
      <c r="H469" s="2">
        <v>-251</v>
      </c>
    </row>
    <row r="470" spans="1:8">
      <c r="A470">
        <f t="shared" si="42"/>
        <v>12.169599999999999</v>
      </c>
      <c r="B470">
        <v>5</v>
      </c>
      <c r="C470">
        <f t="shared" si="44"/>
        <v>5</v>
      </c>
      <c r="D470">
        <f t="shared" si="45"/>
        <v>0</v>
      </c>
      <c r="E470">
        <f t="shared" si="47"/>
        <v>5</v>
      </c>
      <c r="F470">
        <f t="shared" si="46"/>
        <v>0</v>
      </c>
      <c r="G470">
        <f t="shared" si="43"/>
        <v>7.4437655344160963E-12</v>
      </c>
      <c r="H470" s="2">
        <v>-251</v>
      </c>
    </row>
    <row r="471" spans="1:8">
      <c r="A471">
        <f t="shared" si="42"/>
        <v>12.169599999999999</v>
      </c>
      <c r="B471">
        <v>5</v>
      </c>
      <c r="C471">
        <f t="shared" si="44"/>
        <v>5</v>
      </c>
      <c r="D471">
        <f t="shared" si="45"/>
        <v>0</v>
      </c>
      <c r="E471">
        <f t="shared" si="47"/>
        <v>5</v>
      </c>
      <c r="F471">
        <f t="shared" si="46"/>
        <v>0</v>
      </c>
      <c r="G471">
        <f t="shared" si="43"/>
        <v>7.4437655344160963E-12</v>
      </c>
      <c r="H471" s="2">
        <v>-251</v>
      </c>
    </row>
    <row r="472" spans="1:8">
      <c r="A472">
        <f t="shared" si="42"/>
        <v>12.169599999999999</v>
      </c>
      <c r="B472">
        <v>5</v>
      </c>
      <c r="C472">
        <f t="shared" si="44"/>
        <v>5</v>
      </c>
      <c r="D472">
        <f t="shared" si="45"/>
        <v>0</v>
      </c>
      <c r="E472">
        <f t="shared" si="47"/>
        <v>5</v>
      </c>
      <c r="F472">
        <f t="shared" si="46"/>
        <v>0</v>
      </c>
      <c r="G472">
        <f t="shared" si="43"/>
        <v>7.4437655344160963E-12</v>
      </c>
      <c r="H472" s="2">
        <v>-251</v>
      </c>
    </row>
    <row r="473" spans="1:8">
      <c r="A473">
        <f t="shared" si="42"/>
        <v>12.169599999999999</v>
      </c>
      <c r="B473">
        <v>5</v>
      </c>
      <c r="C473">
        <f t="shared" si="44"/>
        <v>5</v>
      </c>
      <c r="D473">
        <f t="shared" si="45"/>
        <v>0</v>
      </c>
      <c r="E473">
        <f t="shared" si="47"/>
        <v>5</v>
      </c>
      <c r="F473">
        <f t="shared" si="46"/>
        <v>0</v>
      </c>
      <c r="G473">
        <f t="shared" si="43"/>
        <v>7.4437655344160963E-12</v>
      </c>
      <c r="H473" s="2">
        <v>-251</v>
      </c>
    </row>
    <row r="474" spans="1:8">
      <c r="A474">
        <f t="shared" si="42"/>
        <v>12.169599999999999</v>
      </c>
      <c r="B474">
        <v>5</v>
      </c>
      <c r="C474">
        <f t="shared" si="44"/>
        <v>5</v>
      </c>
      <c r="D474">
        <f t="shared" si="45"/>
        <v>0</v>
      </c>
      <c r="E474">
        <f t="shared" si="47"/>
        <v>5</v>
      </c>
      <c r="F474">
        <f t="shared" si="46"/>
        <v>0</v>
      </c>
      <c r="G474">
        <f t="shared" si="43"/>
        <v>7.4437655344160963E-12</v>
      </c>
      <c r="H474" s="2">
        <v>-251</v>
      </c>
    </row>
    <row r="475" spans="1:8">
      <c r="A475">
        <f t="shared" si="42"/>
        <v>12.169599999999999</v>
      </c>
      <c r="B475">
        <v>5</v>
      </c>
      <c r="C475">
        <f t="shared" si="44"/>
        <v>5</v>
      </c>
      <c r="D475">
        <f t="shared" si="45"/>
        <v>0</v>
      </c>
      <c r="E475">
        <f t="shared" si="47"/>
        <v>5</v>
      </c>
      <c r="F475">
        <f t="shared" si="46"/>
        <v>0</v>
      </c>
      <c r="G475">
        <f t="shared" si="43"/>
        <v>7.4437655344160963E-12</v>
      </c>
      <c r="H475" s="2">
        <v>-251</v>
      </c>
    </row>
    <row r="476" spans="1:8">
      <c r="A476">
        <f t="shared" si="42"/>
        <v>12.169599999999999</v>
      </c>
      <c r="B476">
        <v>5</v>
      </c>
      <c r="C476">
        <f t="shared" si="44"/>
        <v>5</v>
      </c>
      <c r="D476">
        <f t="shared" si="45"/>
        <v>0</v>
      </c>
      <c r="E476">
        <f t="shared" si="47"/>
        <v>5</v>
      </c>
      <c r="F476">
        <f t="shared" si="46"/>
        <v>0</v>
      </c>
      <c r="G476">
        <f t="shared" si="43"/>
        <v>7.4437655344160963E-12</v>
      </c>
      <c r="H476" s="2">
        <v>-251</v>
      </c>
    </row>
    <row r="477" spans="1:8">
      <c r="A477">
        <f t="shared" si="42"/>
        <v>12.169599999999999</v>
      </c>
      <c r="B477">
        <v>5</v>
      </c>
      <c r="C477">
        <f t="shared" si="44"/>
        <v>5</v>
      </c>
      <c r="D477">
        <f t="shared" si="45"/>
        <v>0</v>
      </c>
      <c r="E477">
        <f t="shared" si="47"/>
        <v>5</v>
      </c>
      <c r="F477">
        <f t="shared" si="46"/>
        <v>0</v>
      </c>
      <c r="G477">
        <f t="shared" si="43"/>
        <v>7.4437655344160963E-12</v>
      </c>
      <c r="H477" s="2">
        <v>-251</v>
      </c>
    </row>
    <row r="478" spans="1:8">
      <c r="A478">
        <f t="shared" si="42"/>
        <v>12.169599999999999</v>
      </c>
      <c r="B478">
        <v>5</v>
      </c>
      <c r="C478">
        <f t="shared" si="44"/>
        <v>5</v>
      </c>
      <c r="D478">
        <f t="shared" si="45"/>
        <v>0</v>
      </c>
      <c r="E478">
        <f t="shared" si="47"/>
        <v>5</v>
      </c>
      <c r="F478">
        <f t="shared" si="46"/>
        <v>0.77120000000002165</v>
      </c>
      <c r="G478">
        <f t="shared" si="43"/>
        <v>7.4437655344160963E-12</v>
      </c>
      <c r="H478" s="2">
        <v>-251</v>
      </c>
    </row>
    <row r="479" spans="1:8">
      <c r="A479">
        <f t="shared" si="42"/>
        <v>12.169599999999999</v>
      </c>
      <c r="B479">
        <v>5</v>
      </c>
      <c r="C479">
        <f t="shared" si="44"/>
        <v>5</v>
      </c>
      <c r="D479">
        <f t="shared" si="45"/>
        <v>9.6400000000002706E-2</v>
      </c>
      <c r="E479">
        <f t="shared" si="47"/>
        <v>5.125</v>
      </c>
      <c r="F479">
        <f t="shared" si="46"/>
        <v>1.5423999999999864</v>
      </c>
      <c r="G479">
        <f t="shared" si="43"/>
        <v>7.4437655344160963E-12</v>
      </c>
      <c r="H479" s="2">
        <v>-251</v>
      </c>
    </row>
    <row r="480" spans="1:8">
      <c r="A480">
        <f t="shared" si="42"/>
        <v>12.1937</v>
      </c>
      <c r="B480">
        <v>5</v>
      </c>
      <c r="C480">
        <f t="shared" si="44"/>
        <v>5.25</v>
      </c>
      <c r="D480">
        <f t="shared" si="45"/>
        <v>0.48199999999999932</v>
      </c>
      <c r="E480">
        <f t="shared" si="47"/>
        <v>5.375</v>
      </c>
      <c r="F480">
        <f t="shared" si="46"/>
        <v>-3.8559999999999945</v>
      </c>
      <c r="G480">
        <f t="shared" si="43"/>
        <v>7.041945914496839E-12</v>
      </c>
      <c r="H480" s="2">
        <v>-252</v>
      </c>
    </row>
    <row r="481" spans="1:8">
      <c r="A481">
        <f t="shared" si="42"/>
        <v>12.3142</v>
      </c>
      <c r="B481">
        <v>5.5</v>
      </c>
      <c r="C481">
        <f t="shared" si="44"/>
        <v>5.5</v>
      </c>
      <c r="D481">
        <f t="shared" si="45"/>
        <v>0</v>
      </c>
      <c r="E481">
        <f t="shared" si="47"/>
        <v>5.5</v>
      </c>
      <c r="F481">
        <f t="shared" si="46"/>
        <v>0</v>
      </c>
      <c r="G481">
        <f t="shared" si="43"/>
        <v>5.5782482819996559E-12</v>
      </c>
      <c r="H481" s="2">
        <v>-257</v>
      </c>
    </row>
    <row r="482" spans="1:8">
      <c r="A482">
        <f t="shared" si="42"/>
        <v>12.290099999999999</v>
      </c>
      <c r="B482">
        <v>5.5</v>
      </c>
      <c r="C482">
        <f t="shared" si="44"/>
        <v>5.5</v>
      </c>
      <c r="D482">
        <f t="shared" si="45"/>
        <v>0</v>
      </c>
      <c r="E482">
        <f t="shared" si="47"/>
        <v>5.5</v>
      </c>
      <c r="F482">
        <f t="shared" si="46"/>
        <v>0</v>
      </c>
      <c r="G482">
        <f t="shared" si="43"/>
        <v>5.8965480292149841E-12</v>
      </c>
      <c r="H482" s="2">
        <v>-256</v>
      </c>
    </row>
    <row r="483" spans="1:8">
      <c r="A483">
        <f t="shared" si="42"/>
        <v>12.290099999999999</v>
      </c>
      <c r="B483">
        <v>5.5</v>
      </c>
      <c r="C483">
        <f t="shared" si="44"/>
        <v>5.5</v>
      </c>
      <c r="D483">
        <f t="shared" si="45"/>
        <v>0</v>
      </c>
      <c r="E483">
        <f t="shared" si="47"/>
        <v>5.5</v>
      </c>
      <c r="F483">
        <f t="shared" si="46"/>
        <v>0</v>
      </c>
      <c r="G483">
        <f t="shared" si="43"/>
        <v>5.8965480292149841E-12</v>
      </c>
      <c r="H483" s="2">
        <v>-256</v>
      </c>
    </row>
    <row r="484" spans="1:8">
      <c r="A484">
        <f t="shared" si="42"/>
        <v>12.290099999999999</v>
      </c>
      <c r="B484">
        <v>5.5</v>
      </c>
      <c r="C484">
        <f t="shared" si="44"/>
        <v>5.5</v>
      </c>
      <c r="D484">
        <f t="shared" si="45"/>
        <v>0</v>
      </c>
      <c r="E484">
        <f t="shared" si="47"/>
        <v>5.5</v>
      </c>
      <c r="F484">
        <f t="shared" si="46"/>
        <v>0</v>
      </c>
      <c r="G484">
        <f t="shared" si="43"/>
        <v>5.8965480292149841E-12</v>
      </c>
      <c r="H484" s="2">
        <v>-256</v>
      </c>
    </row>
    <row r="485" spans="1:8">
      <c r="A485">
        <f t="shared" si="42"/>
        <v>12.290099999999999</v>
      </c>
      <c r="B485">
        <v>5.5</v>
      </c>
      <c r="C485">
        <f t="shared" si="44"/>
        <v>5.5</v>
      </c>
      <c r="D485">
        <f t="shared" si="45"/>
        <v>0</v>
      </c>
      <c r="E485">
        <f t="shared" si="47"/>
        <v>5.5</v>
      </c>
      <c r="F485">
        <f t="shared" si="46"/>
        <v>0</v>
      </c>
      <c r="G485">
        <f t="shared" si="43"/>
        <v>5.8965480292149841E-12</v>
      </c>
      <c r="H485" s="2">
        <v>-256</v>
      </c>
    </row>
    <row r="486" spans="1:8">
      <c r="A486">
        <f t="shared" si="42"/>
        <v>12.3142</v>
      </c>
      <c r="B486">
        <v>5.5</v>
      </c>
      <c r="C486">
        <f t="shared" si="44"/>
        <v>5.5</v>
      </c>
      <c r="D486">
        <f t="shared" si="45"/>
        <v>0</v>
      </c>
      <c r="E486">
        <f t="shared" si="47"/>
        <v>5.5</v>
      </c>
      <c r="F486">
        <f t="shared" si="46"/>
        <v>0</v>
      </c>
      <c r="G486">
        <f t="shared" si="43"/>
        <v>5.5782482819996559E-12</v>
      </c>
      <c r="H486" s="2">
        <v>-257</v>
      </c>
    </row>
    <row r="487" spans="1:8">
      <c r="A487">
        <f t="shared" si="42"/>
        <v>12.3142</v>
      </c>
      <c r="B487">
        <v>5.5</v>
      </c>
      <c r="C487">
        <f t="shared" si="44"/>
        <v>5.5</v>
      </c>
      <c r="D487">
        <f t="shared" si="45"/>
        <v>0</v>
      </c>
      <c r="E487">
        <f t="shared" si="47"/>
        <v>5.5</v>
      </c>
      <c r="F487">
        <f t="shared" si="46"/>
        <v>0</v>
      </c>
      <c r="G487">
        <f t="shared" si="43"/>
        <v>5.5782482819996559E-12</v>
      </c>
      <c r="H487" s="2">
        <v>-257</v>
      </c>
    </row>
    <row r="488" spans="1:8">
      <c r="A488">
        <f t="shared" si="42"/>
        <v>12.3383</v>
      </c>
      <c r="B488">
        <v>5.5</v>
      </c>
      <c r="C488">
        <f t="shared" si="44"/>
        <v>5.5</v>
      </c>
      <c r="D488">
        <f t="shared" si="45"/>
        <v>0</v>
      </c>
      <c r="E488">
        <f t="shared" si="47"/>
        <v>5.5</v>
      </c>
      <c r="F488">
        <f t="shared" si="46"/>
        <v>0</v>
      </c>
      <c r="G488">
        <f t="shared" si="43"/>
        <v>5.2771305756284582E-12</v>
      </c>
      <c r="H488" s="2">
        <v>-258</v>
      </c>
    </row>
    <row r="489" spans="1:8">
      <c r="A489">
        <f t="shared" si="42"/>
        <v>12.3383</v>
      </c>
      <c r="B489">
        <v>5.5</v>
      </c>
      <c r="C489">
        <f t="shared" si="44"/>
        <v>5.5</v>
      </c>
      <c r="D489">
        <f t="shared" si="45"/>
        <v>0</v>
      </c>
      <c r="E489">
        <f t="shared" si="47"/>
        <v>5.5</v>
      </c>
      <c r="F489">
        <f t="shared" si="46"/>
        <v>0</v>
      </c>
      <c r="G489">
        <f t="shared" si="43"/>
        <v>5.2771305756284582E-12</v>
      </c>
      <c r="H489" s="2">
        <v>-258</v>
      </c>
    </row>
    <row r="490" spans="1:8">
      <c r="A490">
        <f t="shared" si="42"/>
        <v>12.3383</v>
      </c>
      <c r="B490">
        <v>5.5</v>
      </c>
      <c r="C490">
        <f t="shared" si="44"/>
        <v>5.5</v>
      </c>
      <c r="D490">
        <f t="shared" si="45"/>
        <v>0</v>
      </c>
      <c r="E490">
        <f t="shared" si="47"/>
        <v>5.5</v>
      </c>
      <c r="F490">
        <f t="shared" si="46"/>
        <v>0</v>
      </c>
      <c r="G490">
        <f t="shared" si="43"/>
        <v>5.2771305756284582E-12</v>
      </c>
      <c r="H490" s="2">
        <v>-258</v>
      </c>
    </row>
    <row r="491" spans="1:8">
      <c r="A491">
        <f t="shared" si="42"/>
        <v>12.3383</v>
      </c>
      <c r="B491">
        <v>5.5</v>
      </c>
      <c r="C491">
        <f t="shared" si="44"/>
        <v>5.5</v>
      </c>
      <c r="D491">
        <f t="shared" si="45"/>
        <v>0</v>
      </c>
      <c r="E491">
        <f t="shared" si="47"/>
        <v>5.5</v>
      </c>
      <c r="F491">
        <f t="shared" si="46"/>
        <v>0</v>
      </c>
      <c r="G491">
        <f t="shared" si="43"/>
        <v>5.2771305756284582E-12</v>
      </c>
      <c r="H491" s="2">
        <v>-258</v>
      </c>
    </row>
    <row r="492" spans="1:8">
      <c r="A492">
        <f t="shared" si="42"/>
        <v>12.3383</v>
      </c>
      <c r="B492">
        <v>5.5</v>
      </c>
      <c r="C492">
        <f t="shared" si="44"/>
        <v>5.5</v>
      </c>
      <c r="D492">
        <f t="shared" si="45"/>
        <v>0</v>
      </c>
      <c r="E492">
        <f t="shared" si="47"/>
        <v>5.5</v>
      </c>
      <c r="F492">
        <f t="shared" si="46"/>
        <v>0</v>
      </c>
      <c r="G492">
        <f t="shared" si="43"/>
        <v>5.2771305756284582E-12</v>
      </c>
      <c r="H492" s="2">
        <v>-258</v>
      </c>
    </row>
    <row r="493" spans="1:8">
      <c r="A493">
        <f t="shared" si="42"/>
        <v>12.3383</v>
      </c>
      <c r="B493">
        <v>5.5</v>
      </c>
      <c r="C493">
        <f t="shared" si="44"/>
        <v>5.5</v>
      </c>
      <c r="D493">
        <f t="shared" si="45"/>
        <v>0</v>
      </c>
      <c r="E493">
        <f t="shared" si="47"/>
        <v>5.5</v>
      </c>
      <c r="F493">
        <f t="shared" si="46"/>
        <v>0</v>
      </c>
      <c r="G493">
        <f t="shared" si="43"/>
        <v>5.2771305756284582E-12</v>
      </c>
      <c r="H493" s="2">
        <v>-258</v>
      </c>
    </row>
    <row r="494" spans="1:8">
      <c r="A494">
        <f t="shared" si="42"/>
        <v>12.3383</v>
      </c>
      <c r="B494">
        <v>5.5</v>
      </c>
      <c r="C494">
        <f t="shared" si="44"/>
        <v>5.5</v>
      </c>
      <c r="D494">
        <f t="shared" si="45"/>
        <v>0</v>
      </c>
      <c r="E494">
        <f t="shared" si="47"/>
        <v>5.5</v>
      </c>
      <c r="F494">
        <f t="shared" si="46"/>
        <v>0</v>
      </c>
      <c r="G494">
        <f t="shared" si="43"/>
        <v>5.2771305756284582E-12</v>
      </c>
      <c r="H494" s="2">
        <v>-258</v>
      </c>
    </row>
    <row r="495" spans="1:8">
      <c r="A495">
        <f t="shared" si="42"/>
        <v>12.3383</v>
      </c>
      <c r="B495">
        <v>5.5</v>
      </c>
      <c r="C495">
        <f t="shared" si="44"/>
        <v>5.5</v>
      </c>
      <c r="D495">
        <f t="shared" si="45"/>
        <v>0</v>
      </c>
      <c r="E495">
        <f t="shared" si="47"/>
        <v>5.5</v>
      </c>
      <c r="F495">
        <f t="shared" si="46"/>
        <v>0</v>
      </c>
      <c r="G495">
        <f t="shared" si="43"/>
        <v>5.2771305756284582E-12</v>
      </c>
      <c r="H495" s="2">
        <v>-258</v>
      </c>
    </row>
    <row r="496" spans="1:8">
      <c r="A496">
        <f t="shared" si="42"/>
        <v>12.3383</v>
      </c>
      <c r="B496">
        <v>5.5</v>
      </c>
      <c r="C496">
        <f t="shared" si="44"/>
        <v>5.5</v>
      </c>
      <c r="D496">
        <f t="shared" si="45"/>
        <v>0</v>
      </c>
      <c r="E496">
        <f t="shared" si="47"/>
        <v>5.5</v>
      </c>
      <c r="F496">
        <f t="shared" si="46"/>
        <v>0</v>
      </c>
      <c r="G496">
        <f t="shared" si="43"/>
        <v>5.2771305756284582E-12</v>
      </c>
      <c r="H496" s="2">
        <v>-258</v>
      </c>
    </row>
    <row r="497" spans="1:8">
      <c r="A497">
        <f t="shared" si="42"/>
        <v>12.3383</v>
      </c>
      <c r="B497">
        <v>5.5</v>
      </c>
      <c r="C497">
        <f t="shared" si="44"/>
        <v>5.5</v>
      </c>
      <c r="D497">
        <f t="shared" si="45"/>
        <v>0</v>
      </c>
      <c r="E497">
        <f t="shared" si="47"/>
        <v>5.5</v>
      </c>
      <c r="F497">
        <f t="shared" si="46"/>
        <v>0</v>
      </c>
      <c r="G497">
        <f t="shared" si="43"/>
        <v>5.2771305756284582E-12</v>
      </c>
      <c r="H497" s="2">
        <v>-258</v>
      </c>
    </row>
    <row r="498" spans="1:8">
      <c r="A498">
        <f t="shared" si="42"/>
        <v>12.3383</v>
      </c>
      <c r="B498">
        <v>5.5</v>
      </c>
      <c r="C498">
        <f t="shared" si="44"/>
        <v>5.5</v>
      </c>
      <c r="D498">
        <f t="shared" si="45"/>
        <v>0</v>
      </c>
      <c r="E498">
        <f t="shared" si="47"/>
        <v>5.5</v>
      </c>
      <c r="F498">
        <f t="shared" si="46"/>
        <v>0</v>
      </c>
      <c r="G498">
        <f t="shared" si="43"/>
        <v>5.2771305756284582E-12</v>
      </c>
      <c r="H498" s="2">
        <v>-258</v>
      </c>
    </row>
    <row r="499" spans="1:8">
      <c r="A499">
        <f t="shared" si="42"/>
        <v>12.3383</v>
      </c>
      <c r="B499">
        <v>5.5</v>
      </c>
      <c r="C499">
        <f t="shared" si="44"/>
        <v>5.5</v>
      </c>
      <c r="D499">
        <f t="shared" si="45"/>
        <v>0</v>
      </c>
      <c r="E499">
        <f t="shared" si="47"/>
        <v>5.5</v>
      </c>
      <c r="F499">
        <f t="shared" si="46"/>
        <v>0</v>
      </c>
      <c r="G499">
        <f t="shared" si="43"/>
        <v>5.2771305756284582E-12</v>
      </c>
      <c r="H499" s="2">
        <v>-258</v>
      </c>
    </row>
    <row r="500" spans="1:8">
      <c r="A500">
        <f t="shared" si="42"/>
        <v>12.3383</v>
      </c>
      <c r="B500">
        <v>5.5</v>
      </c>
      <c r="C500">
        <f t="shared" si="44"/>
        <v>5.5</v>
      </c>
      <c r="D500">
        <f t="shared" si="45"/>
        <v>0</v>
      </c>
      <c r="E500">
        <f t="shared" si="47"/>
        <v>5.5</v>
      </c>
      <c r="F500">
        <f t="shared" si="46"/>
        <v>0</v>
      </c>
      <c r="G500">
        <f t="shared" si="43"/>
        <v>5.2771305756284582E-12</v>
      </c>
      <c r="H500" s="2">
        <v>-258</v>
      </c>
    </row>
    <row r="501" spans="1:8">
      <c r="A501">
        <f t="shared" si="42"/>
        <v>12.3383</v>
      </c>
      <c r="B501">
        <v>5.5</v>
      </c>
      <c r="C501">
        <f t="shared" si="44"/>
        <v>5.5</v>
      </c>
      <c r="D501">
        <f t="shared" si="45"/>
        <v>0</v>
      </c>
      <c r="E501">
        <f t="shared" si="47"/>
        <v>5.5</v>
      </c>
      <c r="F501">
        <f t="shared" si="46"/>
        <v>0</v>
      </c>
      <c r="G501">
        <f t="shared" si="43"/>
        <v>5.2771305756284582E-12</v>
      </c>
      <c r="H501" s="2">
        <v>-258</v>
      </c>
    </row>
    <row r="502" spans="1:8">
      <c r="A502">
        <f t="shared" si="42"/>
        <v>12.3383</v>
      </c>
      <c r="B502">
        <v>5.5</v>
      </c>
      <c r="C502">
        <f t="shared" si="44"/>
        <v>5.5</v>
      </c>
      <c r="D502">
        <f t="shared" si="45"/>
        <v>0</v>
      </c>
      <c r="E502">
        <f t="shared" si="47"/>
        <v>5.5</v>
      </c>
      <c r="F502">
        <f t="shared" si="46"/>
        <v>0</v>
      </c>
      <c r="G502">
        <f t="shared" si="43"/>
        <v>5.2771305756284582E-12</v>
      </c>
      <c r="H502" s="2">
        <v>-258</v>
      </c>
    </row>
    <row r="503" spans="1:8">
      <c r="A503">
        <f t="shared" si="42"/>
        <v>12.3383</v>
      </c>
      <c r="B503">
        <v>5.5</v>
      </c>
      <c r="C503">
        <f t="shared" si="44"/>
        <v>5.5</v>
      </c>
      <c r="D503">
        <f t="shared" si="45"/>
        <v>0</v>
      </c>
      <c r="E503">
        <f t="shared" si="47"/>
        <v>5.5</v>
      </c>
      <c r="F503">
        <f t="shared" si="46"/>
        <v>0</v>
      </c>
      <c r="G503">
        <f t="shared" si="43"/>
        <v>5.2771305756284582E-12</v>
      </c>
      <c r="H503" s="2">
        <v>-258</v>
      </c>
    </row>
    <row r="504" spans="1:8">
      <c r="A504">
        <f t="shared" si="42"/>
        <v>12.3383</v>
      </c>
      <c r="B504">
        <v>5.5</v>
      </c>
      <c r="C504">
        <f t="shared" si="44"/>
        <v>5.5</v>
      </c>
      <c r="D504">
        <f t="shared" si="45"/>
        <v>0</v>
      </c>
      <c r="E504">
        <f t="shared" si="47"/>
        <v>5.5</v>
      </c>
      <c r="F504">
        <f t="shared" si="46"/>
        <v>0</v>
      </c>
      <c r="G504">
        <f t="shared" si="43"/>
        <v>5.2771305756284582E-12</v>
      </c>
      <c r="H504" s="2">
        <v>-258</v>
      </c>
    </row>
    <row r="505" spans="1:8">
      <c r="A505">
        <f t="shared" si="42"/>
        <v>12.3383</v>
      </c>
      <c r="B505">
        <v>5.5</v>
      </c>
      <c r="C505">
        <f t="shared" si="44"/>
        <v>5.5</v>
      </c>
      <c r="D505">
        <f t="shared" si="45"/>
        <v>0</v>
      </c>
      <c r="E505">
        <f t="shared" si="47"/>
        <v>5.5</v>
      </c>
      <c r="F505">
        <f t="shared" si="46"/>
        <v>0</v>
      </c>
      <c r="G505">
        <f t="shared" si="43"/>
        <v>5.2771305756284582E-12</v>
      </c>
      <c r="H505" s="2">
        <v>-258</v>
      </c>
    </row>
    <row r="506" spans="1:8">
      <c r="A506">
        <f t="shared" si="42"/>
        <v>12.3383</v>
      </c>
      <c r="B506">
        <v>5.5</v>
      </c>
      <c r="C506">
        <f t="shared" si="44"/>
        <v>5.5</v>
      </c>
      <c r="D506">
        <f t="shared" si="45"/>
        <v>0</v>
      </c>
      <c r="E506">
        <f t="shared" si="47"/>
        <v>5.5</v>
      </c>
      <c r="F506">
        <f t="shared" si="46"/>
        <v>0</v>
      </c>
      <c r="G506">
        <f t="shared" si="43"/>
        <v>5.2771305756284582E-12</v>
      </c>
      <c r="H506" s="2">
        <v>-258</v>
      </c>
    </row>
    <row r="507" spans="1:8">
      <c r="A507">
        <f t="shared" si="42"/>
        <v>12.3383</v>
      </c>
      <c r="B507">
        <v>5.5</v>
      </c>
      <c r="C507">
        <f t="shared" si="44"/>
        <v>5.5</v>
      </c>
      <c r="D507">
        <f t="shared" si="45"/>
        <v>0</v>
      </c>
      <c r="E507">
        <f t="shared" si="47"/>
        <v>5.5</v>
      </c>
      <c r="F507">
        <f t="shared" si="46"/>
        <v>0</v>
      </c>
      <c r="G507">
        <f t="shared" si="43"/>
        <v>5.2771305756284582E-12</v>
      </c>
      <c r="H507" s="2">
        <v>-258</v>
      </c>
    </row>
    <row r="508" spans="1:8">
      <c r="A508">
        <f t="shared" si="42"/>
        <v>12.3383</v>
      </c>
      <c r="B508">
        <v>5.5</v>
      </c>
      <c r="C508">
        <f t="shared" si="44"/>
        <v>5.5</v>
      </c>
      <c r="D508">
        <f t="shared" si="45"/>
        <v>0</v>
      </c>
      <c r="E508">
        <f t="shared" si="47"/>
        <v>5.5</v>
      </c>
      <c r="F508">
        <f t="shared" si="46"/>
        <v>0</v>
      </c>
      <c r="G508">
        <f t="shared" si="43"/>
        <v>5.2771305756284582E-12</v>
      </c>
      <c r="H508" s="2">
        <v>-258</v>
      </c>
    </row>
    <row r="509" spans="1:8">
      <c r="A509">
        <f t="shared" si="42"/>
        <v>12.3383</v>
      </c>
      <c r="B509">
        <v>5.5</v>
      </c>
      <c r="C509">
        <f t="shared" si="44"/>
        <v>5.5</v>
      </c>
      <c r="D509">
        <f t="shared" si="45"/>
        <v>0</v>
      </c>
      <c r="E509">
        <f t="shared" si="47"/>
        <v>5.5</v>
      </c>
      <c r="F509">
        <f t="shared" si="46"/>
        <v>0</v>
      </c>
      <c r="G509">
        <f t="shared" si="43"/>
        <v>5.2771305756284582E-12</v>
      </c>
      <c r="H509" s="2">
        <v>-258</v>
      </c>
    </row>
    <row r="510" spans="1:8">
      <c r="A510">
        <f t="shared" si="42"/>
        <v>12.3383</v>
      </c>
      <c r="B510">
        <v>5.5</v>
      </c>
      <c r="C510">
        <f t="shared" si="44"/>
        <v>5.5</v>
      </c>
      <c r="D510">
        <f t="shared" si="45"/>
        <v>0</v>
      </c>
      <c r="E510">
        <f t="shared" si="47"/>
        <v>5.5</v>
      </c>
      <c r="F510">
        <f t="shared" si="46"/>
        <v>0</v>
      </c>
      <c r="G510">
        <f t="shared" si="43"/>
        <v>5.2771305756284582E-12</v>
      </c>
      <c r="H510" s="2">
        <v>-258</v>
      </c>
    </row>
    <row r="511" spans="1:8">
      <c r="A511">
        <f t="shared" si="42"/>
        <v>12.3383</v>
      </c>
      <c r="B511">
        <v>5.5</v>
      </c>
      <c r="C511">
        <f t="shared" si="44"/>
        <v>5.5</v>
      </c>
      <c r="D511">
        <f t="shared" si="45"/>
        <v>0</v>
      </c>
      <c r="E511">
        <f t="shared" si="47"/>
        <v>5.5</v>
      </c>
      <c r="F511">
        <f t="shared" si="46"/>
        <v>0</v>
      </c>
      <c r="G511">
        <f t="shared" si="43"/>
        <v>5.2771305756284582E-12</v>
      </c>
      <c r="H511" s="2">
        <v>-258</v>
      </c>
    </row>
    <row r="512" spans="1:8">
      <c r="A512">
        <f t="shared" si="42"/>
        <v>12.3383</v>
      </c>
      <c r="B512">
        <v>5.5</v>
      </c>
      <c r="C512">
        <f t="shared" si="44"/>
        <v>5.5</v>
      </c>
      <c r="D512">
        <f t="shared" si="45"/>
        <v>0</v>
      </c>
      <c r="E512">
        <f t="shared" si="47"/>
        <v>5.5</v>
      </c>
      <c r="F512">
        <f t="shared" si="46"/>
        <v>0</v>
      </c>
      <c r="G512">
        <f t="shared" si="43"/>
        <v>5.2771305756284582E-12</v>
      </c>
      <c r="H512" s="2">
        <v>-258</v>
      </c>
    </row>
    <row r="513" spans="1:8">
      <c r="A513">
        <f t="shared" si="42"/>
        <v>12.3383</v>
      </c>
      <c r="B513">
        <v>5.5</v>
      </c>
      <c r="C513">
        <f t="shared" si="44"/>
        <v>5.5</v>
      </c>
      <c r="D513">
        <f t="shared" si="45"/>
        <v>0</v>
      </c>
      <c r="E513">
        <f t="shared" si="47"/>
        <v>5.5</v>
      </c>
      <c r="F513">
        <f t="shared" si="46"/>
        <v>0</v>
      </c>
      <c r="G513">
        <f t="shared" si="43"/>
        <v>5.2771305756284582E-12</v>
      </c>
      <c r="H513" s="2">
        <v>-258</v>
      </c>
    </row>
    <row r="514" spans="1:8">
      <c r="A514">
        <f t="shared" ref="A514:A577" si="48">-0.0241*H514+6.1205</f>
        <v>12.3383</v>
      </c>
      <c r="B514">
        <v>5.5</v>
      </c>
      <c r="C514">
        <f t="shared" si="44"/>
        <v>5.5</v>
      </c>
      <c r="D514">
        <f t="shared" si="45"/>
        <v>0</v>
      </c>
      <c r="E514">
        <f t="shared" si="47"/>
        <v>5.5</v>
      </c>
      <c r="F514">
        <f t="shared" si="46"/>
        <v>0</v>
      </c>
      <c r="G514">
        <f t="shared" ref="G514:G577" si="49">(B514+6)*10^-A514</f>
        <v>5.2771305756284582E-12</v>
      </c>
      <c r="H514" s="2">
        <v>-258</v>
      </c>
    </row>
    <row r="515" spans="1:8">
      <c r="A515">
        <f t="shared" si="48"/>
        <v>12.3383</v>
      </c>
      <c r="B515">
        <v>5.5</v>
      </c>
      <c r="C515">
        <f t="shared" ref="C515:C578" si="50">(B516+B515)/2</f>
        <v>5.5</v>
      </c>
      <c r="D515">
        <f t="shared" ref="D515:D578" si="51">IF((C516-C515)=0,0,(A516-A515)/(C516-C515))</f>
        <v>0</v>
      </c>
      <c r="E515">
        <f t="shared" si="47"/>
        <v>5.5</v>
      </c>
      <c r="F515">
        <f t="shared" ref="F515:F578" si="52">IF((E516-E515)=0,0,(D516-D515)/(E516-E515))</f>
        <v>0</v>
      </c>
      <c r="G515">
        <f t="shared" si="49"/>
        <v>5.2771305756284582E-12</v>
      </c>
      <c r="H515" s="2">
        <v>-258</v>
      </c>
    </row>
    <row r="516" spans="1:8">
      <c r="A516">
        <f t="shared" si="48"/>
        <v>12.3383</v>
      </c>
      <c r="B516">
        <v>5.5</v>
      </c>
      <c r="C516">
        <f t="shared" si="50"/>
        <v>5.5</v>
      </c>
      <c r="D516">
        <f t="shared" si="51"/>
        <v>0</v>
      </c>
      <c r="E516">
        <f t="shared" ref="E516:E579" si="53">(C517+C516)/2</f>
        <v>5.5</v>
      </c>
      <c r="F516">
        <f t="shared" si="52"/>
        <v>0</v>
      </c>
      <c r="G516">
        <f t="shared" si="49"/>
        <v>5.2771305756284582E-12</v>
      </c>
      <c r="H516" s="2">
        <v>-258</v>
      </c>
    </row>
    <row r="517" spans="1:8">
      <c r="A517">
        <f t="shared" si="48"/>
        <v>12.3383</v>
      </c>
      <c r="B517">
        <v>5.5</v>
      </c>
      <c r="C517">
        <f t="shared" si="50"/>
        <v>5.5</v>
      </c>
      <c r="D517">
        <f t="shared" si="51"/>
        <v>0</v>
      </c>
      <c r="E517">
        <f t="shared" si="53"/>
        <v>5.5</v>
      </c>
      <c r="F517">
        <f t="shared" si="52"/>
        <v>0</v>
      </c>
      <c r="G517">
        <f t="shared" si="49"/>
        <v>5.2771305756284582E-12</v>
      </c>
      <c r="H517" s="2">
        <v>-258</v>
      </c>
    </row>
    <row r="518" spans="1:8">
      <c r="A518">
        <f t="shared" si="48"/>
        <v>12.3383</v>
      </c>
      <c r="B518">
        <v>5.5</v>
      </c>
      <c r="C518">
        <f t="shared" si="50"/>
        <v>5.5</v>
      </c>
      <c r="D518">
        <f t="shared" si="51"/>
        <v>0</v>
      </c>
      <c r="E518">
        <f t="shared" si="53"/>
        <v>5.5</v>
      </c>
      <c r="F518">
        <f t="shared" si="52"/>
        <v>0</v>
      </c>
      <c r="G518">
        <f t="shared" si="49"/>
        <v>5.2771305756284582E-12</v>
      </c>
      <c r="H518" s="2">
        <v>-258</v>
      </c>
    </row>
    <row r="519" spans="1:8">
      <c r="A519">
        <f t="shared" si="48"/>
        <v>12.362400000000001</v>
      </c>
      <c r="B519">
        <v>5.5</v>
      </c>
      <c r="C519">
        <f t="shared" si="50"/>
        <v>5.5</v>
      </c>
      <c r="D519">
        <f t="shared" si="51"/>
        <v>0</v>
      </c>
      <c r="E519">
        <f t="shared" si="53"/>
        <v>5.5</v>
      </c>
      <c r="F519">
        <f t="shared" si="52"/>
        <v>0</v>
      </c>
      <c r="G519">
        <f t="shared" si="49"/>
        <v>4.9922674116344502E-12</v>
      </c>
      <c r="H519" s="2">
        <v>-259</v>
      </c>
    </row>
    <row r="520" spans="1:8">
      <c r="A520">
        <f t="shared" si="48"/>
        <v>12.3865</v>
      </c>
      <c r="B520">
        <v>5.5</v>
      </c>
      <c r="C520">
        <f t="shared" si="50"/>
        <v>5.5</v>
      </c>
      <c r="D520">
        <f t="shared" si="51"/>
        <v>0</v>
      </c>
      <c r="E520">
        <f t="shared" si="53"/>
        <v>5.625</v>
      </c>
      <c r="F520">
        <f t="shared" si="52"/>
        <v>0.77119999999999322</v>
      </c>
      <c r="G520">
        <f t="shared" si="49"/>
        <v>4.7227813585604426E-12</v>
      </c>
      <c r="H520" s="2">
        <v>-260</v>
      </c>
    </row>
    <row r="521" spans="1:8">
      <c r="A521">
        <f t="shared" si="48"/>
        <v>12.3865</v>
      </c>
      <c r="B521">
        <v>5.5</v>
      </c>
      <c r="C521">
        <f t="shared" si="50"/>
        <v>5.75</v>
      </c>
      <c r="D521">
        <f t="shared" si="51"/>
        <v>0.19279999999999831</v>
      </c>
      <c r="E521">
        <f t="shared" si="53"/>
        <v>5.875</v>
      </c>
      <c r="F521">
        <f t="shared" si="52"/>
        <v>-1.5423999999999864</v>
      </c>
      <c r="G521">
        <f t="shared" si="49"/>
        <v>4.7227813585604426E-12</v>
      </c>
      <c r="H521" s="2">
        <v>-260</v>
      </c>
    </row>
    <row r="522" spans="1:8">
      <c r="A522">
        <f t="shared" si="48"/>
        <v>12.434699999999999</v>
      </c>
      <c r="B522">
        <v>6</v>
      </c>
      <c r="C522">
        <f t="shared" si="50"/>
        <v>6</v>
      </c>
      <c r="D522">
        <f t="shared" si="51"/>
        <v>0</v>
      </c>
      <c r="E522">
        <f t="shared" si="53"/>
        <v>6</v>
      </c>
      <c r="F522">
        <f t="shared" si="52"/>
        <v>0</v>
      </c>
      <c r="G522">
        <f t="shared" si="49"/>
        <v>4.4104331732577553E-12</v>
      </c>
      <c r="H522" s="2">
        <v>-262</v>
      </c>
    </row>
    <row r="523" spans="1:8">
      <c r="A523">
        <f t="shared" si="48"/>
        <v>12.434699999999999</v>
      </c>
      <c r="B523">
        <v>6</v>
      </c>
      <c r="C523">
        <f t="shared" si="50"/>
        <v>6</v>
      </c>
      <c r="D523">
        <f t="shared" si="51"/>
        <v>0</v>
      </c>
      <c r="E523">
        <f t="shared" si="53"/>
        <v>6</v>
      </c>
      <c r="F523">
        <f t="shared" si="52"/>
        <v>0</v>
      </c>
      <c r="G523">
        <f t="shared" si="49"/>
        <v>4.4104331732577553E-12</v>
      </c>
      <c r="H523" s="2">
        <v>-262</v>
      </c>
    </row>
    <row r="524" spans="1:8">
      <c r="A524">
        <f t="shared" si="48"/>
        <v>12.434699999999999</v>
      </c>
      <c r="B524">
        <v>6</v>
      </c>
      <c r="C524">
        <f t="shared" si="50"/>
        <v>6</v>
      </c>
      <c r="D524">
        <f t="shared" si="51"/>
        <v>0</v>
      </c>
      <c r="E524">
        <f t="shared" si="53"/>
        <v>6</v>
      </c>
      <c r="F524">
        <f t="shared" si="52"/>
        <v>0</v>
      </c>
      <c r="G524">
        <f t="shared" si="49"/>
        <v>4.4104331732577553E-12</v>
      </c>
      <c r="H524" s="2">
        <v>-262</v>
      </c>
    </row>
    <row r="525" spans="1:8">
      <c r="A525">
        <f t="shared" si="48"/>
        <v>12.434699999999999</v>
      </c>
      <c r="B525">
        <v>6</v>
      </c>
      <c r="C525">
        <f t="shared" si="50"/>
        <v>6</v>
      </c>
      <c r="D525">
        <f t="shared" si="51"/>
        <v>0</v>
      </c>
      <c r="E525">
        <f t="shared" si="53"/>
        <v>6</v>
      </c>
      <c r="F525">
        <f t="shared" si="52"/>
        <v>0</v>
      </c>
      <c r="G525">
        <f t="shared" si="49"/>
        <v>4.4104331732577553E-12</v>
      </c>
      <c r="H525" s="2">
        <v>-262</v>
      </c>
    </row>
    <row r="526" spans="1:8">
      <c r="A526">
        <f t="shared" si="48"/>
        <v>12.434699999999999</v>
      </c>
      <c r="B526">
        <v>6</v>
      </c>
      <c r="C526">
        <f t="shared" si="50"/>
        <v>6</v>
      </c>
      <c r="D526">
        <f t="shared" si="51"/>
        <v>0</v>
      </c>
      <c r="E526">
        <f t="shared" si="53"/>
        <v>6</v>
      </c>
      <c r="F526">
        <f t="shared" si="52"/>
        <v>0</v>
      </c>
      <c r="G526">
        <f t="shared" si="49"/>
        <v>4.4104331732577553E-12</v>
      </c>
      <c r="H526" s="2">
        <v>-262</v>
      </c>
    </row>
    <row r="527" spans="1:8">
      <c r="A527">
        <f t="shared" si="48"/>
        <v>12.4588</v>
      </c>
      <c r="B527">
        <v>6</v>
      </c>
      <c r="C527">
        <f t="shared" si="50"/>
        <v>6</v>
      </c>
      <c r="D527">
        <f t="shared" si="51"/>
        <v>0</v>
      </c>
      <c r="E527">
        <f t="shared" si="53"/>
        <v>6</v>
      </c>
      <c r="F527">
        <f t="shared" si="52"/>
        <v>0</v>
      </c>
      <c r="G527">
        <f t="shared" si="49"/>
        <v>4.1723549354137371E-12</v>
      </c>
      <c r="H527" s="2">
        <v>-263</v>
      </c>
    </row>
    <row r="528" spans="1:8">
      <c r="A528">
        <f t="shared" si="48"/>
        <v>12.4588</v>
      </c>
      <c r="B528">
        <v>6</v>
      </c>
      <c r="C528">
        <f t="shared" si="50"/>
        <v>6</v>
      </c>
      <c r="D528">
        <f t="shared" si="51"/>
        <v>0</v>
      </c>
      <c r="E528">
        <f t="shared" si="53"/>
        <v>6</v>
      </c>
      <c r="F528">
        <f t="shared" si="52"/>
        <v>0</v>
      </c>
      <c r="G528">
        <f t="shared" si="49"/>
        <v>4.1723549354137371E-12</v>
      </c>
      <c r="H528" s="2">
        <v>-263</v>
      </c>
    </row>
    <row r="529" spans="1:8">
      <c r="A529">
        <f t="shared" si="48"/>
        <v>12.4588</v>
      </c>
      <c r="B529">
        <v>6</v>
      </c>
      <c r="C529">
        <f t="shared" si="50"/>
        <v>6</v>
      </c>
      <c r="D529">
        <f t="shared" si="51"/>
        <v>0</v>
      </c>
      <c r="E529">
        <f t="shared" si="53"/>
        <v>6</v>
      </c>
      <c r="F529">
        <f t="shared" si="52"/>
        <v>0</v>
      </c>
      <c r="G529">
        <f t="shared" si="49"/>
        <v>4.1723549354137371E-12</v>
      </c>
      <c r="H529" s="2">
        <v>-263</v>
      </c>
    </row>
    <row r="530" spans="1:8">
      <c r="A530">
        <f t="shared" si="48"/>
        <v>12.4588</v>
      </c>
      <c r="B530">
        <v>6</v>
      </c>
      <c r="C530">
        <f t="shared" si="50"/>
        <v>6</v>
      </c>
      <c r="D530">
        <f t="shared" si="51"/>
        <v>0</v>
      </c>
      <c r="E530">
        <f t="shared" si="53"/>
        <v>6</v>
      </c>
      <c r="F530">
        <f t="shared" si="52"/>
        <v>0</v>
      </c>
      <c r="G530">
        <f t="shared" si="49"/>
        <v>4.1723549354137371E-12</v>
      </c>
      <c r="H530" s="2">
        <v>-263</v>
      </c>
    </row>
    <row r="531" spans="1:8">
      <c r="A531">
        <f t="shared" si="48"/>
        <v>12.4588</v>
      </c>
      <c r="B531">
        <v>6</v>
      </c>
      <c r="C531">
        <f t="shared" si="50"/>
        <v>6</v>
      </c>
      <c r="D531">
        <f t="shared" si="51"/>
        <v>0</v>
      </c>
      <c r="E531">
        <f t="shared" si="53"/>
        <v>6</v>
      </c>
      <c r="F531">
        <f t="shared" si="52"/>
        <v>0</v>
      </c>
      <c r="G531">
        <f t="shared" si="49"/>
        <v>4.1723549354137371E-12</v>
      </c>
      <c r="H531" s="2">
        <v>-263</v>
      </c>
    </row>
    <row r="532" spans="1:8">
      <c r="A532">
        <f t="shared" si="48"/>
        <v>12.4588</v>
      </c>
      <c r="B532">
        <v>6</v>
      </c>
      <c r="C532">
        <f t="shared" si="50"/>
        <v>6</v>
      </c>
      <c r="D532">
        <f t="shared" si="51"/>
        <v>0</v>
      </c>
      <c r="E532">
        <f t="shared" si="53"/>
        <v>6</v>
      </c>
      <c r="F532">
        <f t="shared" si="52"/>
        <v>0</v>
      </c>
      <c r="G532">
        <f t="shared" si="49"/>
        <v>4.1723549354137371E-12</v>
      </c>
      <c r="H532" s="2">
        <v>-263</v>
      </c>
    </row>
    <row r="533" spans="1:8">
      <c r="A533">
        <f t="shared" si="48"/>
        <v>12.4588</v>
      </c>
      <c r="B533">
        <v>6</v>
      </c>
      <c r="C533">
        <f t="shared" si="50"/>
        <v>6</v>
      </c>
      <c r="D533">
        <f t="shared" si="51"/>
        <v>0</v>
      </c>
      <c r="E533">
        <f t="shared" si="53"/>
        <v>6</v>
      </c>
      <c r="F533">
        <f t="shared" si="52"/>
        <v>0</v>
      </c>
      <c r="G533">
        <f t="shared" si="49"/>
        <v>4.1723549354137371E-12</v>
      </c>
      <c r="H533" s="2">
        <v>-263</v>
      </c>
    </row>
    <row r="534" spans="1:8">
      <c r="A534">
        <f t="shared" si="48"/>
        <v>12.4588</v>
      </c>
      <c r="B534">
        <v>6</v>
      </c>
      <c r="C534">
        <f t="shared" si="50"/>
        <v>6</v>
      </c>
      <c r="D534">
        <f t="shared" si="51"/>
        <v>0</v>
      </c>
      <c r="E534">
        <f t="shared" si="53"/>
        <v>6</v>
      </c>
      <c r="F534">
        <f t="shared" si="52"/>
        <v>0</v>
      </c>
      <c r="G534">
        <f t="shared" si="49"/>
        <v>4.1723549354137371E-12</v>
      </c>
      <c r="H534" s="2">
        <v>-263</v>
      </c>
    </row>
    <row r="535" spans="1:8">
      <c r="A535">
        <f t="shared" si="48"/>
        <v>12.4588</v>
      </c>
      <c r="B535">
        <v>6</v>
      </c>
      <c r="C535">
        <f t="shared" si="50"/>
        <v>6</v>
      </c>
      <c r="D535">
        <f t="shared" si="51"/>
        <v>0</v>
      </c>
      <c r="E535">
        <f t="shared" si="53"/>
        <v>6</v>
      </c>
      <c r="F535">
        <f t="shared" si="52"/>
        <v>0</v>
      </c>
      <c r="G535">
        <f t="shared" si="49"/>
        <v>4.1723549354137371E-12</v>
      </c>
      <c r="H535" s="2">
        <v>-263</v>
      </c>
    </row>
    <row r="536" spans="1:8">
      <c r="A536">
        <f t="shared" si="48"/>
        <v>12.4588</v>
      </c>
      <c r="B536">
        <v>6</v>
      </c>
      <c r="C536">
        <f t="shared" si="50"/>
        <v>6</v>
      </c>
      <c r="D536">
        <f t="shared" si="51"/>
        <v>0</v>
      </c>
      <c r="E536">
        <f t="shared" si="53"/>
        <v>6</v>
      </c>
      <c r="F536">
        <f t="shared" si="52"/>
        <v>0</v>
      </c>
      <c r="G536">
        <f t="shared" si="49"/>
        <v>4.1723549354137371E-12</v>
      </c>
      <c r="H536" s="2">
        <v>-263</v>
      </c>
    </row>
    <row r="537" spans="1:8">
      <c r="A537">
        <f t="shared" si="48"/>
        <v>12.434699999999999</v>
      </c>
      <c r="B537">
        <v>6</v>
      </c>
      <c r="C537">
        <f t="shared" si="50"/>
        <v>6</v>
      </c>
      <c r="D537">
        <f t="shared" si="51"/>
        <v>0</v>
      </c>
      <c r="E537">
        <f t="shared" si="53"/>
        <v>6</v>
      </c>
      <c r="F537">
        <f t="shared" si="52"/>
        <v>0</v>
      </c>
      <c r="G537">
        <f t="shared" si="49"/>
        <v>4.4104331732577553E-12</v>
      </c>
      <c r="H537" s="2">
        <v>-262</v>
      </c>
    </row>
    <row r="538" spans="1:8">
      <c r="A538">
        <f t="shared" si="48"/>
        <v>12.4588</v>
      </c>
      <c r="B538">
        <v>6</v>
      </c>
      <c r="C538">
        <f t="shared" si="50"/>
        <v>6</v>
      </c>
      <c r="D538">
        <f t="shared" si="51"/>
        <v>0</v>
      </c>
      <c r="E538">
        <f t="shared" si="53"/>
        <v>6</v>
      </c>
      <c r="F538">
        <f t="shared" si="52"/>
        <v>0</v>
      </c>
      <c r="G538">
        <f t="shared" si="49"/>
        <v>4.1723549354137371E-12</v>
      </c>
      <c r="H538" s="2">
        <v>-263</v>
      </c>
    </row>
    <row r="539" spans="1:8">
      <c r="A539">
        <f t="shared" si="48"/>
        <v>12.4588</v>
      </c>
      <c r="B539">
        <v>6</v>
      </c>
      <c r="C539">
        <f t="shared" si="50"/>
        <v>6</v>
      </c>
      <c r="D539">
        <f t="shared" si="51"/>
        <v>0</v>
      </c>
      <c r="E539">
        <f t="shared" si="53"/>
        <v>6</v>
      </c>
      <c r="F539">
        <f t="shared" si="52"/>
        <v>0</v>
      </c>
      <c r="G539">
        <f t="shared" si="49"/>
        <v>4.1723549354137371E-12</v>
      </c>
      <c r="H539" s="2">
        <v>-263</v>
      </c>
    </row>
    <row r="540" spans="1:8">
      <c r="A540">
        <f t="shared" si="48"/>
        <v>12.4588</v>
      </c>
      <c r="B540">
        <v>6</v>
      </c>
      <c r="C540">
        <f t="shared" si="50"/>
        <v>6</v>
      </c>
      <c r="D540">
        <f t="shared" si="51"/>
        <v>0</v>
      </c>
      <c r="E540">
        <f t="shared" si="53"/>
        <v>6</v>
      </c>
      <c r="F540">
        <f t="shared" si="52"/>
        <v>0</v>
      </c>
      <c r="G540">
        <f t="shared" si="49"/>
        <v>4.1723549354137371E-12</v>
      </c>
      <c r="H540" s="2">
        <v>-263</v>
      </c>
    </row>
    <row r="541" spans="1:8">
      <c r="A541">
        <f t="shared" si="48"/>
        <v>12.4588</v>
      </c>
      <c r="B541">
        <v>6</v>
      </c>
      <c r="C541">
        <f t="shared" si="50"/>
        <v>6</v>
      </c>
      <c r="D541">
        <f t="shared" si="51"/>
        <v>0</v>
      </c>
      <c r="E541">
        <f t="shared" si="53"/>
        <v>6</v>
      </c>
      <c r="F541">
        <f t="shared" si="52"/>
        <v>0</v>
      </c>
      <c r="G541">
        <f t="shared" si="49"/>
        <v>4.1723549354137371E-12</v>
      </c>
      <c r="H541" s="2">
        <v>-263</v>
      </c>
    </row>
    <row r="542" spans="1:8">
      <c r="A542">
        <f t="shared" si="48"/>
        <v>12.3865</v>
      </c>
      <c r="B542">
        <v>6</v>
      </c>
      <c r="C542">
        <f t="shared" si="50"/>
        <v>6</v>
      </c>
      <c r="D542">
        <f t="shared" si="51"/>
        <v>0</v>
      </c>
      <c r="E542">
        <f t="shared" si="53"/>
        <v>6</v>
      </c>
      <c r="F542">
        <f t="shared" si="52"/>
        <v>0</v>
      </c>
      <c r="G542">
        <f t="shared" si="49"/>
        <v>4.9281196784978532E-12</v>
      </c>
      <c r="H542" s="2">
        <v>-260</v>
      </c>
    </row>
    <row r="543" spans="1:8">
      <c r="A543">
        <f t="shared" si="48"/>
        <v>12.410599999999999</v>
      </c>
      <c r="B543">
        <v>6</v>
      </c>
      <c r="C543">
        <f t="shared" si="50"/>
        <v>6</v>
      </c>
      <c r="D543">
        <f t="shared" si="51"/>
        <v>0</v>
      </c>
      <c r="E543">
        <f t="shared" si="53"/>
        <v>6</v>
      </c>
      <c r="F543">
        <f t="shared" si="52"/>
        <v>0</v>
      </c>
      <c r="G543">
        <f t="shared" si="49"/>
        <v>4.662096364494341E-12</v>
      </c>
      <c r="H543" s="2">
        <v>-261</v>
      </c>
    </row>
    <row r="544" spans="1:8">
      <c r="A544">
        <f t="shared" si="48"/>
        <v>12.410599999999999</v>
      </c>
      <c r="B544">
        <v>6</v>
      </c>
      <c r="C544">
        <f t="shared" si="50"/>
        <v>6</v>
      </c>
      <c r="D544">
        <f t="shared" si="51"/>
        <v>0</v>
      </c>
      <c r="E544">
        <f t="shared" si="53"/>
        <v>6</v>
      </c>
      <c r="F544">
        <f t="shared" si="52"/>
        <v>0</v>
      </c>
      <c r="G544">
        <f t="shared" si="49"/>
        <v>4.662096364494341E-12</v>
      </c>
      <c r="H544" s="2">
        <v>-261</v>
      </c>
    </row>
    <row r="545" spans="1:8">
      <c r="A545">
        <f t="shared" si="48"/>
        <v>12.434699999999999</v>
      </c>
      <c r="B545">
        <v>6</v>
      </c>
      <c r="C545">
        <f t="shared" si="50"/>
        <v>6</v>
      </c>
      <c r="D545">
        <f t="shared" si="51"/>
        <v>0</v>
      </c>
      <c r="E545">
        <f t="shared" si="53"/>
        <v>6</v>
      </c>
      <c r="F545">
        <f t="shared" si="52"/>
        <v>0</v>
      </c>
      <c r="G545">
        <f t="shared" si="49"/>
        <v>4.4104331732577553E-12</v>
      </c>
      <c r="H545" s="2">
        <v>-262</v>
      </c>
    </row>
    <row r="546" spans="1:8">
      <c r="A546">
        <f t="shared" si="48"/>
        <v>12.434699999999999</v>
      </c>
      <c r="B546">
        <v>6</v>
      </c>
      <c r="C546">
        <f t="shared" si="50"/>
        <v>6</v>
      </c>
      <c r="D546">
        <f t="shared" si="51"/>
        <v>0</v>
      </c>
      <c r="E546">
        <f t="shared" si="53"/>
        <v>6</v>
      </c>
      <c r="F546">
        <f t="shared" si="52"/>
        <v>0</v>
      </c>
      <c r="G546">
        <f t="shared" si="49"/>
        <v>4.4104331732577553E-12</v>
      </c>
      <c r="H546" s="2">
        <v>-262</v>
      </c>
    </row>
    <row r="547" spans="1:8">
      <c r="A547">
        <f t="shared" si="48"/>
        <v>12.434699999999999</v>
      </c>
      <c r="B547">
        <v>6</v>
      </c>
      <c r="C547">
        <f t="shared" si="50"/>
        <v>6</v>
      </c>
      <c r="D547">
        <f t="shared" si="51"/>
        <v>0</v>
      </c>
      <c r="E547">
        <f t="shared" si="53"/>
        <v>6</v>
      </c>
      <c r="F547">
        <f t="shared" si="52"/>
        <v>0</v>
      </c>
      <c r="G547">
        <f t="shared" si="49"/>
        <v>4.4104331732577553E-12</v>
      </c>
      <c r="H547" s="2">
        <v>-262</v>
      </c>
    </row>
    <row r="548" spans="1:8">
      <c r="A548">
        <f t="shared" si="48"/>
        <v>12.434699999999999</v>
      </c>
      <c r="B548">
        <v>6</v>
      </c>
      <c r="C548">
        <f t="shared" si="50"/>
        <v>6</v>
      </c>
      <c r="D548">
        <f t="shared" si="51"/>
        <v>0</v>
      </c>
      <c r="E548">
        <f t="shared" si="53"/>
        <v>6</v>
      </c>
      <c r="F548">
        <f t="shared" si="52"/>
        <v>0</v>
      </c>
      <c r="G548">
        <f t="shared" si="49"/>
        <v>4.4104331732577553E-12</v>
      </c>
      <c r="H548" s="2">
        <v>-262</v>
      </c>
    </row>
    <row r="549" spans="1:8">
      <c r="A549">
        <f t="shared" si="48"/>
        <v>12.4588</v>
      </c>
      <c r="B549">
        <v>6</v>
      </c>
      <c r="C549">
        <f t="shared" si="50"/>
        <v>6</v>
      </c>
      <c r="D549">
        <f t="shared" si="51"/>
        <v>0</v>
      </c>
      <c r="E549">
        <f t="shared" si="53"/>
        <v>6</v>
      </c>
      <c r="F549">
        <f t="shared" si="52"/>
        <v>0</v>
      </c>
      <c r="G549">
        <f t="shared" si="49"/>
        <v>4.1723549354137371E-12</v>
      </c>
      <c r="H549" s="2">
        <v>-263</v>
      </c>
    </row>
    <row r="550" spans="1:8">
      <c r="A550">
        <f t="shared" si="48"/>
        <v>12.4588</v>
      </c>
      <c r="B550">
        <v>6</v>
      </c>
      <c r="C550">
        <f t="shared" si="50"/>
        <v>6</v>
      </c>
      <c r="D550">
        <f t="shared" si="51"/>
        <v>0</v>
      </c>
      <c r="E550">
        <f t="shared" si="53"/>
        <v>6</v>
      </c>
      <c r="F550">
        <f t="shared" si="52"/>
        <v>0</v>
      </c>
      <c r="G550">
        <f t="shared" si="49"/>
        <v>4.1723549354137371E-12</v>
      </c>
      <c r="H550" s="2">
        <v>-263</v>
      </c>
    </row>
    <row r="551" spans="1:8">
      <c r="A551">
        <f t="shared" si="48"/>
        <v>12.4588</v>
      </c>
      <c r="B551">
        <v>6</v>
      </c>
      <c r="C551">
        <f t="shared" si="50"/>
        <v>6</v>
      </c>
      <c r="D551">
        <f t="shared" si="51"/>
        <v>0</v>
      </c>
      <c r="E551">
        <f t="shared" si="53"/>
        <v>6</v>
      </c>
      <c r="F551">
        <f t="shared" si="52"/>
        <v>0</v>
      </c>
      <c r="G551">
        <f t="shared" si="49"/>
        <v>4.1723549354137371E-12</v>
      </c>
      <c r="H551" s="2">
        <v>-263</v>
      </c>
    </row>
    <row r="552" spans="1:8">
      <c r="A552">
        <f t="shared" si="48"/>
        <v>12.4588</v>
      </c>
      <c r="B552">
        <v>6</v>
      </c>
      <c r="C552">
        <f t="shared" si="50"/>
        <v>6</v>
      </c>
      <c r="D552">
        <f t="shared" si="51"/>
        <v>0</v>
      </c>
      <c r="E552">
        <f t="shared" si="53"/>
        <v>6</v>
      </c>
      <c r="F552">
        <f t="shared" si="52"/>
        <v>0</v>
      </c>
      <c r="G552">
        <f t="shared" si="49"/>
        <v>4.1723549354137371E-12</v>
      </c>
      <c r="H552" s="2">
        <v>-263</v>
      </c>
    </row>
    <row r="553" spans="1:8">
      <c r="A553">
        <f t="shared" si="48"/>
        <v>12.4588</v>
      </c>
      <c r="B553">
        <v>6</v>
      </c>
      <c r="C553">
        <f t="shared" si="50"/>
        <v>6</v>
      </c>
      <c r="D553">
        <f t="shared" si="51"/>
        <v>0</v>
      </c>
      <c r="E553">
        <f t="shared" si="53"/>
        <v>6</v>
      </c>
      <c r="F553">
        <f t="shared" si="52"/>
        <v>0</v>
      </c>
      <c r="G553">
        <f t="shared" si="49"/>
        <v>4.1723549354137371E-12</v>
      </c>
      <c r="H553" s="2">
        <v>-263</v>
      </c>
    </row>
    <row r="554" spans="1:8">
      <c r="A554">
        <f t="shared" si="48"/>
        <v>12.4588</v>
      </c>
      <c r="B554">
        <v>6</v>
      </c>
      <c r="C554">
        <f t="shared" si="50"/>
        <v>6</v>
      </c>
      <c r="D554">
        <f t="shared" si="51"/>
        <v>0</v>
      </c>
      <c r="E554">
        <f t="shared" si="53"/>
        <v>6</v>
      </c>
      <c r="F554">
        <f t="shared" si="52"/>
        <v>0</v>
      </c>
      <c r="G554">
        <f t="shared" si="49"/>
        <v>4.1723549354137371E-12</v>
      </c>
      <c r="H554" s="2">
        <v>-263</v>
      </c>
    </row>
    <row r="555" spans="1:8">
      <c r="A555">
        <f t="shared" si="48"/>
        <v>12.4588</v>
      </c>
      <c r="B555">
        <v>6</v>
      </c>
      <c r="C555">
        <f t="shared" si="50"/>
        <v>6</v>
      </c>
      <c r="D555">
        <f t="shared" si="51"/>
        <v>0</v>
      </c>
      <c r="E555">
        <f t="shared" si="53"/>
        <v>6</v>
      </c>
      <c r="F555">
        <f t="shared" si="52"/>
        <v>0</v>
      </c>
      <c r="G555">
        <f t="shared" si="49"/>
        <v>4.1723549354137371E-12</v>
      </c>
      <c r="H555" s="2">
        <v>-263</v>
      </c>
    </row>
    <row r="556" spans="1:8">
      <c r="A556">
        <f t="shared" si="48"/>
        <v>12.4588</v>
      </c>
      <c r="B556">
        <v>6</v>
      </c>
      <c r="C556">
        <f t="shared" si="50"/>
        <v>6</v>
      </c>
      <c r="D556">
        <f t="shared" si="51"/>
        <v>0</v>
      </c>
      <c r="E556">
        <f t="shared" si="53"/>
        <v>6</v>
      </c>
      <c r="F556">
        <f t="shared" si="52"/>
        <v>0</v>
      </c>
      <c r="G556">
        <f t="shared" si="49"/>
        <v>4.1723549354137371E-12</v>
      </c>
      <c r="H556" s="2">
        <v>-263</v>
      </c>
    </row>
    <row r="557" spans="1:8">
      <c r="A557">
        <f t="shared" si="48"/>
        <v>12.4588</v>
      </c>
      <c r="B557">
        <v>6</v>
      </c>
      <c r="C557">
        <f t="shared" si="50"/>
        <v>6</v>
      </c>
      <c r="D557">
        <f t="shared" si="51"/>
        <v>0</v>
      </c>
      <c r="E557">
        <f t="shared" si="53"/>
        <v>6</v>
      </c>
      <c r="F557">
        <f t="shared" si="52"/>
        <v>0</v>
      </c>
      <c r="G557">
        <f t="shared" si="49"/>
        <v>4.1723549354137371E-12</v>
      </c>
      <c r="H557" s="2">
        <v>-263</v>
      </c>
    </row>
    <row r="558" spans="1:8">
      <c r="A558">
        <f t="shared" si="48"/>
        <v>12.4588</v>
      </c>
      <c r="B558">
        <v>6</v>
      </c>
      <c r="C558">
        <f t="shared" si="50"/>
        <v>6</v>
      </c>
      <c r="D558">
        <f t="shared" si="51"/>
        <v>0</v>
      </c>
      <c r="E558">
        <f t="shared" si="53"/>
        <v>6</v>
      </c>
      <c r="F558">
        <f t="shared" si="52"/>
        <v>0</v>
      </c>
      <c r="G558">
        <f t="shared" si="49"/>
        <v>4.1723549354137371E-12</v>
      </c>
      <c r="H558" s="2">
        <v>-263</v>
      </c>
    </row>
    <row r="559" spans="1:8">
      <c r="A559">
        <f t="shared" si="48"/>
        <v>12.4588</v>
      </c>
      <c r="B559">
        <v>6</v>
      </c>
      <c r="C559">
        <f t="shared" si="50"/>
        <v>6</v>
      </c>
      <c r="D559">
        <f t="shared" si="51"/>
        <v>0</v>
      </c>
      <c r="E559">
        <f t="shared" si="53"/>
        <v>6</v>
      </c>
      <c r="F559">
        <f t="shared" si="52"/>
        <v>0</v>
      </c>
      <c r="G559">
        <f t="shared" si="49"/>
        <v>4.1723549354137371E-12</v>
      </c>
      <c r="H559" s="2">
        <v>-263</v>
      </c>
    </row>
    <row r="560" spans="1:8">
      <c r="A560">
        <f t="shared" si="48"/>
        <v>12.4588</v>
      </c>
      <c r="B560">
        <v>6</v>
      </c>
      <c r="C560">
        <f t="shared" si="50"/>
        <v>6</v>
      </c>
      <c r="D560">
        <f t="shared" si="51"/>
        <v>0</v>
      </c>
      <c r="E560">
        <f t="shared" si="53"/>
        <v>6</v>
      </c>
      <c r="F560">
        <f t="shared" si="52"/>
        <v>0</v>
      </c>
      <c r="G560">
        <f t="shared" si="49"/>
        <v>4.1723549354137371E-12</v>
      </c>
      <c r="H560" s="2">
        <v>-263</v>
      </c>
    </row>
    <row r="561" spans="1:8">
      <c r="A561">
        <f t="shared" si="48"/>
        <v>12.4588</v>
      </c>
      <c r="B561">
        <v>6</v>
      </c>
      <c r="C561">
        <f t="shared" si="50"/>
        <v>6</v>
      </c>
      <c r="D561">
        <f t="shared" si="51"/>
        <v>0</v>
      </c>
      <c r="E561">
        <f t="shared" si="53"/>
        <v>6</v>
      </c>
      <c r="F561">
        <f t="shared" si="52"/>
        <v>0</v>
      </c>
      <c r="G561">
        <f t="shared" si="49"/>
        <v>4.1723549354137371E-12</v>
      </c>
      <c r="H561" s="2">
        <v>-263</v>
      </c>
    </row>
    <row r="562" spans="1:8">
      <c r="A562">
        <f t="shared" si="48"/>
        <v>12.4588</v>
      </c>
      <c r="B562">
        <v>6</v>
      </c>
      <c r="C562">
        <f t="shared" si="50"/>
        <v>6</v>
      </c>
      <c r="D562">
        <f t="shared" si="51"/>
        <v>0</v>
      </c>
      <c r="E562">
        <f t="shared" si="53"/>
        <v>6</v>
      </c>
      <c r="F562">
        <f t="shared" si="52"/>
        <v>0</v>
      </c>
      <c r="G562">
        <f t="shared" si="49"/>
        <v>4.1723549354137371E-12</v>
      </c>
      <c r="H562" s="2">
        <v>-263</v>
      </c>
    </row>
    <row r="563" spans="1:8">
      <c r="A563">
        <f t="shared" si="48"/>
        <v>12.4588</v>
      </c>
      <c r="B563">
        <v>6</v>
      </c>
      <c r="C563">
        <f t="shared" si="50"/>
        <v>6</v>
      </c>
      <c r="D563">
        <f t="shared" si="51"/>
        <v>0</v>
      </c>
      <c r="E563">
        <f t="shared" si="53"/>
        <v>6</v>
      </c>
      <c r="F563">
        <f t="shared" si="52"/>
        <v>0</v>
      </c>
      <c r="G563">
        <f t="shared" si="49"/>
        <v>4.1723549354137371E-12</v>
      </c>
      <c r="H563" s="2">
        <v>-263</v>
      </c>
    </row>
    <row r="564" spans="1:8">
      <c r="A564">
        <f t="shared" si="48"/>
        <v>12.4588</v>
      </c>
      <c r="B564">
        <v>6</v>
      </c>
      <c r="C564">
        <f t="shared" si="50"/>
        <v>6</v>
      </c>
      <c r="D564">
        <f t="shared" si="51"/>
        <v>0</v>
      </c>
      <c r="E564">
        <f t="shared" si="53"/>
        <v>6</v>
      </c>
      <c r="F564">
        <f t="shared" si="52"/>
        <v>0</v>
      </c>
      <c r="G564">
        <f t="shared" si="49"/>
        <v>4.1723549354137371E-12</v>
      </c>
      <c r="H564" s="2">
        <v>-263</v>
      </c>
    </row>
    <row r="565" spans="1:8">
      <c r="A565">
        <f t="shared" si="48"/>
        <v>12.4588</v>
      </c>
      <c r="B565">
        <v>6</v>
      </c>
      <c r="C565">
        <f t="shared" si="50"/>
        <v>6</v>
      </c>
      <c r="D565">
        <f t="shared" si="51"/>
        <v>0</v>
      </c>
      <c r="E565">
        <f t="shared" si="53"/>
        <v>6</v>
      </c>
      <c r="F565">
        <f t="shared" si="52"/>
        <v>0</v>
      </c>
      <c r="G565">
        <f t="shared" si="49"/>
        <v>4.1723549354137371E-12</v>
      </c>
      <c r="H565" s="2">
        <v>-263</v>
      </c>
    </row>
    <row r="566" spans="1:8">
      <c r="A566">
        <f t="shared" si="48"/>
        <v>12.4588</v>
      </c>
      <c r="B566">
        <v>6</v>
      </c>
      <c r="C566">
        <f t="shared" si="50"/>
        <v>6</v>
      </c>
      <c r="D566">
        <f t="shared" si="51"/>
        <v>0</v>
      </c>
      <c r="E566">
        <f t="shared" si="53"/>
        <v>6</v>
      </c>
      <c r="F566">
        <f t="shared" si="52"/>
        <v>0</v>
      </c>
      <c r="G566">
        <f t="shared" si="49"/>
        <v>4.1723549354137371E-12</v>
      </c>
      <c r="H566" s="2">
        <v>-263</v>
      </c>
    </row>
    <row r="567" spans="1:8">
      <c r="A567">
        <f t="shared" si="48"/>
        <v>12.4588</v>
      </c>
      <c r="B567">
        <v>6</v>
      </c>
      <c r="C567">
        <f t="shared" si="50"/>
        <v>6</v>
      </c>
      <c r="D567">
        <f t="shared" si="51"/>
        <v>0</v>
      </c>
      <c r="E567">
        <f t="shared" si="53"/>
        <v>6</v>
      </c>
      <c r="F567">
        <f t="shared" si="52"/>
        <v>0</v>
      </c>
      <c r="G567">
        <f t="shared" si="49"/>
        <v>4.1723549354137371E-12</v>
      </c>
      <c r="H567" s="2">
        <v>-263</v>
      </c>
    </row>
    <row r="568" spans="1:8">
      <c r="A568">
        <f t="shared" si="48"/>
        <v>12.4588</v>
      </c>
      <c r="B568">
        <v>6</v>
      </c>
      <c r="C568">
        <f t="shared" si="50"/>
        <v>6</v>
      </c>
      <c r="D568">
        <f t="shared" si="51"/>
        <v>0</v>
      </c>
      <c r="E568">
        <f t="shared" si="53"/>
        <v>6</v>
      </c>
      <c r="F568">
        <f t="shared" si="52"/>
        <v>0</v>
      </c>
      <c r="G568">
        <f t="shared" si="49"/>
        <v>4.1723549354137371E-12</v>
      </c>
      <c r="H568" s="2">
        <v>-263</v>
      </c>
    </row>
    <row r="569" spans="1:8">
      <c r="A569">
        <f t="shared" si="48"/>
        <v>12.4588</v>
      </c>
      <c r="B569">
        <v>6</v>
      </c>
      <c r="C569">
        <f t="shared" si="50"/>
        <v>6</v>
      </c>
      <c r="D569">
        <f t="shared" si="51"/>
        <v>0</v>
      </c>
      <c r="E569">
        <f t="shared" si="53"/>
        <v>6</v>
      </c>
      <c r="F569">
        <f t="shared" si="52"/>
        <v>0</v>
      </c>
      <c r="G569">
        <f t="shared" si="49"/>
        <v>4.1723549354137371E-12</v>
      </c>
      <c r="H569" s="2">
        <v>-263</v>
      </c>
    </row>
    <row r="570" spans="1:8">
      <c r="A570">
        <f t="shared" si="48"/>
        <v>12.4588</v>
      </c>
      <c r="B570">
        <v>6</v>
      </c>
      <c r="C570">
        <f t="shared" si="50"/>
        <v>6</v>
      </c>
      <c r="D570">
        <f t="shared" si="51"/>
        <v>0</v>
      </c>
      <c r="E570">
        <f t="shared" si="53"/>
        <v>6</v>
      </c>
      <c r="F570">
        <f t="shared" si="52"/>
        <v>0</v>
      </c>
      <c r="G570">
        <f t="shared" si="49"/>
        <v>4.1723549354137371E-12</v>
      </c>
      <c r="H570" s="2">
        <v>-263</v>
      </c>
    </row>
    <row r="571" spans="1:8">
      <c r="A571">
        <f t="shared" si="48"/>
        <v>12.4588</v>
      </c>
      <c r="B571">
        <v>6</v>
      </c>
      <c r="C571">
        <f t="shared" si="50"/>
        <v>6</v>
      </c>
      <c r="D571">
        <f t="shared" si="51"/>
        <v>0</v>
      </c>
      <c r="E571">
        <f t="shared" si="53"/>
        <v>6</v>
      </c>
      <c r="F571">
        <f t="shared" si="52"/>
        <v>0</v>
      </c>
      <c r="G571">
        <f t="shared" si="49"/>
        <v>4.1723549354137371E-12</v>
      </c>
      <c r="H571" s="2">
        <v>-263</v>
      </c>
    </row>
    <row r="572" spans="1:8">
      <c r="A572">
        <f t="shared" si="48"/>
        <v>12.4588</v>
      </c>
      <c r="B572">
        <v>6</v>
      </c>
      <c r="C572">
        <f t="shared" si="50"/>
        <v>6</v>
      </c>
      <c r="D572">
        <f t="shared" si="51"/>
        <v>0</v>
      </c>
      <c r="E572">
        <f t="shared" si="53"/>
        <v>6</v>
      </c>
      <c r="F572">
        <f t="shared" si="52"/>
        <v>0</v>
      </c>
      <c r="G572">
        <f t="shared" si="49"/>
        <v>4.1723549354137371E-12</v>
      </c>
      <c r="H572" s="2">
        <v>-263</v>
      </c>
    </row>
    <row r="573" spans="1:8">
      <c r="A573">
        <f t="shared" si="48"/>
        <v>12.4588</v>
      </c>
      <c r="B573">
        <v>6</v>
      </c>
      <c r="C573">
        <f t="shared" si="50"/>
        <v>6</v>
      </c>
      <c r="D573">
        <f t="shared" si="51"/>
        <v>0</v>
      </c>
      <c r="E573">
        <f t="shared" si="53"/>
        <v>6</v>
      </c>
      <c r="F573">
        <f t="shared" si="52"/>
        <v>0</v>
      </c>
      <c r="G573">
        <f t="shared" si="49"/>
        <v>4.1723549354137371E-12</v>
      </c>
      <c r="H573" s="2">
        <v>-263</v>
      </c>
    </row>
    <row r="574" spans="1:8">
      <c r="A574">
        <f t="shared" si="48"/>
        <v>12.4588</v>
      </c>
      <c r="B574">
        <v>6</v>
      </c>
      <c r="C574">
        <f t="shared" si="50"/>
        <v>6</v>
      </c>
      <c r="D574">
        <f t="shared" si="51"/>
        <v>0</v>
      </c>
      <c r="E574">
        <f t="shared" si="53"/>
        <v>6</v>
      </c>
      <c r="F574">
        <f t="shared" si="52"/>
        <v>0</v>
      </c>
      <c r="G574">
        <f t="shared" si="49"/>
        <v>4.1723549354137371E-12</v>
      </c>
      <c r="H574" s="2">
        <v>-263</v>
      </c>
    </row>
    <row r="575" spans="1:8">
      <c r="A575">
        <f t="shared" si="48"/>
        <v>12.4588</v>
      </c>
      <c r="B575">
        <v>6</v>
      </c>
      <c r="C575">
        <f t="shared" si="50"/>
        <v>6</v>
      </c>
      <c r="D575">
        <f t="shared" si="51"/>
        <v>0</v>
      </c>
      <c r="E575">
        <f t="shared" si="53"/>
        <v>6</v>
      </c>
      <c r="F575">
        <f t="shared" si="52"/>
        <v>0</v>
      </c>
      <c r="G575">
        <f t="shared" si="49"/>
        <v>4.1723549354137371E-12</v>
      </c>
      <c r="H575" s="2">
        <v>-263</v>
      </c>
    </row>
    <row r="576" spans="1:8">
      <c r="A576">
        <f t="shared" si="48"/>
        <v>12.4588</v>
      </c>
      <c r="B576">
        <v>6</v>
      </c>
      <c r="C576">
        <f t="shared" si="50"/>
        <v>6</v>
      </c>
      <c r="D576">
        <f t="shared" si="51"/>
        <v>0</v>
      </c>
      <c r="E576">
        <f t="shared" si="53"/>
        <v>6</v>
      </c>
      <c r="F576">
        <f t="shared" si="52"/>
        <v>0</v>
      </c>
      <c r="G576">
        <f t="shared" si="49"/>
        <v>4.1723549354137371E-12</v>
      </c>
      <c r="H576" s="2">
        <v>-263</v>
      </c>
    </row>
    <row r="577" spans="1:8">
      <c r="A577">
        <f t="shared" si="48"/>
        <v>12.4588</v>
      </c>
      <c r="B577">
        <v>6</v>
      </c>
      <c r="C577">
        <f t="shared" si="50"/>
        <v>6</v>
      </c>
      <c r="D577">
        <f t="shared" si="51"/>
        <v>0</v>
      </c>
      <c r="E577">
        <f t="shared" si="53"/>
        <v>6</v>
      </c>
      <c r="F577">
        <f t="shared" si="52"/>
        <v>0</v>
      </c>
      <c r="G577">
        <f t="shared" si="49"/>
        <v>4.1723549354137371E-12</v>
      </c>
      <c r="H577" s="2">
        <v>-263</v>
      </c>
    </row>
    <row r="578" spans="1:8">
      <c r="A578">
        <f t="shared" ref="A578:A641" si="54">-0.0241*H578+6.1205</f>
        <v>12.4588</v>
      </c>
      <c r="B578">
        <v>6</v>
      </c>
      <c r="C578">
        <f t="shared" si="50"/>
        <v>6</v>
      </c>
      <c r="D578">
        <f t="shared" si="51"/>
        <v>0</v>
      </c>
      <c r="E578">
        <f t="shared" si="53"/>
        <v>6</v>
      </c>
      <c r="F578">
        <f t="shared" si="52"/>
        <v>0</v>
      </c>
      <c r="G578">
        <f t="shared" ref="G578:G641" si="55">(B578+6)*10^-A578</f>
        <v>4.1723549354137371E-12</v>
      </c>
      <c r="H578" s="2">
        <v>-263</v>
      </c>
    </row>
    <row r="579" spans="1:8">
      <c r="A579">
        <f t="shared" si="54"/>
        <v>12.4588</v>
      </c>
      <c r="B579">
        <v>6</v>
      </c>
      <c r="C579">
        <f t="shared" ref="C579:C642" si="56">(B580+B579)/2</f>
        <v>6</v>
      </c>
      <c r="D579">
        <f t="shared" ref="D579:D642" si="57">IF((C580-C579)=0,0,(A580-A579)/(C580-C579))</f>
        <v>0</v>
      </c>
      <c r="E579">
        <f t="shared" si="53"/>
        <v>6</v>
      </c>
      <c r="F579">
        <f t="shared" ref="F579:F642" si="58">IF((E580-E579)=0,0,(D580-D579)/(E580-E579))</f>
        <v>0</v>
      </c>
      <c r="G579">
        <f t="shared" si="55"/>
        <v>4.1723549354137371E-12</v>
      </c>
      <c r="H579" s="2">
        <v>-263</v>
      </c>
    </row>
    <row r="580" spans="1:8">
      <c r="A580">
        <f t="shared" si="54"/>
        <v>12.4588</v>
      </c>
      <c r="B580">
        <v>6</v>
      </c>
      <c r="C580">
        <f t="shared" si="56"/>
        <v>6</v>
      </c>
      <c r="D580">
        <f t="shared" si="57"/>
        <v>0</v>
      </c>
      <c r="E580">
        <f t="shared" ref="E580:E643" si="59">(C581+C580)/2</f>
        <v>6</v>
      </c>
      <c r="F580">
        <f t="shared" si="58"/>
        <v>0</v>
      </c>
      <c r="G580">
        <f t="shared" si="55"/>
        <v>4.1723549354137371E-12</v>
      </c>
      <c r="H580" s="2">
        <v>-263</v>
      </c>
    </row>
    <row r="581" spans="1:8">
      <c r="A581">
        <f t="shared" si="54"/>
        <v>12.4588</v>
      </c>
      <c r="B581">
        <v>6</v>
      </c>
      <c r="C581">
        <f t="shared" si="56"/>
        <v>6</v>
      </c>
      <c r="D581">
        <f t="shared" si="57"/>
        <v>0</v>
      </c>
      <c r="E581">
        <f t="shared" si="59"/>
        <v>6</v>
      </c>
      <c r="F581">
        <f t="shared" si="58"/>
        <v>0</v>
      </c>
      <c r="G581">
        <f t="shared" si="55"/>
        <v>4.1723549354137371E-12</v>
      </c>
      <c r="H581" s="2">
        <v>-263</v>
      </c>
    </row>
    <row r="582" spans="1:8">
      <c r="A582">
        <f t="shared" si="54"/>
        <v>12.4588</v>
      </c>
      <c r="B582">
        <v>6</v>
      </c>
      <c r="C582">
        <f t="shared" si="56"/>
        <v>6</v>
      </c>
      <c r="D582">
        <f t="shared" si="57"/>
        <v>0</v>
      </c>
      <c r="E582">
        <f t="shared" si="59"/>
        <v>6</v>
      </c>
      <c r="F582">
        <f t="shared" si="58"/>
        <v>0</v>
      </c>
      <c r="G582">
        <f t="shared" si="55"/>
        <v>4.1723549354137371E-12</v>
      </c>
      <c r="H582" s="2">
        <v>-263</v>
      </c>
    </row>
    <row r="583" spans="1:8">
      <c r="A583">
        <f t="shared" si="54"/>
        <v>12.4588</v>
      </c>
      <c r="B583">
        <v>6</v>
      </c>
      <c r="C583">
        <f t="shared" si="56"/>
        <v>6</v>
      </c>
      <c r="D583">
        <f t="shared" si="57"/>
        <v>0</v>
      </c>
      <c r="E583">
        <f t="shared" si="59"/>
        <v>6</v>
      </c>
      <c r="F583">
        <f t="shared" si="58"/>
        <v>0</v>
      </c>
      <c r="G583">
        <f t="shared" si="55"/>
        <v>4.1723549354137371E-12</v>
      </c>
      <c r="H583" s="2">
        <v>-263</v>
      </c>
    </row>
    <row r="584" spans="1:8">
      <c r="A584">
        <f t="shared" si="54"/>
        <v>12.4588</v>
      </c>
      <c r="B584">
        <v>6</v>
      </c>
      <c r="C584">
        <f t="shared" si="56"/>
        <v>6</v>
      </c>
      <c r="D584">
        <f t="shared" si="57"/>
        <v>0</v>
      </c>
      <c r="E584">
        <f t="shared" si="59"/>
        <v>6</v>
      </c>
      <c r="F584">
        <f t="shared" si="58"/>
        <v>0</v>
      </c>
      <c r="G584">
        <f t="shared" si="55"/>
        <v>4.1723549354137371E-12</v>
      </c>
      <c r="H584" s="2">
        <v>-263</v>
      </c>
    </row>
    <row r="585" spans="1:8">
      <c r="A585">
        <f t="shared" si="54"/>
        <v>12.4588</v>
      </c>
      <c r="B585">
        <v>6</v>
      </c>
      <c r="C585">
        <f t="shared" si="56"/>
        <v>6</v>
      </c>
      <c r="D585">
        <f t="shared" si="57"/>
        <v>0</v>
      </c>
      <c r="E585">
        <f t="shared" si="59"/>
        <v>6</v>
      </c>
      <c r="F585">
        <f t="shared" si="58"/>
        <v>0</v>
      </c>
      <c r="G585">
        <f t="shared" si="55"/>
        <v>4.1723549354137371E-12</v>
      </c>
      <c r="H585" s="2">
        <v>-263</v>
      </c>
    </row>
    <row r="586" spans="1:8">
      <c r="A586">
        <f t="shared" si="54"/>
        <v>12.4588</v>
      </c>
      <c r="B586">
        <v>6</v>
      </c>
      <c r="C586">
        <f t="shared" si="56"/>
        <v>6</v>
      </c>
      <c r="D586">
        <f t="shared" si="57"/>
        <v>0</v>
      </c>
      <c r="E586">
        <f t="shared" si="59"/>
        <v>6</v>
      </c>
      <c r="F586">
        <f t="shared" si="58"/>
        <v>0</v>
      </c>
      <c r="G586">
        <f t="shared" si="55"/>
        <v>4.1723549354137371E-12</v>
      </c>
      <c r="H586" s="2">
        <v>-263</v>
      </c>
    </row>
    <row r="587" spans="1:8">
      <c r="A587">
        <f t="shared" si="54"/>
        <v>12.4588</v>
      </c>
      <c r="B587">
        <v>6</v>
      </c>
      <c r="C587">
        <f t="shared" si="56"/>
        <v>6</v>
      </c>
      <c r="D587">
        <f t="shared" si="57"/>
        <v>0</v>
      </c>
      <c r="E587">
        <f t="shared" si="59"/>
        <v>6</v>
      </c>
      <c r="F587">
        <f t="shared" si="58"/>
        <v>0</v>
      </c>
      <c r="G587">
        <f t="shared" si="55"/>
        <v>4.1723549354137371E-12</v>
      </c>
      <c r="H587" s="2">
        <v>-263</v>
      </c>
    </row>
    <row r="588" spans="1:8">
      <c r="A588">
        <f t="shared" si="54"/>
        <v>12.4588</v>
      </c>
      <c r="B588">
        <v>6</v>
      </c>
      <c r="C588">
        <f t="shared" si="56"/>
        <v>6</v>
      </c>
      <c r="D588">
        <f t="shared" si="57"/>
        <v>0</v>
      </c>
      <c r="E588">
        <f t="shared" si="59"/>
        <v>6</v>
      </c>
      <c r="F588">
        <f t="shared" si="58"/>
        <v>0</v>
      </c>
      <c r="G588">
        <f t="shared" si="55"/>
        <v>4.1723549354137371E-12</v>
      </c>
      <c r="H588" s="2">
        <v>-263</v>
      </c>
    </row>
    <row r="589" spans="1:8">
      <c r="A589">
        <f t="shared" si="54"/>
        <v>12.434699999999999</v>
      </c>
      <c r="B589">
        <v>6</v>
      </c>
      <c r="C589">
        <f t="shared" si="56"/>
        <v>6</v>
      </c>
      <c r="D589">
        <f t="shared" si="57"/>
        <v>0</v>
      </c>
      <c r="E589">
        <f t="shared" si="59"/>
        <v>6</v>
      </c>
      <c r="F589">
        <f t="shared" si="58"/>
        <v>0</v>
      </c>
      <c r="G589">
        <f t="shared" si="55"/>
        <v>4.4104331732577553E-12</v>
      </c>
      <c r="H589" s="2">
        <v>-262</v>
      </c>
    </row>
    <row r="590" spans="1:8">
      <c r="A590">
        <f t="shared" si="54"/>
        <v>12.434699999999999</v>
      </c>
      <c r="B590">
        <v>6</v>
      </c>
      <c r="C590">
        <f t="shared" si="56"/>
        <v>6</v>
      </c>
      <c r="D590">
        <f t="shared" si="57"/>
        <v>0</v>
      </c>
      <c r="E590">
        <f t="shared" si="59"/>
        <v>6</v>
      </c>
      <c r="F590">
        <f t="shared" si="58"/>
        <v>0</v>
      </c>
      <c r="G590">
        <f t="shared" si="55"/>
        <v>4.4104331732577553E-12</v>
      </c>
      <c r="H590" s="2">
        <v>-262</v>
      </c>
    </row>
    <row r="591" spans="1:8">
      <c r="A591">
        <f t="shared" si="54"/>
        <v>12.434699999999999</v>
      </c>
      <c r="B591">
        <v>6</v>
      </c>
      <c r="C591">
        <f t="shared" si="56"/>
        <v>6</v>
      </c>
      <c r="D591">
        <f t="shared" si="57"/>
        <v>0</v>
      </c>
      <c r="E591">
        <f t="shared" si="59"/>
        <v>6</v>
      </c>
      <c r="F591">
        <f t="shared" si="58"/>
        <v>0</v>
      </c>
      <c r="G591">
        <f t="shared" si="55"/>
        <v>4.4104331732577553E-12</v>
      </c>
      <c r="H591" s="2">
        <v>-262</v>
      </c>
    </row>
    <row r="592" spans="1:8">
      <c r="A592">
        <f t="shared" si="54"/>
        <v>12.434699999999999</v>
      </c>
      <c r="B592">
        <v>6</v>
      </c>
      <c r="C592">
        <f t="shared" si="56"/>
        <v>6</v>
      </c>
      <c r="D592">
        <f t="shared" si="57"/>
        <v>0</v>
      </c>
      <c r="E592">
        <f t="shared" si="59"/>
        <v>6</v>
      </c>
      <c r="F592">
        <f t="shared" si="58"/>
        <v>0</v>
      </c>
      <c r="G592">
        <f t="shared" si="55"/>
        <v>4.4104331732577553E-12</v>
      </c>
      <c r="H592" s="2">
        <v>-262</v>
      </c>
    </row>
    <row r="593" spans="1:8">
      <c r="A593">
        <f t="shared" si="54"/>
        <v>12.434699999999999</v>
      </c>
      <c r="B593">
        <v>6</v>
      </c>
      <c r="C593">
        <f t="shared" si="56"/>
        <v>6</v>
      </c>
      <c r="D593">
        <f t="shared" si="57"/>
        <v>0</v>
      </c>
      <c r="E593">
        <f t="shared" si="59"/>
        <v>6</v>
      </c>
      <c r="F593">
        <f t="shared" si="58"/>
        <v>0</v>
      </c>
      <c r="G593">
        <f t="shared" si="55"/>
        <v>4.4104331732577553E-12</v>
      </c>
      <c r="H593" s="2">
        <v>-262</v>
      </c>
    </row>
    <row r="594" spans="1:8">
      <c r="A594">
        <f t="shared" si="54"/>
        <v>12.434699999999999</v>
      </c>
      <c r="B594">
        <v>6</v>
      </c>
      <c r="C594">
        <f t="shared" si="56"/>
        <v>6</v>
      </c>
      <c r="D594">
        <f t="shared" si="57"/>
        <v>0</v>
      </c>
      <c r="E594">
        <f t="shared" si="59"/>
        <v>6</v>
      </c>
      <c r="F594">
        <f t="shared" si="58"/>
        <v>0</v>
      </c>
      <c r="G594">
        <f t="shared" si="55"/>
        <v>4.4104331732577553E-12</v>
      </c>
      <c r="H594" s="2">
        <v>-262</v>
      </c>
    </row>
    <row r="595" spans="1:8">
      <c r="A595">
        <f t="shared" si="54"/>
        <v>12.434699999999999</v>
      </c>
      <c r="B595">
        <v>6</v>
      </c>
      <c r="C595">
        <f t="shared" si="56"/>
        <v>6</v>
      </c>
      <c r="D595">
        <f t="shared" si="57"/>
        <v>0</v>
      </c>
      <c r="E595">
        <f t="shared" si="59"/>
        <v>6</v>
      </c>
      <c r="F595">
        <f t="shared" si="58"/>
        <v>0</v>
      </c>
      <c r="G595">
        <f t="shared" si="55"/>
        <v>4.4104331732577553E-12</v>
      </c>
      <c r="H595" s="2">
        <v>-262</v>
      </c>
    </row>
    <row r="596" spans="1:8">
      <c r="A596">
        <f t="shared" si="54"/>
        <v>12.434699999999999</v>
      </c>
      <c r="B596">
        <v>6</v>
      </c>
      <c r="C596">
        <f t="shared" si="56"/>
        <v>6</v>
      </c>
      <c r="D596">
        <f t="shared" si="57"/>
        <v>0</v>
      </c>
      <c r="E596">
        <f t="shared" si="59"/>
        <v>6</v>
      </c>
      <c r="F596">
        <f t="shared" si="58"/>
        <v>0</v>
      </c>
      <c r="G596">
        <f t="shared" si="55"/>
        <v>4.4104331732577553E-12</v>
      </c>
      <c r="H596" s="2">
        <v>-262</v>
      </c>
    </row>
    <row r="597" spans="1:8">
      <c r="A597">
        <f t="shared" si="54"/>
        <v>12.434699999999999</v>
      </c>
      <c r="B597">
        <v>6</v>
      </c>
      <c r="C597">
        <f t="shared" si="56"/>
        <v>6</v>
      </c>
      <c r="D597">
        <f t="shared" si="57"/>
        <v>0</v>
      </c>
      <c r="E597">
        <f t="shared" si="59"/>
        <v>6</v>
      </c>
      <c r="F597">
        <f t="shared" si="58"/>
        <v>0</v>
      </c>
      <c r="G597">
        <f t="shared" si="55"/>
        <v>4.4104331732577553E-12</v>
      </c>
      <c r="H597" s="2">
        <v>-262</v>
      </c>
    </row>
    <row r="598" spans="1:8">
      <c r="A598">
        <f t="shared" si="54"/>
        <v>12.434699999999999</v>
      </c>
      <c r="B598">
        <v>6</v>
      </c>
      <c r="C598">
        <f t="shared" si="56"/>
        <v>6</v>
      </c>
      <c r="D598">
        <f t="shared" si="57"/>
        <v>0</v>
      </c>
      <c r="E598">
        <f t="shared" si="59"/>
        <v>6</v>
      </c>
      <c r="F598">
        <f t="shared" si="58"/>
        <v>0</v>
      </c>
      <c r="G598">
        <f t="shared" si="55"/>
        <v>4.4104331732577553E-12</v>
      </c>
      <c r="H598" s="2">
        <v>-262</v>
      </c>
    </row>
    <row r="599" spans="1:8">
      <c r="A599">
        <f t="shared" si="54"/>
        <v>12.434699999999999</v>
      </c>
      <c r="B599">
        <v>6</v>
      </c>
      <c r="C599">
        <f t="shared" si="56"/>
        <v>6</v>
      </c>
      <c r="D599">
        <f t="shared" si="57"/>
        <v>0</v>
      </c>
      <c r="E599">
        <f t="shared" si="59"/>
        <v>6</v>
      </c>
      <c r="F599">
        <f t="shared" si="58"/>
        <v>0</v>
      </c>
      <c r="G599">
        <f t="shared" si="55"/>
        <v>4.4104331732577553E-12</v>
      </c>
      <c r="H599" s="2">
        <v>-262</v>
      </c>
    </row>
    <row r="600" spans="1:8">
      <c r="A600">
        <f t="shared" si="54"/>
        <v>12.434699999999999</v>
      </c>
      <c r="B600">
        <v>6</v>
      </c>
      <c r="C600">
        <f t="shared" si="56"/>
        <v>6</v>
      </c>
      <c r="D600">
        <f t="shared" si="57"/>
        <v>0</v>
      </c>
      <c r="E600">
        <f t="shared" si="59"/>
        <v>6</v>
      </c>
      <c r="F600">
        <f t="shared" si="58"/>
        <v>0</v>
      </c>
      <c r="G600">
        <f t="shared" si="55"/>
        <v>4.4104331732577553E-12</v>
      </c>
      <c r="H600" s="2">
        <v>-262</v>
      </c>
    </row>
    <row r="601" spans="1:8">
      <c r="A601">
        <f t="shared" si="54"/>
        <v>12.434699999999999</v>
      </c>
      <c r="B601">
        <v>6</v>
      </c>
      <c r="C601">
        <f t="shared" si="56"/>
        <v>6</v>
      </c>
      <c r="D601">
        <f t="shared" si="57"/>
        <v>0</v>
      </c>
      <c r="E601">
        <f t="shared" si="59"/>
        <v>6</v>
      </c>
      <c r="F601">
        <f t="shared" si="58"/>
        <v>0</v>
      </c>
      <c r="G601">
        <f t="shared" si="55"/>
        <v>4.4104331732577553E-12</v>
      </c>
      <c r="H601" s="2">
        <v>-262</v>
      </c>
    </row>
    <row r="602" spans="1:8">
      <c r="A602">
        <f t="shared" si="54"/>
        <v>12.434699999999999</v>
      </c>
      <c r="B602">
        <v>6</v>
      </c>
      <c r="C602">
        <f t="shared" si="56"/>
        <v>6</v>
      </c>
      <c r="D602">
        <f t="shared" si="57"/>
        <v>0</v>
      </c>
      <c r="E602">
        <f t="shared" si="59"/>
        <v>6</v>
      </c>
      <c r="F602">
        <f t="shared" si="58"/>
        <v>0</v>
      </c>
      <c r="G602">
        <f t="shared" si="55"/>
        <v>4.4104331732577553E-12</v>
      </c>
      <c r="H602" s="2">
        <v>-262</v>
      </c>
    </row>
    <row r="603" spans="1:8">
      <c r="A603">
        <f t="shared" si="54"/>
        <v>12.434699999999999</v>
      </c>
      <c r="B603">
        <v>6</v>
      </c>
      <c r="C603">
        <f t="shared" si="56"/>
        <v>6</v>
      </c>
      <c r="D603">
        <f t="shared" si="57"/>
        <v>0</v>
      </c>
      <c r="E603">
        <f t="shared" si="59"/>
        <v>6</v>
      </c>
      <c r="F603">
        <f t="shared" si="58"/>
        <v>0</v>
      </c>
      <c r="G603">
        <f t="shared" si="55"/>
        <v>4.4104331732577553E-12</v>
      </c>
      <c r="H603" s="2">
        <v>-262</v>
      </c>
    </row>
    <row r="604" spans="1:8">
      <c r="A604">
        <f t="shared" si="54"/>
        <v>12.434699999999999</v>
      </c>
      <c r="B604">
        <v>6</v>
      </c>
      <c r="C604">
        <f t="shared" si="56"/>
        <v>6</v>
      </c>
      <c r="D604">
        <f t="shared" si="57"/>
        <v>0</v>
      </c>
      <c r="E604">
        <f t="shared" si="59"/>
        <v>6</v>
      </c>
      <c r="F604">
        <f t="shared" si="58"/>
        <v>0</v>
      </c>
      <c r="G604">
        <f t="shared" si="55"/>
        <v>4.4104331732577553E-12</v>
      </c>
      <c r="H604" s="2">
        <v>-262</v>
      </c>
    </row>
    <row r="605" spans="1:8">
      <c r="A605">
        <f t="shared" si="54"/>
        <v>12.434699999999999</v>
      </c>
      <c r="B605">
        <v>6</v>
      </c>
      <c r="C605">
        <f t="shared" si="56"/>
        <v>6</v>
      </c>
      <c r="D605">
        <f t="shared" si="57"/>
        <v>0</v>
      </c>
      <c r="E605">
        <f t="shared" si="59"/>
        <v>6</v>
      </c>
      <c r="F605">
        <f t="shared" si="58"/>
        <v>0</v>
      </c>
      <c r="G605">
        <f t="shared" si="55"/>
        <v>4.4104331732577553E-12</v>
      </c>
      <c r="H605" s="2">
        <v>-262</v>
      </c>
    </row>
    <row r="606" spans="1:8">
      <c r="A606">
        <f t="shared" si="54"/>
        <v>12.434699999999999</v>
      </c>
      <c r="B606">
        <v>6</v>
      </c>
      <c r="C606">
        <f t="shared" si="56"/>
        <v>6</v>
      </c>
      <c r="D606">
        <f t="shared" si="57"/>
        <v>0</v>
      </c>
      <c r="E606">
        <f t="shared" si="59"/>
        <v>6</v>
      </c>
      <c r="F606">
        <f t="shared" si="58"/>
        <v>0</v>
      </c>
      <c r="G606">
        <f t="shared" si="55"/>
        <v>4.4104331732577553E-12</v>
      </c>
      <c r="H606" s="2">
        <v>-262</v>
      </c>
    </row>
    <row r="607" spans="1:8">
      <c r="A607">
        <f t="shared" si="54"/>
        <v>12.410599999999999</v>
      </c>
      <c r="B607">
        <v>6</v>
      </c>
      <c r="C607">
        <f t="shared" si="56"/>
        <v>6</v>
      </c>
      <c r="D607">
        <f t="shared" si="57"/>
        <v>0</v>
      </c>
      <c r="E607">
        <f t="shared" si="59"/>
        <v>6</v>
      </c>
      <c r="F607">
        <f t="shared" si="58"/>
        <v>0</v>
      </c>
      <c r="G607">
        <f t="shared" si="55"/>
        <v>4.662096364494341E-12</v>
      </c>
      <c r="H607" s="2">
        <v>-261</v>
      </c>
    </row>
    <row r="608" spans="1:8">
      <c r="A608">
        <f t="shared" si="54"/>
        <v>12.410599999999999</v>
      </c>
      <c r="B608">
        <v>6</v>
      </c>
      <c r="C608">
        <f t="shared" si="56"/>
        <v>6</v>
      </c>
      <c r="D608">
        <f t="shared" si="57"/>
        <v>0</v>
      </c>
      <c r="E608">
        <f t="shared" si="59"/>
        <v>6</v>
      </c>
      <c r="F608">
        <f t="shared" si="58"/>
        <v>0</v>
      </c>
      <c r="G608">
        <f t="shared" si="55"/>
        <v>4.662096364494341E-12</v>
      </c>
      <c r="H608" s="2">
        <v>-261</v>
      </c>
    </row>
    <row r="609" spans="1:8">
      <c r="A609">
        <f t="shared" si="54"/>
        <v>12.410599999999999</v>
      </c>
      <c r="B609">
        <v>6</v>
      </c>
      <c r="C609">
        <f t="shared" si="56"/>
        <v>6</v>
      </c>
      <c r="D609">
        <f t="shared" si="57"/>
        <v>0</v>
      </c>
      <c r="E609">
        <f t="shared" si="59"/>
        <v>6</v>
      </c>
      <c r="F609">
        <f t="shared" si="58"/>
        <v>0</v>
      </c>
      <c r="G609">
        <f t="shared" si="55"/>
        <v>4.662096364494341E-12</v>
      </c>
      <c r="H609" s="2">
        <v>-261</v>
      </c>
    </row>
    <row r="610" spans="1:8">
      <c r="A610">
        <f t="shared" si="54"/>
        <v>12.410599999999999</v>
      </c>
      <c r="B610">
        <v>6</v>
      </c>
      <c r="C610">
        <f t="shared" si="56"/>
        <v>6</v>
      </c>
      <c r="D610">
        <f t="shared" si="57"/>
        <v>0</v>
      </c>
      <c r="E610">
        <f t="shared" si="59"/>
        <v>6</v>
      </c>
      <c r="F610">
        <f t="shared" si="58"/>
        <v>0</v>
      </c>
      <c r="G610">
        <f t="shared" si="55"/>
        <v>4.662096364494341E-12</v>
      </c>
      <c r="H610" s="2">
        <v>-261</v>
      </c>
    </row>
    <row r="611" spans="1:8">
      <c r="A611">
        <f t="shared" si="54"/>
        <v>12.410599999999999</v>
      </c>
      <c r="B611">
        <v>6</v>
      </c>
      <c r="C611">
        <f t="shared" si="56"/>
        <v>6</v>
      </c>
      <c r="D611">
        <f t="shared" si="57"/>
        <v>0</v>
      </c>
      <c r="E611">
        <f t="shared" si="59"/>
        <v>6</v>
      </c>
      <c r="F611">
        <f t="shared" si="58"/>
        <v>0</v>
      </c>
      <c r="G611">
        <f t="shared" si="55"/>
        <v>4.662096364494341E-12</v>
      </c>
      <c r="H611" s="2">
        <v>-261</v>
      </c>
    </row>
    <row r="612" spans="1:8">
      <c r="A612">
        <f t="shared" si="54"/>
        <v>12.410599999999999</v>
      </c>
      <c r="B612">
        <v>6</v>
      </c>
      <c r="C612">
        <f t="shared" si="56"/>
        <v>6</v>
      </c>
      <c r="D612">
        <f t="shared" si="57"/>
        <v>0</v>
      </c>
      <c r="E612">
        <f t="shared" si="59"/>
        <v>6</v>
      </c>
      <c r="F612">
        <f t="shared" si="58"/>
        <v>0</v>
      </c>
      <c r="G612">
        <f t="shared" si="55"/>
        <v>4.662096364494341E-12</v>
      </c>
      <c r="H612" s="2">
        <v>-261</v>
      </c>
    </row>
    <row r="613" spans="1:8">
      <c r="A613">
        <f t="shared" si="54"/>
        <v>12.410599999999999</v>
      </c>
      <c r="B613">
        <v>6</v>
      </c>
      <c r="C613">
        <f t="shared" si="56"/>
        <v>6</v>
      </c>
      <c r="D613">
        <f t="shared" si="57"/>
        <v>0</v>
      </c>
      <c r="E613">
        <f t="shared" si="59"/>
        <v>6</v>
      </c>
      <c r="F613">
        <f t="shared" si="58"/>
        <v>0</v>
      </c>
      <c r="G613">
        <f t="shared" si="55"/>
        <v>4.662096364494341E-12</v>
      </c>
      <c r="H613" s="2">
        <v>-261</v>
      </c>
    </row>
    <row r="614" spans="1:8">
      <c r="A614">
        <f t="shared" si="54"/>
        <v>12.410599999999999</v>
      </c>
      <c r="B614">
        <v>6</v>
      </c>
      <c r="C614">
        <f t="shared" si="56"/>
        <v>6</v>
      </c>
      <c r="D614">
        <f t="shared" si="57"/>
        <v>0</v>
      </c>
      <c r="E614">
        <f t="shared" si="59"/>
        <v>6</v>
      </c>
      <c r="F614">
        <f t="shared" si="58"/>
        <v>0</v>
      </c>
      <c r="G614">
        <f t="shared" si="55"/>
        <v>4.662096364494341E-12</v>
      </c>
      <c r="H614" s="2">
        <v>-261</v>
      </c>
    </row>
    <row r="615" spans="1:8">
      <c r="A615">
        <f t="shared" si="54"/>
        <v>12.410599999999999</v>
      </c>
      <c r="B615">
        <v>6</v>
      </c>
      <c r="C615">
        <f t="shared" si="56"/>
        <v>6</v>
      </c>
      <c r="D615">
        <f t="shared" si="57"/>
        <v>0</v>
      </c>
      <c r="E615">
        <f t="shared" si="59"/>
        <v>6</v>
      </c>
      <c r="F615">
        <f t="shared" si="58"/>
        <v>0</v>
      </c>
      <c r="G615">
        <f t="shared" si="55"/>
        <v>4.662096364494341E-12</v>
      </c>
      <c r="H615" s="2">
        <v>-261</v>
      </c>
    </row>
    <row r="616" spans="1:8">
      <c r="A616">
        <f t="shared" si="54"/>
        <v>12.410599999999999</v>
      </c>
      <c r="B616">
        <v>6</v>
      </c>
      <c r="C616">
        <f t="shared" si="56"/>
        <v>6</v>
      </c>
      <c r="D616">
        <f t="shared" si="57"/>
        <v>0</v>
      </c>
      <c r="E616">
        <f t="shared" si="59"/>
        <v>6</v>
      </c>
      <c r="F616">
        <f t="shared" si="58"/>
        <v>0</v>
      </c>
      <c r="G616">
        <f t="shared" si="55"/>
        <v>4.662096364494341E-12</v>
      </c>
      <c r="H616" s="2">
        <v>-261</v>
      </c>
    </row>
    <row r="617" spans="1:8">
      <c r="A617">
        <f t="shared" si="54"/>
        <v>12.410599999999999</v>
      </c>
      <c r="B617">
        <v>6</v>
      </c>
      <c r="C617">
        <f t="shared" si="56"/>
        <v>6</v>
      </c>
      <c r="D617">
        <f t="shared" si="57"/>
        <v>0</v>
      </c>
      <c r="E617">
        <f t="shared" si="59"/>
        <v>6</v>
      </c>
      <c r="F617">
        <f t="shared" si="58"/>
        <v>0</v>
      </c>
      <c r="G617">
        <f t="shared" si="55"/>
        <v>4.662096364494341E-12</v>
      </c>
      <c r="H617" s="2">
        <v>-261</v>
      </c>
    </row>
    <row r="618" spans="1:8">
      <c r="A618">
        <f t="shared" si="54"/>
        <v>12.3865</v>
      </c>
      <c r="B618">
        <v>6</v>
      </c>
      <c r="C618">
        <f t="shared" si="56"/>
        <v>6</v>
      </c>
      <c r="D618">
        <f t="shared" si="57"/>
        <v>0</v>
      </c>
      <c r="E618">
        <f t="shared" si="59"/>
        <v>6</v>
      </c>
      <c r="F618">
        <f t="shared" si="58"/>
        <v>0</v>
      </c>
      <c r="G618">
        <f t="shared" si="55"/>
        <v>4.9281196784978532E-12</v>
      </c>
      <c r="H618" s="2">
        <v>-260</v>
      </c>
    </row>
    <row r="619" spans="1:8">
      <c r="A619">
        <f t="shared" si="54"/>
        <v>12.3865</v>
      </c>
      <c r="B619">
        <v>6</v>
      </c>
      <c r="C619">
        <f t="shared" si="56"/>
        <v>6</v>
      </c>
      <c r="D619">
        <f t="shared" si="57"/>
        <v>0</v>
      </c>
      <c r="E619">
        <f t="shared" si="59"/>
        <v>6</v>
      </c>
      <c r="F619">
        <f t="shared" si="58"/>
        <v>0</v>
      </c>
      <c r="G619">
        <f t="shared" si="55"/>
        <v>4.9281196784978532E-12</v>
      </c>
      <c r="H619" s="2">
        <v>-260</v>
      </c>
    </row>
    <row r="620" spans="1:8">
      <c r="A620">
        <f t="shared" si="54"/>
        <v>12.3865</v>
      </c>
      <c r="B620">
        <v>6</v>
      </c>
      <c r="C620">
        <f t="shared" si="56"/>
        <v>6</v>
      </c>
      <c r="D620">
        <f t="shared" si="57"/>
        <v>0</v>
      </c>
      <c r="E620">
        <f t="shared" si="59"/>
        <v>6</v>
      </c>
      <c r="F620">
        <f t="shared" si="58"/>
        <v>0</v>
      </c>
      <c r="G620">
        <f t="shared" si="55"/>
        <v>4.9281196784978532E-12</v>
      </c>
      <c r="H620" s="2">
        <v>-260</v>
      </c>
    </row>
    <row r="621" spans="1:8">
      <c r="A621">
        <f t="shared" si="54"/>
        <v>12.3865</v>
      </c>
      <c r="B621">
        <v>6</v>
      </c>
      <c r="C621">
        <f t="shared" si="56"/>
        <v>6</v>
      </c>
      <c r="D621">
        <f t="shared" si="57"/>
        <v>0</v>
      </c>
      <c r="E621">
        <f t="shared" si="59"/>
        <v>6</v>
      </c>
      <c r="F621">
        <f t="shared" si="58"/>
        <v>0</v>
      </c>
      <c r="G621">
        <f t="shared" si="55"/>
        <v>4.9281196784978532E-12</v>
      </c>
      <c r="H621" s="2">
        <v>-260</v>
      </c>
    </row>
    <row r="622" spans="1:8">
      <c r="A622">
        <f t="shared" si="54"/>
        <v>12.3865</v>
      </c>
      <c r="B622">
        <v>6</v>
      </c>
      <c r="C622">
        <f t="shared" si="56"/>
        <v>6</v>
      </c>
      <c r="D622">
        <f t="shared" si="57"/>
        <v>0</v>
      </c>
      <c r="E622">
        <f t="shared" si="59"/>
        <v>6</v>
      </c>
      <c r="F622">
        <f t="shared" si="58"/>
        <v>0</v>
      </c>
      <c r="G622">
        <f t="shared" si="55"/>
        <v>4.9281196784978532E-12</v>
      </c>
      <c r="H622" s="2">
        <v>-260</v>
      </c>
    </row>
    <row r="623" spans="1:8">
      <c r="A623">
        <f t="shared" si="54"/>
        <v>12.3865</v>
      </c>
      <c r="B623">
        <v>6</v>
      </c>
      <c r="C623">
        <f t="shared" si="56"/>
        <v>6</v>
      </c>
      <c r="D623">
        <f t="shared" si="57"/>
        <v>0</v>
      </c>
      <c r="E623">
        <f t="shared" si="59"/>
        <v>6</v>
      </c>
      <c r="F623">
        <f t="shared" si="58"/>
        <v>0</v>
      </c>
      <c r="G623">
        <f t="shared" si="55"/>
        <v>4.9281196784978532E-12</v>
      </c>
      <c r="H623" s="2">
        <v>-260</v>
      </c>
    </row>
    <row r="624" spans="1:8">
      <c r="A624">
        <f t="shared" si="54"/>
        <v>12.3865</v>
      </c>
      <c r="B624">
        <v>6</v>
      </c>
      <c r="C624">
        <f t="shared" si="56"/>
        <v>6</v>
      </c>
      <c r="D624">
        <f t="shared" si="57"/>
        <v>0</v>
      </c>
      <c r="E624">
        <f t="shared" si="59"/>
        <v>6</v>
      </c>
      <c r="F624">
        <f t="shared" si="58"/>
        <v>0</v>
      </c>
      <c r="G624">
        <f t="shared" si="55"/>
        <v>4.9281196784978532E-12</v>
      </c>
      <c r="H624" s="2">
        <v>-260</v>
      </c>
    </row>
    <row r="625" spans="1:8">
      <c r="A625">
        <f t="shared" si="54"/>
        <v>12.3865</v>
      </c>
      <c r="B625">
        <v>6</v>
      </c>
      <c r="C625">
        <f t="shared" si="56"/>
        <v>6</v>
      </c>
      <c r="D625">
        <f t="shared" si="57"/>
        <v>0</v>
      </c>
      <c r="E625">
        <f t="shared" si="59"/>
        <v>6</v>
      </c>
      <c r="F625">
        <f t="shared" si="58"/>
        <v>0</v>
      </c>
      <c r="G625">
        <f t="shared" si="55"/>
        <v>4.9281196784978532E-12</v>
      </c>
      <c r="H625" s="2">
        <v>-260</v>
      </c>
    </row>
    <row r="626" spans="1:8">
      <c r="A626">
        <f t="shared" si="54"/>
        <v>12.3865</v>
      </c>
      <c r="B626">
        <v>6</v>
      </c>
      <c r="C626">
        <f t="shared" si="56"/>
        <v>6</v>
      </c>
      <c r="D626">
        <f t="shared" si="57"/>
        <v>0</v>
      </c>
      <c r="E626">
        <f t="shared" si="59"/>
        <v>6</v>
      </c>
      <c r="F626">
        <f t="shared" si="58"/>
        <v>0</v>
      </c>
      <c r="G626">
        <f t="shared" si="55"/>
        <v>4.9281196784978532E-12</v>
      </c>
      <c r="H626" s="2">
        <v>-260</v>
      </c>
    </row>
    <row r="627" spans="1:8">
      <c r="A627">
        <f t="shared" si="54"/>
        <v>12.3865</v>
      </c>
      <c r="B627">
        <v>6</v>
      </c>
      <c r="C627">
        <f t="shared" si="56"/>
        <v>6</v>
      </c>
      <c r="D627">
        <f t="shared" si="57"/>
        <v>0</v>
      </c>
      <c r="E627">
        <f t="shared" si="59"/>
        <v>6</v>
      </c>
      <c r="F627">
        <f t="shared" si="58"/>
        <v>0</v>
      </c>
      <c r="G627">
        <f t="shared" si="55"/>
        <v>4.9281196784978532E-12</v>
      </c>
      <c r="H627" s="2">
        <v>-260</v>
      </c>
    </row>
    <row r="628" spans="1:8">
      <c r="A628">
        <f t="shared" si="54"/>
        <v>12.3865</v>
      </c>
      <c r="B628">
        <v>6</v>
      </c>
      <c r="C628">
        <f t="shared" si="56"/>
        <v>6</v>
      </c>
      <c r="D628">
        <f t="shared" si="57"/>
        <v>0</v>
      </c>
      <c r="E628">
        <f t="shared" si="59"/>
        <v>6</v>
      </c>
      <c r="F628">
        <f t="shared" si="58"/>
        <v>0</v>
      </c>
      <c r="G628">
        <f t="shared" si="55"/>
        <v>4.9281196784978532E-12</v>
      </c>
      <c r="H628" s="2">
        <v>-260</v>
      </c>
    </row>
    <row r="629" spans="1:8">
      <c r="A629">
        <f t="shared" si="54"/>
        <v>12.3865</v>
      </c>
      <c r="B629">
        <v>6</v>
      </c>
      <c r="C629">
        <f t="shared" si="56"/>
        <v>6</v>
      </c>
      <c r="D629">
        <f t="shared" si="57"/>
        <v>0</v>
      </c>
      <c r="E629">
        <f t="shared" si="59"/>
        <v>6</v>
      </c>
      <c r="F629">
        <f t="shared" si="58"/>
        <v>0</v>
      </c>
      <c r="G629">
        <f t="shared" si="55"/>
        <v>4.9281196784978532E-12</v>
      </c>
      <c r="H629" s="2">
        <v>-260</v>
      </c>
    </row>
    <row r="630" spans="1:8">
      <c r="A630">
        <f t="shared" si="54"/>
        <v>12.362400000000001</v>
      </c>
      <c r="B630">
        <v>6</v>
      </c>
      <c r="C630">
        <f t="shared" si="56"/>
        <v>6</v>
      </c>
      <c r="D630">
        <f t="shared" si="57"/>
        <v>0</v>
      </c>
      <c r="E630">
        <f t="shared" si="59"/>
        <v>6</v>
      </c>
      <c r="F630">
        <f t="shared" si="58"/>
        <v>0</v>
      </c>
      <c r="G630">
        <f t="shared" si="55"/>
        <v>5.2093225164881222E-12</v>
      </c>
      <c r="H630" s="2">
        <v>-259</v>
      </c>
    </row>
    <row r="631" spans="1:8">
      <c r="A631">
        <f t="shared" si="54"/>
        <v>12.362400000000001</v>
      </c>
      <c r="B631">
        <v>6</v>
      </c>
      <c r="C631">
        <f t="shared" si="56"/>
        <v>6</v>
      </c>
      <c r="D631">
        <f t="shared" si="57"/>
        <v>0</v>
      </c>
      <c r="E631">
        <f t="shared" si="59"/>
        <v>6</v>
      </c>
      <c r="F631">
        <f t="shared" si="58"/>
        <v>0</v>
      </c>
      <c r="G631">
        <f t="shared" si="55"/>
        <v>5.2093225164881222E-12</v>
      </c>
      <c r="H631" s="2">
        <v>-259</v>
      </c>
    </row>
    <row r="632" spans="1:8">
      <c r="A632">
        <f t="shared" si="54"/>
        <v>12.362400000000001</v>
      </c>
      <c r="B632">
        <v>6</v>
      </c>
      <c r="C632">
        <f t="shared" si="56"/>
        <v>6</v>
      </c>
      <c r="D632">
        <f t="shared" si="57"/>
        <v>0</v>
      </c>
      <c r="E632">
        <f t="shared" si="59"/>
        <v>6</v>
      </c>
      <c r="F632">
        <f t="shared" si="58"/>
        <v>0</v>
      </c>
      <c r="G632">
        <f t="shared" si="55"/>
        <v>5.2093225164881222E-12</v>
      </c>
      <c r="H632" s="2">
        <v>-259</v>
      </c>
    </row>
    <row r="633" spans="1:8">
      <c r="A633">
        <f t="shared" si="54"/>
        <v>12.362400000000001</v>
      </c>
      <c r="B633">
        <v>6</v>
      </c>
      <c r="C633">
        <f t="shared" si="56"/>
        <v>6</v>
      </c>
      <c r="D633">
        <f t="shared" si="57"/>
        <v>0</v>
      </c>
      <c r="E633">
        <f t="shared" si="59"/>
        <v>6</v>
      </c>
      <c r="F633">
        <f t="shared" si="58"/>
        <v>0</v>
      </c>
      <c r="G633">
        <f t="shared" si="55"/>
        <v>5.2093225164881222E-12</v>
      </c>
      <c r="H633" s="2">
        <v>-259</v>
      </c>
    </row>
    <row r="634" spans="1:8">
      <c r="A634">
        <f t="shared" si="54"/>
        <v>12.362400000000001</v>
      </c>
      <c r="B634">
        <v>6</v>
      </c>
      <c r="C634">
        <f t="shared" si="56"/>
        <v>6</v>
      </c>
      <c r="D634">
        <f t="shared" si="57"/>
        <v>0</v>
      </c>
      <c r="E634">
        <f t="shared" si="59"/>
        <v>6</v>
      </c>
      <c r="F634">
        <f t="shared" si="58"/>
        <v>0</v>
      </c>
      <c r="G634">
        <f t="shared" si="55"/>
        <v>5.2093225164881222E-12</v>
      </c>
      <c r="H634" s="2">
        <v>-259</v>
      </c>
    </row>
    <row r="635" spans="1:8">
      <c r="A635">
        <f t="shared" si="54"/>
        <v>12.362400000000001</v>
      </c>
      <c r="B635">
        <v>6</v>
      </c>
      <c r="C635">
        <f t="shared" si="56"/>
        <v>6</v>
      </c>
      <c r="D635">
        <f t="shared" si="57"/>
        <v>0</v>
      </c>
      <c r="E635">
        <f t="shared" si="59"/>
        <v>6</v>
      </c>
      <c r="F635">
        <f t="shared" si="58"/>
        <v>0</v>
      </c>
      <c r="G635">
        <f t="shared" si="55"/>
        <v>5.2093225164881222E-12</v>
      </c>
      <c r="H635" s="2">
        <v>-259</v>
      </c>
    </row>
    <row r="636" spans="1:8">
      <c r="A636">
        <f t="shared" si="54"/>
        <v>12.362400000000001</v>
      </c>
      <c r="B636">
        <v>6</v>
      </c>
      <c r="C636">
        <f t="shared" si="56"/>
        <v>6</v>
      </c>
      <c r="D636">
        <f t="shared" si="57"/>
        <v>0</v>
      </c>
      <c r="E636">
        <f t="shared" si="59"/>
        <v>6</v>
      </c>
      <c r="F636">
        <f t="shared" si="58"/>
        <v>0</v>
      </c>
      <c r="G636">
        <f t="shared" si="55"/>
        <v>5.2093225164881222E-12</v>
      </c>
      <c r="H636" s="2">
        <v>-259</v>
      </c>
    </row>
    <row r="637" spans="1:8">
      <c r="A637">
        <f t="shared" si="54"/>
        <v>12.362400000000001</v>
      </c>
      <c r="B637">
        <v>6</v>
      </c>
      <c r="C637">
        <f t="shared" si="56"/>
        <v>6</v>
      </c>
      <c r="D637">
        <f t="shared" si="57"/>
        <v>0</v>
      </c>
      <c r="E637">
        <f t="shared" si="59"/>
        <v>6</v>
      </c>
      <c r="F637">
        <f t="shared" si="58"/>
        <v>0</v>
      </c>
      <c r="G637">
        <f t="shared" si="55"/>
        <v>5.2093225164881222E-12</v>
      </c>
      <c r="H637" s="2">
        <v>-259</v>
      </c>
    </row>
    <row r="638" spans="1:8">
      <c r="A638">
        <f t="shared" si="54"/>
        <v>12.362400000000001</v>
      </c>
      <c r="B638">
        <v>6</v>
      </c>
      <c r="C638">
        <f t="shared" si="56"/>
        <v>6</v>
      </c>
      <c r="D638">
        <f t="shared" si="57"/>
        <v>0</v>
      </c>
      <c r="E638">
        <f t="shared" si="59"/>
        <v>6</v>
      </c>
      <c r="F638">
        <f t="shared" si="58"/>
        <v>0</v>
      </c>
      <c r="G638">
        <f t="shared" si="55"/>
        <v>5.2093225164881222E-12</v>
      </c>
      <c r="H638" s="2">
        <v>-259</v>
      </c>
    </row>
    <row r="639" spans="1:8">
      <c r="A639">
        <f t="shared" si="54"/>
        <v>12.3383</v>
      </c>
      <c r="B639">
        <v>6</v>
      </c>
      <c r="C639">
        <f t="shared" si="56"/>
        <v>6</v>
      </c>
      <c r="D639">
        <f t="shared" si="57"/>
        <v>0</v>
      </c>
      <c r="E639">
        <f t="shared" si="59"/>
        <v>6</v>
      </c>
      <c r="F639">
        <f t="shared" si="58"/>
        <v>0</v>
      </c>
      <c r="G639">
        <f t="shared" si="55"/>
        <v>5.5065710354383911E-12</v>
      </c>
      <c r="H639" s="2">
        <v>-258</v>
      </c>
    </row>
    <row r="640" spans="1:8">
      <c r="A640">
        <f t="shared" si="54"/>
        <v>12.3383</v>
      </c>
      <c r="B640">
        <v>6</v>
      </c>
      <c r="C640">
        <f t="shared" si="56"/>
        <v>6</v>
      </c>
      <c r="D640">
        <f t="shared" si="57"/>
        <v>0</v>
      </c>
      <c r="E640">
        <f t="shared" si="59"/>
        <v>6</v>
      </c>
      <c r="F640">
        <f t="shared" si="58"/>
        <v>0</v>
      </c>
      <c r="G640">
        <f t="shared" si="55"/>
        <v>5.5065710354383911E-12</v>
      </c>
      <c r="H640" s="2">
        <v>-258</v>
      </c>
    </row>
    <row r="641" spans="1:8">
      <c r="A641">
        <f t="shared" si="54"/>
        <v>12.3383</v>
      </c>
      <c r="B641">
        <v>6</v>
      </c>
      <c r="C641">
        <f t="shared" si="56"/>
        <v>6</v>
      </c>
      <c r="D641">
        <f t="shared" si="57"/>
        <v>0</v>
      </c>
      <c r="E641">
        <f t="shared" si="59"/>
        <v>6</v>
      </c>
      <c r="F641">
        <f t="shared" si="58"/>
        <v>0</v>
      </c>
      <c r="G641">
        <f t="shared" si="55"/>
        <v>5.5065710354383911E-12</v>
      </c>
      <c r="H641" s="2">
        <v>-258</v>
      </c>
    </row>
    <row r="642" spans="1:8">
      <c r="A642">
        <f t="shared" ref="A642:A652" si="60">-0.0241*H642+6.1205</f>
        <v>12.3383</v>
      </c>
      <c r="B642">
        <v>6</v>
      </c>
      <c r="C642">
        <f t="shared" si="56"/>
        <v>6</v>
      </c>
      <c r="D642">
        <f t="shared" si="57"/>
        <v>0</v>
      </c>
      <c r="E642">
        <f t="shared" si="59"/>
        <v>6</v>
      </c>
      <c r="F642">
        <f t="shared" si="58"/>
        <v>0</v>
      </c>
      <c r="G642">
        <f t="shared" ref="G642:G652" si="61">(B642+6)*10^-A642</f>
        <v>5.5065710354383911E-12</v>
      </c>
      <c r="H642" s="2">
        <v>-258</v>
      </c>
    </row>
    <row r="643" spans="1:8">
      <c r="A643">
        <f t="shared" si="60"/>
        <v>12.3383</v>
      </c>
      <c r="B643">
        <v>6</v>
      </c>
      <c r="C643">
        <f t="shared" ref="C643:C652" si="62">(B644+B643)/2</f>
        <v>6</v>
      </c>
      <c r="D643">
        <f t="shared" ref="D643:D651" si="63">IF((C644-C643)=0,0,(A644-A643)/(C644-C643))</f>
        <v>0</v>
      </c>
      <c r="E643">
        <f t="shared" si="59"/>
        <v>6</v>
      </c>
      <c r="F643">
        <f t="shared" ref="F643:F650" si="64">IF((E644-E643)=0,0,(D644-D643)/(E644-E643))</f>
        <v>0</v>
      </c>
      <c r="G643">
        <f t="shared" si="61"/>
        <v>5.5065710354383911E-12</v>
      </c>
      <c r="H643" s="2">
        <v>-258</v>
      </c>
    </row>
    <row r="644" spans="1:8">
      <c r="A644">
        <f t="shared" si="60"/>
        <v>12.3383</v>
      </c>
      <c r="B644">
        <v>6</v>
      </c>
      <c r="C644">
        <f t="shared" si="62"/>
        <v>6</v>
      </c>
      <c r="D644">
        <f t="shared" si="63"/>
        <v>0</v>
      </c>
      <c r="E644">
        <f t="shared" ref="E644:E652" si="65">(C645+C644)/2</f>
        <v>6</v>
      </c>
      <c r="F644">
        <f t="shared" si="64"/>
        <v>0</v>
      </c>
      <c r="G644">
        <f t="shared" si="61"/>
        <v>5.5065710354383911E-12</v>
      </c>
      <c r="H644" s="2">
        <v>-258</v>
      </c>
    </row>
    <row r="645" spans="1:8">
      <c r="A645">
        <f t="shared" si="60"/>
        <v>12.3383</v>
      </c>
      <c r="B645">
        <v>6</v>
      </c>
      <c r="C645">
        <f t="shared" si="62"/>
        <v>6</v>
      </c>
      <c r="D645">
        <f t="shared" si="63"/>
        <v>0</v>
      </c>
      <c r="E645">
        <f t="shared" si="65"/>
        <v>6</v>
      </c>
      <c r="F645">
        <f t="shared" si="64"/>
        <v>0</v>
      </c>
      <c r="G645">
        <f t="shared" si="61"/>
        <v>5.5065710354383911E-12</v>
      </c>
      <c r="H645" s="2">
        <v>-258</v>
      </c>
    </row>
    <row r="646" spans="1:8">
      <c r="A646">
        <f t="shared" si="60"/>
        <v>12.3383</v>
      </c>
      <c r="B646">
        <v>6</v>
      </c>
      <c r="C646">
        <f t="shared" si="62"/>
        <v>6</v>
      </c>
      <c r="D646">
        <f t="shared" si="63"/>
        <v>0</v>
      </c>
      <c r="E646">
        <f t="shared" si="65"/>
        <v>6</v>
      </c>
      <c r="F646">
        <f t="shared" si="64"/>
        <v>0</v>
      </c>
      <c r="G646">
        <f t="shared" si="61"/>
        <v>5.5065710354383911E-12</v>
      </c>
      <c r="H646" s="2">
        <v>-258</v>
      </c>
    </row>
    <row r="647" spans="1:8">
      <c r="A647">
        <f t="shared" si="60"/>
        <v>12.3383</v>
      </c>
      <c r="B647">
        <v>6</v>
      </c>
      <c r="C647">
        <f t="shared" si="62"/>
        <v>6</v>
      </c>
      <c r="D647">
        <f t="shared" si="63"/>
        <v>0</v>
      </c>
      <c r="E647">
        <f t="shared" si="65"/>
        <v>6</v>
      </c>
      <c r="F647">
        <f t="shared" si="64"/>
        <v>0</v>
      </c>
      <c r="G647">
        <f t="shared" si="61"/>
        <v>5.5065710354383911E-12</v>
      </c>
      <c r="H647" s="2">
        <v>-258</v>
      </c>
    </row>
    <row r="648" spans="1:8">
      <c r="A648">
        <f t="shared" si="60"/>
        <v>12.3142</v>
      </c>
      <c r="B648">
        <v>6</v>
      </c>
      <c r="C648">
        <f t="shared" si="62"/>
        <v>6</v>
      </c>
      <c r="D648">
        <f t="shared" si="63"/>
        <v>0</v>
      </c>
      <c r="E648">
        <f t="shared" si="65"/>
        <v>6</v>
      </c>
      <c r="F648">
        <f t="shared" si="64"/>
        <v>0</v>
      </c>
      <c r="G648">
        <f t="shared" si="61"/>
        <v>5.8207808159996415E-12</v>
      </c>
      <c r="H648" s="2">
        <v>-257</v>
      </c>
    </row>
    <row r="649" spans="1:8">
      <c r="A649">
        <f t="shared" si="60"/>
        <v>12.3142</v>
      </c>
      <c r="B649">
        <v>6</v>
      </c>
      <c r="C649">
        <f t="shared" si="62"/>
        <v>6</v>
      </c>
      <c r="D649">
        <f t="shared" si="63"/>
        <v>0</v>
      </c>
      <c r="E649">
        <f t="shared" si="65"/>
        <v>6</v>
      </c>
      <c r="F649">
        <f t="shared" si="64"/>
        <v>0</v>
      </c>
      <c r="G649">
        <f t="shared" si="61"/>
        <v>5.8207808159996415E-12</v>
      </c>
      <c r="H649" s="2">
        <v>-257</v>
      </c>
    </row>
    <row r="650" spans="1:8">
      <c r="A650">
        <f t="shared" si="60"/>
        <v>12.3142</v>
      </c>
      <c r="B650">
        <v>6</v>
      </c>
      <c r="C650">
        <f t="shared" si="62"/>
        <v>6</v>
      </c>
      <c r="D650">
        <f t="shared" si="63"/>
        <v>0</v>
      </c>
      <c r="E650">
        <f t="shared" si="65"/>
        <v>6</v>
      </c>
      <c r="F650">
        <f t="shared" si="64"/>
        <v>0</v>
      </c>
      <c r="G650">
        <f t="shared" si="61"/>
        <v>5.8207808159996415E-12</v>
      </c>
      <c r="H650" s="2">
        <v>-257</v>
      </c>
    </row>
    <row r="651" spans="1:8">
      <c r="A651">
        <f t="shared" si="60"/>
        <v>12.3142</v>
      </c>
      <c r="B651">
        <v>6</v>
      </c>
      <c r="C651">
        <f t="shared" si="62"/>
        <v>6</v>
      </c>
      <c r="D651">
        <f t="shared" si="63"/>
        <v>0</v>
      </c>
      <c r="E651">
        <f t="shared" si="65"/>
        <v>4.5</v>
      </c>
      <c r="G651">
        <f t="shared" si="61"/>
        <v>5.8207808159996415E-12</v>
      </c>
      <c r="H651" s="2">
        <v>-257</v>
      </c>
    </row>
    <row r="652" spans="1:8">
      <c r="A652">
        <f t="shared" si="60"/>
        <v>12.3142</v>
      </c>
      <c r="B652">
        <v>6</v>
      </c>
      <c r="C652">
        <f t="shared" si="62"/>
        <v>3</v>
      </c>
      <c r="E652">
        <f t="shared" si="65"/>
        <v>1.5</v>
      </c>
      <c r="G652">
        <f t="shared" si="61"/>
        <v>5.8207808159996415E-12</v>
      </c>
      <c r="H652" s="2">
        <v>-257</v>
      </c>
    </row>
    <row r="653" spans="1:8">
      <c r="H653" s="2"/>
    </row>
    <row r="654" spans="1:8">
      <c r="H654" s="2"/>
    </row>
    <row r="655" spans="1:8">
      <c r="H655" s="2"/>
    </row>
    <row r="656" spans="1:8">
      <c r="H656" s="2"/>
    </row>
    <row r="657" spans="8:8">
      <c r="H657" s="2"/>
    </row>
    <row r="658" spans="8:8">
      <c r="H658" s="2"/>
    </row>
    <row r="659" spans="8:8">
      <c r="H659" s="2"/>
    </row>
    <row r="660" spans="8:8">
      <c r="H660" s="2"/>
    </row>
    <row r="661" spans="8:8">
      <c r="H661" s="2"/>
    </row>
    <row r="662" spans="8:8">
      <c r="H662" s="2"/>
    </row>
    <row r="664" spans="8:8">
      <c r="H664" s="2"/>
    </row>
    <row r="665" spans="8:8">
      <c r="H665" s="2"/>
    </row>
    <row r="666" spans="8:8">
      <c r="H666" s="2"/>
    </row>
    <row r="667" spans="8:8">
      <c r="H667" s="2"/>
    </row>
    <row r="668" spans="8:8">
      <c r="H668" s="2"/>
    </row>
    <row r="669" spans="8:8">
      <c r="H669" s="2"/>
    </row>
    <row r="670" spans="8:8">
      <c r="H670" s="2"/>
    </row>
    <row r="671" spans="8:8">
      <c r="H671" s="2"/>
    </row>
    <row r="672" spans="8:8">
      <c r="H672" s="2"/>
    </row>
    <row r="673" spans="8:8">
      <c r="H673" s="2"/>
    </row>
    <row r="674" spans="8:8">
      <c r="H674" s="2"/>
    </row>
    <row r="675" spans="8:8">
      <c r="H675" s="2"/>
    </row>
    <row r="676" spans="8:8">
      <c r="H676" s="2"/>
    </row>
    <row r="677" spans="8:8">
      <c r="H677" s="2"/>
    </row>
    <row r="678" spans="8:8">
      <c r="H678" s="2"/>
    </row>
    <row r="679" spans="8:8">
      <c r="H679" s="2"/>
    </row>
    <row r="680" spans="8:8">
      <c r="H680" s="2"/>
    </row>
    <row r="681" spans="8:8">
      <c r="H681" s="2"/>
    </row>
    <row r="682" spans="8:8">
      <c r="H682" s="2"/>
    </row>
    <row r="683" spans="8:8">
      <c r="H683" s="2"/>
    </row>
    <row r="684" spans="8:8">
      <c r="H684" s="2"/>
    </row>
    <row r="685" spans="8:8">
      <c r="H685" s="2"/>
    </row>
    <row r="686" spans="8:8">
      <c r="H686" s="2"/>
    </row>
    <row r="687" spans="8:8">
      <c r="H687" s="2"/>
    </row>
    <row r="688" spans="8:8">
      <c r="H688" s="2"/>
    </row>
    <row r="689" spans="8:8">
      <c r="H689" s="2"/>
    </row>
    <row r="690" spans="8:8">
      <c r="H690" s="2"/>
    </row>
    <row r="691" spans="8:8">
      <c r="H691" s="2"/>
    </row>
    <row r="692" spans="8:8">
      <c r="H692" s="2"/>
    </row>
    <row r="693" spans="8:8">
      <c r="H693" s="2"/>
    </row>
    <row r="694" spans="8:8">
      <c r="H694" s="2"/>
    </row>
    <row r="695" spans="8:8">
      <c r="H695" s="2"/>
    </row>
    <row r="696" spans="8:8">
      <c r="H696" s="2"/>
    </row>
    <row r="697" spans="8:8">
      <c r="H697" s="2"/>
    </row>
    <row r="698" spans="8:8">
      <c r="H698" s="2"/>
    </row>
    <row r="699" spans="8:8">
      <c r="H699" s="2"/>
    </row>
    <row r="700" spans="8:8">
      <c r="H700" s="2"/>
    </row>
    <row r="701" spans="8:8">
      <c r="H701" s="2"/>
    </row>
    <row r="702" spans="8:8">
      <c r="H702" s="2"/>
    </row>
    <row r="703" spans="8:8">
      <c r="H703" s="2"/>
    </row>
    <row r="704" spans="8:8">
      <c r="H704" s="2"/>
    </row>
    <row r="705" spans="8:8">
      <c r="H705" s="2"/>
    </row>
    <row r="706" spans="8:8">
      <c r="H706" s="2"/>
    </row>
    <row r="707" spans="8:8">
      <c r="H707" s="2"/>
    </row>
    <row r="708" spans="8:8">
      <c r="H708" s="2"/>
    </row>
    <row r="709" spans="8:8">
      <c r="H709" s="2"/>
    </row>
    <row r="710" spans="8:8">
      <c r="H710" s="2"/>
    </row>
    <row r="711" spans="8:8">
      <c r="H711" s="2"/>
    </row>
    <row r="712" spans="8:8">
      <c r="H712" s="2"/>
    </row>
    <row r="713" spans="8:8">
      <c r="H713" s="2"/>
    </row>
    <row r="714" spans="8:8">
      <c r="H714" s="2"/>
    </row>
    <row r="715" spans="8:8">
      <c r="H715" s="2"/>
    </row>
    <row r="716" spans="8:8">
      <c r="H716" s="2"/>
    </row>
    <row r="717" spans="8:8">
      <c r="H717" s="2"/>
    </row>
    <row r="718" spans="8:8">
      <c r="H718" s="2"/>
    </row>
    <row r="719" spans="8:8">
      <c r="H719" s="2"/>
    </row>
    <row r="720" spans="8:8">
      <c r="H720" s="2"/>
    </row>
    <row r="721" spans="8:8">
      <c r="H721" s="2"/>
    </row>
    <row r="722" spans="8:8">
      <c r="H722" s="2"/>
    </row>
    <row r="723" spans="8:8">
      <c r="H723" s="2"/>
    </row>
    <row r="724" spans="8:8">
      <c r="H724" s="2"/>
    </row>
    <row r="725" spans="8:8">
      <c r="H725" s="2"/>
    </row>
    <row r="726" spans="8:8">
      <c r="H726" s="2"/>
    </row>
    <row r="727" spans="8:8">
      <c r="H727" s="2"/>
    </row>
    <row r="728" spans="8:8">
      <c r="H728" s="2"/>
    </row>
    <row r="729" spans="8:8">
      <c r="H729" s="2"/>
    </row>
    <row r="730" spans="8:8">
      <c r="H730" s="2"/>
    </row>
    <row r="731" spans="8:8">
      <c r="H731" s="2"/>
    </row>
    <row r="732" spans="8:8">
      <c r="H732" s="2"/>
    </row>
    <row r="733" spans="8:8">
      <c r="H733" s="2"/>
    </row>
    <row r="734" spans="8:8">
      <c r="H734" s="2"/>
    </row>
    <row r="735" spans="8:8">
      <c r="H735" s="2"/>
    </row>
    <row r="736" spans="8:8">
      <c r="H736" s="2"/>
    </row>
    <row r="737" spans="8:8">
      <c r="H737" s="2"/>
    </row>
    <row r="738" spans="8:8">
      <c r="H738" s="2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1BE32-F9DF-479C-9339-CCDC4CBDB1B6}">
  <dimension ref="A1:I480"/>
  <sheetViews>
    <sheetView topLeftCell="A478" workbookViewId="0">
      <selection activeCell="F500" sqref="F500"/>
    </sheetView>
  </sheetViews>
  <sheetFormatPr baseColWidth="10" defaultRowHeight="15"/>
  <cols>
    <col min="7" max="7" width="12" bestFit="1" customWidth="1"/>
  </cols>
  <sheetData>
    <row r="1" spans="1:8">
      <c r="A1" t="s">
        <v>5</v>
      </c>
      <c r="B1" t="s">
        <v>3</v>
      </c>
      <c r="C1" t="s">
        <v>18</v>
      </c>
      <c r="D1" t="s">
        <v>12</v>
      </c>
      <c r="E1" t="s">
        <v>19</v>
      </c>
      <c r="F1" t="s">
        <v>13</v>
      </c>
      <c r="G1" t="s">
        <v>6</v>
      </c>
      <c r="H1" s="1" t="s">
        <v>2</v>
      </c>
    </row>
    <row r="2" spans="1:8">
      <c r="A2">
        <v>0</v>
      </c>
      <c r="B2">
        <f t="shared" ref="B2:B65" si="0">-0.0241*H2+6.1205</f>
        <v>2.2403999999999997</v>
      </c>
      <c r="C2">
        <f>(A2+A3)/2</f>
        <v>0</v>
      </c>
      <c r="D2">
        <f>IF((C3-C2)=0,0,(B3-B2)/(C3-C2))</f>
        <v>0</v>
      </c>
      <c r="E2">
        <f>(C2+C3)/2</f>
        <v>0</v>
      </c>
      <c r="F2">
        <f>IF((E3-E2)=0,0,(D3-D2)/(E3-E2))</f>
        <v>0</v>
      </c>
      <c r="G2">
        <f>(A2+6)*10^-B2</f>
        <v>3.4494610894050218E-2</v>
      </c>
      <c r="H2" s="2">
        <v>161</v>
      </c>
    </row>
    <row r="3" spans="1:8">
      <c r="A3">
        <v>0</v>
      </c>
      <c r="B3">
        <f t="shared" si="0"/>
        <v>2.2403999999999997</v>
      </c>
      <c r="C3">
        <f t="shared" ref="C3:C66" si="1">(A3+A4)/2</f>
        <v>0</v>
      </c>
      <c r="D3">
        <f t="shared" ref="D3:D66" si="2">IF((C4-C3)=0,0,(B4-B3)/(C4-C3))</f>
        <v>0</v>
      </c>
      <c r="E3">
        <f>(C3+C4)/2</f>
        <v>0</v>
      </c>
      <c r="F3">
        <f t="shared" ref="F3:F66" si="3">IF((E4-E3)=0,0,(D4-D3)/(E4-E3))</f>
        <v>0</v>
      </c>
      <c r="G3">
        <f t="shared" ref="G3:G66" si="4">(A3+6)*10^-B3</f>
        <v>3.4494610894050218E-2</v>
      </c>
      <c r="H3" s="2">
        <v>161</v>
      </c>
    </row>
    <row r="4" spans="1:8">
      <c r="A4">
        <v>0</v>
      </c>
      <c r="B4">
        <f t="shared" si="0"/>
        <v>2.2403999999999997</v>
      </c>
      <c r="C4">
        <f t="shared" si="1"/>
        <v>0</v>
      </c>
      <c r="D4">
        <f t="shared" si="2"/>
        <v>0</v>
      </c>
      <c r="E4">
        <f>(C4+C3)/2</f>
        <v>0</v>
      </c>
      <c r="F4">
        <f t="shared" si="3"/>
        <v>0</v>
      </c>
      <c r="G4">
        <f t="shared" si="4"/>
        <v>3.4494610894050218E-2</v>
      </c>
      <c r="H4" s="2">
        <v>161</v>
      </c>
    </row>
    <row r="5" spans="1:8">
      <c r="A5">
        <v>0</v>
      </c>
      <c r="B5">
        <f t="shared" si="0"/>
        <v>2.2403999999999997</v>
      </c>
      <c r="C5">
        <f t="shared" si="1"/>
        <v>0</v>
      </c>
      <c r="D5">
        <f t="shared" si="2"/>
        <v>0</v>
      </c>
      <c r="E5">
        <f t="shared" ref="E5:E68" si="5">(C5+C4)/2</f>
        <v>0</v>
      </c>
      <c r="F5">
        <f t="shared" si="3"/>
        <v>0</v>
      </c>
      <c r="G5">
        <f t="shared" si="4"/>
        <v>3.4494610894050218E-2</v>
      </c>
      <c r="H5" s="2">
        <v>161</v>
      </c>
    </row>
    <row r="6" spans="1:8">
      <c r="A6">
        <v>0</v>
      </c>
      <c r="B6">
        <f t="shared" si="0"/>
        <v>2.2403999999999997</v>
      </c>
      <c r="C6">
        <f t="shared" si="1"/>
        <v>0</v>
      </c>
      <c r="D6">
        <f t="shared" si="2"/>
        <v>0</v>
      </c>
      <c r="E6">
        <f t="shared" si="5"/>
        <v>0</v>
      </c>
      <c r="F6">
        <f t="shared" si="3"/>
        <v>0</v>
      </c>
      <c r="G6">
        <f t="shared" si="4"/>
        <v>3.4494610894050218E-2</v>
      </c>
      <c r="H6" s="2">
        <v>161</v>
      </c>
    </row>
    <row r="7" spans="1:8">
      <c r="A7">
        <v>0</v>
      </c>
      <c r="B7">
        <f t="shared" si="0"/>
        <v>2.2403999999999997</v>
      </c>
      <c r="C7">
        <f t="shared" si="1"/>
        <v>0</v>
      </c>
      <c r="D7">
        <f t="shared" si="2"/>
        <v>0</v>
      </c>
      <c r="E7">
        <f t="shared" si="5"/>
        <v>0</v>
      </c>
      <c r="F7">
        <f t="shared" si="3"/>
        <v>0</v>
      </c>
      <c r="G7">
        <f t="shared" si="4"/>
        <v>3.4494610894050218E-2</v>
      </c>
      <c r="H7" s="2">
        <v>161</v>
      </c>
    </row>
    <row r="8" spans="1:8">
      <c r="A8">
        <v>0</v>
      </c>
      <c r="B8">
        <f t="shared" si="0"/>
        <v>2.2403999999999997</v>
      </c>
      <c r="C8">
        <f t="shared" si="1"/>
        <v>0</v>
      </c>
      <c r="D8">
        <f t="shared" si="2"/>
        <v>0</v>
      </c>
      <c r="E8">
        <f t="shared" si="5"/>
        <v>0</v>
      </c>
      <c r="F8">
        <f t="shared" si="3"/>
        <v>0</v>
      </c>
      <c r="G8">
        <f t="shared" si="4"/>
        <v>3.4494610894050218E-2</v>
      </c>
      <c r="H8" s="2">
        <v>161</v>
      </c>
    </row>
    <row r="9" spans="1:8">
      <c r="A9">
        <v>0</v>
      </c>
      <c r="B9">
        <f t="shared" si="0"/>
        <v>2.2403999999999997</v>
      </c>
      <c r="C9">
        <f t="shared" si="1"/>
        <v>0</v>
      </c>
      <c r="D9">
        <f t="shared" si="2"/>
        <v>0</v>
      </c>
      <c r="E9">
        <f t="shared" si="5"/>
        <v>0</v>
      </c>
      <c r="F9">
        <f t="shared" si="3"/>
        <v>0</v>
      </c>
      <c r="G9">
        <f t="shared" si="4"/>
        <v>3.4494610894050218E-2</v>
      </c>
      <c r="H9" s="2">
        <v>161</v>
      </c>
    </row>
    <row r="10" spans="1:8">
      <c r="A10">
        <v>0</v>
      </c>
      <c r="B10">
        <f t="shared" si="0"/>
        <v>2.2403999999999997</v>
      </c>
      <c r="C10">
        <f t="shared" si="1"/>
        <v>0</v>
      </c>
      <c r="D10">
        <f t="shared" si="2"/>
        <v>0</v>
      </c>
      <c r="E10">
        <f t="shared" si="5"/>
        <v>0</v>
      </c>
      <c r="F10">
        <f t="shared" si="3"/>
        <v>0</v>
      </c>
      <c r="G10">
        <f t="shared" si="4"/>
        <v>3.4494610894050218E-2</v>
      </c>
      <c r="H10" s="2">
        <v>161</v>
      </c>
    </row>
    <row r="11" spans="1:8">
      <c r="A11">
        <v>0</v>
      </c>
      <c r="B11">
        <f t="shared" si="0"/>
        <v>2.2403999999999997</v>
      </c>
      <c r="C11">
        <f t="shared" si="1"/>
        <v>0</v>
      </c>
      <c r="D11">
        <f t="shared" si="2"/>
        <v>0</v>
      </c>
      <c r="E11">
        <f t="shared" si="5"/>
        <v>0</v>
      </c>
      <c r="F11">
        <f t="shared" si="3"/>
        <v>0</v>
      </c>
      <c r="G11">
        <f t="shared" si="4"/>
        <v>3.4494610894050218E-2</v>
      </c>
      <c r="H11" s="2">
        <v>161</v>
      </c>
    </row>
    <row r="12" spans="1:8">
      <c r="A12">
        <v>0</v>
      </c>
      <c r="B12">
        <f t="shared" si="0"/>
        <v>2.2403999999999997</v>
      </c>
      <c r="C12">
        <f t="shared" si="1"/>
        <v>0</v>
      </c>
      <c r="D12">
        <f t="shared" si="2"/>
        <v>0</v>
      </c>
      <c r="E12">
        <f t="shared" si="5"/>
        <v>0</v>
      </c>
      <c r="F12">
        <f t="shared" si="3"/>
        <v>0</v>
      </c>
      <c r="G12">
        <f t="shared" si="4"/>
        <v>3.4494610894050218E-2</v>
      </c>
      <c r="H12" s="2">
        <v>161</v>
      </c>
    </row>
    <row r="13" spans="1:8">
      <c r="A13">
        <v>0</v>
      </c>
      <c r="B13">
        <f t="shared" si="0"/>
        <v>2.2403999999999997</v>
      </c>
      <c r="C13">
        <f t="shared" si="1"/>
        <v>0</v>
      </c>
      <c r="D13">
        <f t="shared" si="2"/>
        <v>0</v>
      </c>
      <c r="E13">
        <f t="shared" si="5"/>
        <v>0</v>
      </c>
      <c r="F13">
        <f t="shared" si="3"/>
        <v>0</v>
      </c>
      <c r="G13">
        <f t="shared" si="4"/>
        <v>3.4494610894050218E-2</v>
      </c>
      <c r="H13" s="2">
        <v>161</v>
      </c>
    </row>
    <row r="14" spans="1:8">
      <c r="A14">
        <v>0</v>
      </c>
      <c r="B14">
        <f t="shared" si="0"/>
        <v>2.2403999999999997</v>
      </c>
      <c r="C14">
        <f t="shared" si="1"/>
        <v>0</v>
      </c>
      <c r="D14">
        <f t="shared" si="2"/>
        <v>0</v>
      </c>
      <c r="E14">
        <f t="shared" si="5"/>
        <v>0</v>
      </c>
      <c r="F14">
        <f t="shared" si="3"/>
        <v>0</v>
      </c>
      <c r="G14">
        <f t="shared" si="4"/>
        <v>3.4494610894050218E-2</v>
      </c>
      <c r="H14" s="2">
        <v>161</v>
      </c>
    </row>
    <row r="15" spans="1:8">
      <c r="A15">
        <v>0</v>
      </c>
      <c r="B15">
        <f t="shared" si="0"/>
        <v>2.2403999999999997</v>
      </c>
      <c r="C15">
        <f t="shared" si="1"/>
        <v>0</v>
      </c>
      <c r="D15">
        <f t="shared" si="2"/>
        <v>0</v>
      </c>
      <c r="E15">
        <f t="shared" si="5"/>
        <v>0</v>
      </c>
      <c r="F15">
        <f t="shared" si="3"/>
        <v>0</v>
      </c>
      <c r="G15">
        <f t="shared" si="4"/>
        <v>3.4494610894050218E-2</v>
      </c>
      <c r="H15" s="2">
        <v>161</v>
      </c>
    </row>
    <row r="16" spans="1:8">
      <c r="A16">
        <v>0</v>
      </c>
      <c r="B16">
        <f t="shared" si="0"/>
        <v>2.2403999999999997</v>
      </c>
      <c r="C16">
        <f t="shared" si="1"/>
        <v>0</v>
      </c>
      <c r="D16">
        <f t="shared" si="2"/>
        <v>0</v>
      </c>
      <c r="E16">
        <f t="shared" si="5"/>
        <v>0</v>
      </c>
      <c r="F16">
        <f t="shared" si="3"/>
        <v>0</v>
      </c>
      <c r="G16">
        <f t="shared" si="4"/>
        <v>3.4494610894050218E-2</v>
      </c>
      <c r="H16" s="2">
        <v>161</v>
      </c>
    </row>
    <row r="17" spans="1:9">
      <c r="A17">
        <v>0</v>
      </c>
      <c r="B17">
        <f t="shared" si="0"/>
        <v>2.2403999999999997</v>
      </c>
      <c r="C17">
        <f t="shared" si="1"/>
        <v>0</v>
      </c>
      <c r="D17">
        <f t="shared" si="2"/>
        <v>0</v>
      </c>
      <c r="E17">
        <f t="shared" si="5"/>
        <v>0</v>
      </c>
      <c r="F17">
        <f t="shared" si="3"/>
        <v>0</v>
      </c>
      <c r="G17">
        <f t="shared" si="4"/>
        <v>3.4494610894050218E-2</v>
      </c>
      <c r="H17" s="2">
        <v>161</v>
      </c>
    </row>
    <row r="18" spans="1:9">
      <c r="A18">
        <v>0</v>
      </c>
      <c r="B18">
        <f t="shared" si="0"/>
        <v>2.2403999999999997</v>
      </c>
      <c r="C18">
        <f t="shared" si="1"/>
        <v>0</v>
      </c>
      <c r="D18">
        <f t="shared" si="2"/>
        <v>0</v>
      </c>
      <c r="E18">
        <f t="shared" si="5"/>
        <v>0</v>
      </c>
      <c r="F18">
        <f t="shared" si="3"/>
        <v>0</v>
      </c>
      <c r="G18">
        <f t="shared" si="4"/>
        <v>3.4494610894050218E-2</v>
      </c>
      <c r="H18" s="2">
        <v>161</v>
      </c>
    </row>
    <row r="19" spans="1:9">
      <c r="A19">
        <v>0</v>
      </c>
      <c r="B19">
        <f t="shared" si="0"/>
        <v>2.2403999999999997</v>
      </c>
      <c r="C19">
        <f t="shared" si="1"/>
        <v>0</v>
      </c>
      <c r="D19">
        <f t="shared" si="2"/>
        <v>0</v>
      </c>
      <c r="E19">
        <f t="shared" si="5"/>
        <v>0</v>
      </c>
      <c r="F19">
        <f t="shared" si="3"/>
        <v>0</v>
      </c>
      <c r="G19">
        <f t="shared" si="4"/>
        <v>3.4494610894050218E-2</v>
      </c>
      <c r="H19" s="2">
        <v>161</v>
      </c>
    </row>
    <row r="20" spans="1:9">
      <c r="A20">
        <v>0</v>
      </c>
      <c r="B20">
        <f t="shared" si="0"/>
        <v>2.2403999999999997</v>
      </c>
      <c r="C20">
        <f t="shared" si="1"/>
        <v>0</v>
      </c>
      <c r="D20">
        <f t="shared" si="2"/>
        <v>0</v>
      </c>
      <c r="E20">
        <f t="shared" si="5"/>
        <v>0</v>
      </c>
      <c r="F20">
        <f t="shared" si="3"/>
        <v>0</v>
      </c>
      <c r="G20">
        <f t="shared" si="4"/>
        <v>3.4494610894050218E-2</v>
      </c>
      <c r="H20" s="2">
        <v>161</v>
      </c>
    </row>
    <row r="21" spans="1:9">
      <c r="A21">
        <v>0</v>
      </c>
      <c r="B21">
        <f t="shared" si="0"/>
        <v>2.2403999999999997</v>
      </c>
      <c r="C21">
        <f t="shared" si="1"/>
        <v>0</v>
      </c>
      <c r="D21">
        <f t="shared" si="2"/>
        <v>0</v>
      </c>
      <c r="E21">
        <f t="shared" si="5"/>
        <v>0</v>
      </c>
      <c r="F21">
        <f t="shared" si="3"/>
        <v>0</v>
      </c>
      <c r="G21">
        <f t="shared" si="4"/>
        <v>3.4494610894050218E-2</v>
      </c>
      <c r="H21" s="2">
        <v>161</v>
      </c>
    </row>
    <row r="22" spans="1:9">
      <c r="A22">
        <v>0</v>
      </c>
      <c r="B22">
        <f t="shared" si="0"/>
        <v>2.2403999999999997</v>
      </c>
      <c r="C22">
        <f t="shared" si="1"/>
        <v>0</v>
      </c>
      <c r="D22">
        <f t="shared" si="2"/>
        <v>0</v>
      </c>
      <c r="E22">
        <f t="shared" si="5"/>
        <v>0</v>
      </c>
      <c r="F22">
        <f t="shared" si="3"/>
        <v>0</v>
      </c>
      <c r="G22">
        <f t="shared" si="4"/>
        <v>3.4494610894050218E-2</v>
      </c>
      <c r="H22" s="2">
        <v>161</v>
      </c>
    </row>
    <row r="23" spans="1:9">
      <c r="A23">
        <v>0</v>
      </c>
      <c r="B23">
        <f t="shared" si="0"/>
        <v>2.2403999999999997</v>
      </c>
      <c r="C23">
        <f t="shared" si="1"/>
        <v>0</v>
      </c>
      <c r="D23">
        <f t="shared" si="2"/>
        <v>0</v>
      </c>
      <c r="E23">
        <f t="shared" si="5"/>
        <v>0</v>
      </c>
      <c r="F23">
        <f t="shared" si="3"/>
        <v>0</v>
      </c>
      <c r="G23">
        <f t="shared" si="4"/>
        <v>3.4494610894050218E-2</v>
      </c>
      <c r="H23" s="2">
        <v>161</v>
      </c>
    </row>
    <row r="24" spans="1:9">
      <c r="A24">
        <v>0</v>
      </c>
      <c r="B24">
        <f t="shared" si="0"/>
        <v>2.2403999999999997</v>
      </c>
      <c r="C24">
        <f t="shared" si="1"/>
        <v>0</v>
      </c>
      <c r="D24">
        <f t="shared" si="2"/>
        <v>0</v>
      </c>
      <c r="E24">
        <f t="shared" si="5"/>
        <v>0</v>
      </c>
      <c r="F24">
        <f t="shared" si="3"/>
        <v>0</v>
      </c>
      <c r="G24">
        <f t="shared" si="4"/>
        <v>3.4494610894050218E-2</v>
      </c>
      <c r="H24" s="2">
        <v>161</v>
      </c>
    </row>
    <row r="25" spans="1:9">
      <c r="A25">
        <v>0</v>
      </c>
      <c r="B25">
        <f t="shared" si="0"/>
        <v>2.2403999999999997</v>
      </c>
      <c r="C25">
        <f t="shared" si="1"/>
        <v>0</v>
      </c>
      <c r="D25">
        <f t="shared" si="2"/>
        <v>0</v>
      </c>
      <c r="E25">
        <f t="shared" si="5"/>
        <v>0</v>
      </c>
      <c r="F25">
        <f t="shared" si="3"/>
        <v>0</v>
      </c>
      <c r="G25">
        <f t="shared" si="4"/>
        <v>3.4494610894050218E-2</v>
      </c>
      <c r="H25" s="2">
        <v>161</v>
      </c>
    </row>
    <row r="26" spans="1:9">
      <c r="A26">
        <v>0</v>
      </c>
      <c r="B26">
        <f t="shared" si="0"/>
        <v>2.2162999999999999</v>
      </c>
      <c r="C26">
        <f t="shared" si="1"/>
        <v>0</v>
      </c>
      <c r="D26">
        <f t="shared" si="2"/>
        <v>0</v>
      </c>
      <c r="E26">
        <f t="shared" si="5"/>
        <v>0</v>
      </c>
      <c r="F26">
        <f t="shared" si="3"/>
        <v>0</v>
      </c>
      <c r="G26">
        <f t="shared" si="4"/>
        <v>3.6462903693654888E-2</v>
      </c>
      <c r="H26" s="2">
        <v>162</v>
      </c>
    </row>
    <row r="27" spans="1:9">
      <c r="A27">
        <v>0</v>
      </c>
      <c r="B27">
        <f t="shared" si="0"/>
        <v>2.2403999999999997</v>
      </c>
      <c r="C27">
        <f t="shared" si="1"/>
        <v>0</v>
      </c>
      <c r="D27">
        <f t="shared" si="2"/>
        <v>0</v>
      </c>
      <c r="E27">
        <f t="shared" si="5"/>
        <v>0</v>
      </c>
      <c r="F27">
        <f t="shared" si="3"/>
        <v>0</v>
      </c>
      <c r="G27">
        <f t="shared" si="4"/>
        <v>3.4494610894050218E-2</v>
      </c>
      <c r="H27" s="2">
        <v>161</v>
      </c>
    </row>
    <row r="28" spans="1:9">
      <c r="A28">
        <v>0</v>
      </c>
      <c r="B28">
        <f t="shared" si="0"/>
        <v>2.2403999999999997</v>
      </c>
      <c r="C28">
        <f t="shared" si="1"/>
        <v>0</v>
      </c>
      <c r="D28">
        <f t="shared" si="2"/>
        <v>0</v>
      </c>
      <c r="E28">
        <f t="shared" si="5"/>
        <v>0</v>
      </c>
      <c r="F28">
        <f t="shared" si="3"/>
        <v>0</v>
      </c>
      <c r="G28">
        <f t="shared" si="4"/>
        <v>3.4494610894050218E-2</v>
      </c>
      <c r="H28" s="2">
        <v>161</v>
      </c>
    </row>
    <row r="29" spans="1:9">
      <c r="A29">
        <v>0</v>
      </c>
      <c r="B29">
        <f t="shared" si="0"/>
        <v>2.2403999999999997</v>
      </c>
      <c r="C29">
        <f t="shared" si="1"/>
        <v>0</v>
      </c>
      <c r="D29">
        <f t="shared" si="2"/>
        <v>0</v>
      </c>
      <c r="E29">
        <f t="shared" si="5"/>
        <v>0</v>
      </c>
      <c r="F29">
        <f t="shared" si="3"/>
        <v>0</v>
      </c>
      <c r="G29">
        <f t="shared" si="4"/>
        <v>3.4494610894050218E-2</v>
      </c>
      <c r="H29" s="2">
        <v>161</v>
      </c>
    </row>
    <row r="30" spans="1:9">
      <c r="A30">
        <v>0</v>
      </c>
      <c r="B30">
        <f t="shared" si="0"/>
        <v>2.2162999999999999</v>
      </c>
      <c r="C30">
        <f t="shared" si="1"/>
        <v>0</v>
      </c>
      <c r="D30">
        <f t="shared" si="2"/>
        <v>9.6399999999999153E-2</v>
      </c>
      <c r="E30">
        <f t="shared" si="5"/>
        <v>0</v>
      </c>
      <c r="F30">
        <f t="shared" si="3"/>
        <v>9.254400000000004</v>
      </c>
      <c r="G30">
        <f t="shared" si="4"/>
        <v>3.6462903693654888E-2</v>
      </c>
      <c r="H30" s="2">
        <v>162</v>
      </c>
    </row>
    <row r="31" spans="1:9">
      <c r="A31">
        <v>0</v>
      </c>
      <c r="B31">
        <f t="shared" si="0"/>
        <v>2.2403999999999997</v>
      </c>
      <c r="C31">
        <f t="shared" si="1"/>
        <v>0.25</v>
      </c>
      <c r="D31">
        <f t="shared" si="2"/>
        <v>1.2531999999999996</v>
      </c>
      <c r="E31">
        <f t="shared" si="5"/>
        <v>0.125</v>
      </c>
      <c r="F31">
        <f t="shared" si="3"/>
        <v>-5.0127999999999986</v>
      </c>
      <c r="G31">
        <f t="shared" si="4"/>
        <v>3.4494610894050218E-2</v>
      </c>
      <c r="H31" s="2">
        <v>161</v>
      </c>
      <c r="I31">
        <f>(B32-B31)/(A32-A31)</f>
        <v>0.62659999999999982</v>
      </c>
    </row>
    <row r="32" spans="1:9">
      <c r="A32">
        <v>0.5</v>
      </c>
      <c r="B32">
        <f t="shared" si="0"/>
        <v>2.5536999999999996</v>
      </c>
      <c r="C32">
        <f t="shared" si="1"/>
        <v>0.5</v>
      </c>
      <c r="D32">
        <f t="shared" si="2"/>
        <v>0</v>
      </c>
      <c r="E32">
        <f t="shared" si="5"/>
        <v>0.375</v>
      </c>
      <c r="F32">
        <f t="shared" si="3"/>
        <v>0</v>
      </c>
      <c r="G32">
        <f t="shared" si="4"/>
        <v>1.8164077935881272E-2</v>
      </c>
      <c r="H32" s="2">
        <v>148</v>
      </c>
    </row>
    <row r="33" spans="1:8">
      <c r="A33">
        <v>0.5</v>
      </c>
      <c r="B33">
        <f t="shared" si="0"/>
        <v>2.5055000000000001</v>
      </c>
      <c r="C33">
        <f t="shared" si="1"/>
        <v>0.5</v>
      </c>
      <c r="D33">
        <f t="shared" si="2"/>
        <v>0</v>
      </c>
      <c r="E33">
        <f t="shared" si="5"/>
        <v>0.5</v>
      </c>
      <c r="F33">
        <f t="shared" si="3"/>
        <v>0</v>
      </c>
      <c r="G33">
        <f t="shared" si="4"/>
        <v>2.0296135640451254E-2</v>
      </c>
      <c r="H33" s="2">
        <v>150</v>
      </c>
    </row>
    <row r="34" spans="1:8">
      <c r="A34">
        <v>0.5</v>
      </c>
      <c r="B34">
        <f t="shared" si="0"/>
        <v>2.4813999999999998</v>
      </c>
      <c r="C34">
        <f t="shared" si="1"/>
        <v>0.5</v>
      </c>
      <c r="D34">
        <f t="shared" si="2"/>
        <v>0</v>
      </c>
      <c r="E34">
        <f t="shared" si="5"/>
        <v>0.5</v>
      </c>
      <c r="F34">
        <f t="shared" si="3"/>
        <v>0</v>
      </c>
      <c r="G34">
        <f t="shared" si="4"/>
        <v>2.1454250969352981E-2</v>
      </c>
      <c r="H34" s="2">
        <v>151</v>
      </c>
    </row>
    <row r="35" spans="1:8">
      <c r="A35">
        <v>0.5</v>
      </c>
      <c r="B35">
        <f t="shared" si="0"/>
        <v>2.5295999999999998</v>
      </c>
      <c r="C35">
        <f t="shared" si="1"/>
        <v>0.5</v>
      </c>
      <c r="D35">
        <f t="shared" si="2"/>
        <v>0</v>
      </c>
      <c r="E35">
        <f t="shared" si="5"/>
        <v>0.5</v>
      </c>
      <c r="F35">
        <f t="shared" si="3"/>
        <v>0</v>
      </c>
      <c r="G35">
        <f t="shared" si="4"/>
        <v>1.9200536179241813E-2</v>
      </c>
      <c r="H35" s="2">
        <v>149</v>
      </c>
    </row>
    <row r="36" spans="1:8">
      <c r="A36">
        <v>0.5</v>
      </c>
      <c r="B36">
        <f t="shared" si="0"/>
        <v>2.6982999999999997</v>
      </c>
      <c r="C36">
        <f t="shared" si="1"/>
        <v>0.5</v>
      </c>
      <c r="D36">
        <f t="shared" si="2"/>
        <v>0</v>
      </c>
      <c r="E36">
        <f t="shared" si="5"/>
        <v>0.5</v>
      </c>
      <c r="F36">
        <f t="shared" si="3"/>
        <v>0</v>
      </c>
      <c r="G36">
        <f t="shared" si="4"/>
        <v>1.3020071124254951E-2</v>
      </c>
      <c r="H36" s="2">
        <v>142</v>
      </c>
    </row>
    <row r="37" spans="1:8">
      <c r="A37">
        <v>0.5</v>
      </c>
      <c r="B37">
        <f t="shared" si="0"/>
        <v>2.6741999999999999</v>
      </c>
      <c r="C37">
        <f t="shared" si="1"/>
        <v>0.5</v>
      </c>
      <c r="D37">
        <f t="shared" si="2"/>
        <v>0</v>
      </c>
      <c r="E37">
        <f t="shared" si="5"/>
        <v>0.5</v>
      </c>
      <c r="F37">
        <f t="shared" si="3"/>
        <v>0</v>
      </c>
      <c r="G37">
        <f t="shared" si="4"/>
        <v>1.3763007820161606E-2</v>
      </c>
      <c r="H37" s="2">
        <v>143</v>
      </c>
    </row>
    <row r="38" spans="1:8">
      <c r="A38">
        <v>0.5</v>
      </c>
      <c r="B38">
        <f t="shared" si="0"/>
        <v>2.6982999999999997</v>
      </c>
      <c r="C38">
        <f t="shared" si="1"/>
        <v>0.5</v>
      </c>
      <c r="D38">
        <f t="shared" si="2"/>
        <v>0</v>
      </c>
      <c r="E38">
        <f t="shared" si="5"/>
        <v>0.5</v>
      </c>
      <c r="F38">
        <f t="shared" si="3"/>
        <v>0</v>
      </c>
      <c r="G38">
        <f t="shared" si="4"/>
        <v>1.3020071124254951E-2</v>
      </c>
      <c r="H38" s="2">
        <v>142</v>
      </c>
    </row>
    <row r="39" spans="1:8">
      <c r="A39">
        <v>0.5</v>
      </c>
      <c r="B39">
        <f t="shared" si="0"/>
        <v>2.6982999999999997</v>
      </c>
      <c r="C39">
        <f t="shared" si="1"/>
        <v>0.5</v>
      </c>
      <c r="D39">
        <f t="shared" si="2"/>
        <v>0</v>
      </c>
      <c r="E39">
        <f t="shared" si="5"/>
        <v>0.5</v>
      </c>
      <c r="F39">
        <f t="shared" si="3"/>
        <v>0</v>
      </c>
      <c r="G39">
        <f t="shared" si="4"/>
        <v>1.3020071124254951E-2</v>
      </c>
      <c r="H39" s="2">
        <v>142</v>
      </c>
    </row>
    <row r="40" spans="1:8">
      <c r="A40">
        <v>0.5</v>
      </c>
      <c r="B40">
        <f t="shared" si="0"/>
        <v>2.6982999999999997</v>
      </c>
      <c r="C40">
        <f t="shared" si="1"/>
        <v>0.5</v>
      </c>
      <c r="D40">
        <f t="shared" si="2"/>
        <v>0</v>
      </c>
      <c r="E40">
        <f t="shared" si="5"/>
        <v>0.5</v>
      </c>
      <c r="F40">
        <f t="shared" si="3"/>
        <v>0</v>
      </c>
      <c r="G40">
        <f t="shared" si="4"/>
        <v>1.3020071124254951E-2</v>
      </c>
      <c r="H40" s="2">
        <v>142</v>
      </c>
    </row>
    <row r="41" spans="1:8">
      <c r="A41">
        <v>0.5</v>
      </c>
      <c r="B41">
        <f t="shared" si="0"/>
        <v>2.6982999999999997</v>
      </c>
      <c r="C41">
        <f t="shared" si="1"/>
        <v>0.5</v>
      </c>
      <c r="D41">
        <f t="shared" si="2"/>
        <v>0</v>
      </c>
      <c r="E41">
        <f t="shared" si="5"/>
        <v>0.5</v>
      </c>
      <c r="F41">
        <f t="shared" si="3"/>
        <v>0</v>
      </c>
      <c r="G41">
        <f t="shared" si="4"/>
        <v>1.3020071124254951E-2</v>
      </c>
      <c r="H41" s="2">
        <v>142</v>
      </c>
    </row>
    <row r="42" spans="1:8">
      <c r="A42">
        <v>0.5</v>
      </c>
      <c r="B42">
        <f t="shared" si="0"/>
        <v>2.6982999999999997</v>
      </c>
      <c r="C42">
        <f t="shared" si="1"/>
        <v>0.5</v>
      </c>
      <c r="D42">
        <f t="shared" si="2"/>
        <v>0</v>
      </c>
      <c r="E42">
        <f t="shared" si="5"/>
        <v>0.5</v>
      </c>
      <c r="F42">
        <f t="shared" si="3"/>
        <v>0</v>
      </c>
      <c r="G42">
        <f t="shared" si="4"/>
        <v>1.3020071124254951E-2</v>
      </c>
      <c r="H42" s="2">
        <v>142</v>
      </c>
    </row>
    <row r="43" spans="1:8">
      <c r="A43">
        <v>0.5</v>
      </c>
      <c r="B43">
        <f t="shared" si="0"/>
        <v>2.6982999999999997</v>
      </c>
      <c r="C43">
        <f t="shared" si="1"/>
        <v>0.5</v>
      </c>
      <c r="D43">
        <f t="shared" si="2"/>
        <v>0</v>
      </c>
      <c r="E43">
        <f t="shared" si="5"/>
        <v>0.5</v>
      </c>
      <c r="F43">
        <f t="shared" si="3"/>
        <v>0</v>
      </c>
      <c r="G43">
        <f t="shared" si="4"/>
        <v>1.3020071124254951E-2</v>
      </c>
      <c r="H43" s="2">
        <v>142</v>
      </c>
    </row>
    <row r="44" spans="1:8">
      <c r="A44">
        <v>0.5</v>
      </c>
      <c r="B44">
        <f t="shared" si="0"/>
        <v>2.6982999999999997</v>
      </c>
      <c r="C44">
        <f t="shared" si="1"/>
        <v>0.5</v>
      </c>
      <c r="D44">
        <f t="shared" si="2"/>
        <v>0</v>
      </c>
      <c r="E44">
        <f t="shared" si="5"/>
        <v>0.5</v>
      </c>
      <c r="F44">
        <f t="shared" si="3"/>
        <v>0</v>
      </c>
      <c r="G44">
        <f t="shared" si="4"/>
        <v>1.3020071124254951E-2</v>
      </c>
      <c r="H44" s="2">
        <v>142</v>
      </c>
    </row>
    <row r="45" spans="1:8">
      <c r="A45">
        <v>0.5</v>
      </c>
      <c r="B45">
        <f t="shared" si="0"/>
        <v>2.6982999999999997</v>
      </c>
      <c r="C45">
        <f t="shared" si="1"/>
        <v>0.5</v>
      </c>
      <c r="D45">
        <f t="shared" si="2"/>
        <v>0</v>
      </c>
      <c r="E45">
        <f t="shared" si="5"/>
        <v>0.5</v>
      </c>
      <c r="F45">
        <f t="shared" si="3"/>
        <v>0</v>
      </c>
      <c r="G45">
        <f t="shared" si="4"/>
        <v>1.3020071124254951E-2</v>
      </c>
      <c r="H45" s="2">
        <v>142</v>
      </c>
    </row>
    <row r="46" spans="1:8">
      <c r="A46">
        <v>0.5</v>
      </c>
      <c r="B46">
        <f t="shared" si="0"/>
        <v>2.6982999999999997</v>
      </c>
      <c r="C46">
        <f t="shared" si="1"/>
        <v>0.5</v>
      </c>
      <c r="D46">
        <f t="shared" si="2"/>
        <v>0</v>
      </c>
      <c r="E46">
        <f t="shared" si="5"/>
        <v>0.5</v>
      </c>
      <c r="F46">
        <f t="shared" si="3"/>
        <v>0</v>
      </c>
      <c r="G46">
        <f t="shared" si="4"/>
        <v>1.3020071124254951E-2</v>
      </c>
      <c r="H46" s="2">
        <v>142</v>
      </c>
    </row>
    <row r="47" spans="1:8">
      <c r="A47">
        <v>0.5</v>
      </c>
      <c r="B47">
        <f t="shared" si="0"/>
        <v>2.6982999999999997</v>
      </c>
      <c r="C47">
        <f t="shared" si="1"/>
        <v>0.5</v>
      </c>
      <c r="D47">
        <f t="shared" si="2"/>
        <v>0</v>
      </c>
      <c r="E47">
        <f t="shared" si="5"/>
        <v>0.5</v>
      </c>
      <c r="F47">
        <f t="shared" si="3"/>
        <v>0</v>
      </c>
      <c r="G47">
        <f t="shared" si="4"/>
        <v>1.3020071124254951E-2</v>
      </c>
      <c r="H47" s="2">
        <v>142</v>
      </c>
    </row>
    <row r="48" spans="1:8">
      <c r="A48">
        <v>0.5</v>
      </c>
      <c r="B48">
        <f t="shared" si="0"/>
        <v>2.6982999999999997</v>
      </c>
      <c r="C48">
        <f t="shared" si="1"/>
        <v>0.5</v>
      </c>
      <c r="D48">
        <f t="shared" si="2"/>
        <v>0</v>
      </c>
      <c r="E48">
        <f t="shared" si="5"/>
        <v>0.5</v>
      </c>
      <c r="F48">
        <f t="shared" si="3"/>
        <v>0</v>
      </c>
      <c r="G48">
        <f t="shared" si="4"/>
        <v>1.3020071124254951E-2</v>
      </c>
      <c r="H48" s="2">
        <v>142</v>
      </c>
    </row>
    <row r="49" spans="1:9">
      <c r="A49">
        <v>0.5</v>
      </c>
      <c r="B49">
        <f t="shared" si="0"/>
        <v>2.7223999999999999</v>
      </c>
      <c r="C49">
        <f t="shared" si="1"/>
        <v>0.5</v>
      </c>
      <c r="D49">
        <f t="shared" si="2"/>
        <v>0</v>
      </c>
      <c r="E49">
        <f t="shared" si="5"/>
        <v>0.5</v>
      </c>
      <c r="F49">
        <f t="shared" si="3"/>
        <v>0</v>
      </c>
      <c r="G49">
        <f t="shared" si="4"/>
        <v>1.2317238665833058E-2</v>
      </c>
      <c r="H49" s="2">
        <v>141</v>
      </c>
    </row>
    <row r="50" spans="1:9">
      <c r="A50">
        <v>0.5</v>
      </c>
      <c r="B50">
        <f t="shared" si="0"/>
        <v>2.6982999999999997</v>
      </c>
      <c r="C50">
        <f t="shared" si="1"/>
        <v>0.5</v>
      </c>
      <c r="D50">
        <f t="shared" si="2"/>
        <v>0</v>
      </c>
      <c r="E50">
        <f t="shared" si="5"/>
        <v>0.5</v>
      </c>
      <c r="F50">
        <f t="shared" si="3"/>
        <v>0</v>
      </c>
      <c r="G50">
        <f t="shared" si="4"/>
        <v>1.3020071124254951E-2</v>
      </c>
      <c r="H50" s="2">
        <v>142</v>
      </c>
    </row>
    <row r="51" spans="1:9">
      <c r="A51">
        <v>0.5</v>
      </c>
      <c r="B51">
        <f t="shared" si="0"/>
        <v>2.6982999999999997</v>
      </c>
      <c r="C51">
        <f t="shared" si="1"/>
        <v>0.5</v>
      </c>
      <c r="D51">
        <f t="shared" si="2"/>
        <v>0</v>
      </c>
      <c r="E51">
        <f t="shared" si="5"/>
        <v>0.5</v>
      </c>
      <c r="F51">
        <f t="shared" si="3"/>
        <v>0</v>
      </c>
      <c r="G51">
        <f t="shared" si="4"/>
        <v>1.3020071124254951E-2</v>
      </c>
      <c r="H51" s="2">
        <v>142</v>
      </c>
    </row>
    <row r="52" spans="1:9">
      <c r="A52">
        <v>0.5</v>
      </c>
      <c r="B52">
        <f t="shared" si="0"/>
        <v>2.6982999999999997</v>
      </c>
      <c r="C52">
        <f t="shared" si="1"/>
        <v>0.5</v>
      </c>
      <c r="D52">
        <f t="shared" si="2"/>
        <v>0</v>
      </c>
      <c r="E52">
        <f t="shared" si="5"/>
        <v>0.5</v>
      </c>
      <c r="F52">
        <f t="shared" si="3"/>
        <v>0</v>
      </c>
      <c r="G52">
        <f t="shared" si="4"/>
        <v>1.3020071124254951E-2</v>
      </c>
      <c r="H52" s="2">
        <v>142</v>
      </c>
    </row>
    <row r="53" spans="1:9">
      <c r="A53">
        <v>0.5</v>
      </c>
      <c r="B53">
        <f t="shared" si="0"/>
        <v>2.7223999999999999</v>
      </c>
      <c r="C53">
        <f t="shared" si="1"/>
        <v>0.5</v>
      </c>
      <c r="D53">
        <f t="shared" si="2"/>
        <v>0</v>
      </c>
      <c r="E53">
        <f t="shared" si="5"/>
        <v>0.5</v>
      </c>
      <c r="F53">
        <f t="shared" si="3"/>
        <v>0</v>
      </c>
      <c r="G53">
        <f t="shared" si="4"/>
        <v>1.2317238665833058E-2</v>
      </c>
      <c r="H53" s="2">
        <v>141</v>
      </c>
    </row>
    <row r="54" spans="1:9">
      <c r="A54">
        <v>0.5</v>
      </c>
      <c r="B54">
        <f t="shared" si="0"/>
        <v>2.7223999999999999</v>
      </c>
      <c r="C54">
        <f t="shared" si="1"/>
        <v>0.5</v>
      </c>
      <c r="D54">
        <f t="shared" si="2"/>
        <v>0</v>
      </c>
      <c r="E54">
        <f t="shared" si="5"/>
        <v>0.5</v>
      </c>
      <c r="F54">
        <f t="shared" si="3"/>
        <v>0</v>
      </c>
      <c r="G54">
        <f t="shared" si="4"/>
        <v>1.2317238665833058E-2</v>
      </c>
      <c r="H54" s="2">
        <v>141</v>
      </c>
    </row>
    <row r="55" spans="1:9">
      <c r="A55">
        <v>0.5</v>
      </c>
      <c r="B55">
        <f t="shared" si="0"/>
        <v>2.7223999999999999</v>
      </c>
      <c r="C55">
        <f t="shared" si="1"/>
        <v>0.5</v>
      </c>
      <c r="D55">
        <f t="shared" si="2"/>
        <v>0</v>
      </c>
      <c r="E55">
        <f t="shared" si="5"/>
        <v>0.5</v>
      </c>
      <c r="F55">
        <f t="shared" si="3"/>
        <v>0</v>
      </c>
      <c r="G55">
        <f t="shared" si="4"/>
        <v>1.2317238665833058E-2</v>
      </c>
      <c r="H55" s="2">
        <v>141</v>
      </c>
    </row>
    <row r="56" spans="1:9">
      <c r="A56">
        <v>0.5</v>
      </c>
      <c r="B56">
        <f t="shared" si="0"/>
        <v>2.6982999999999997</v>
      </c>
      <c r="C56">
        <f t="shared" si="1"/>
        <v>0.5</v>
      </c>
      <c r="D56">
        <f t="shared" si="2"/>
        <v>0</v>
      </c>
      <c r="E56">
        <f t="shared" si="5"/>
        <v>0.5</v>
      </c>
      <c r="F56">
        <f t="shared" si="3"/>
        <v>0</v>
      </c>
      <c r="G56">
        <f t="shared" si="4"/>
        <v>1.3020071124254951E-2</v>
      </c>
      <c r="H56" s="2">
        <v>142</v>
      </c>
    </row>
    <row r="57" spans="1:9">
      <c r="A57">
        <v>0.5</v>
      </c>
      <c r="B57">
        <f t="shared" si="0"/>
        <v>2.6982999999999997</v>
      </c>
      <c r="C57">
        <f t="shared" si="1"/>
        <v>0.5</v>
      </c>
      <c r="D57">
        <f t="shared" si="2"/>
        <v>0</v>
      </c>
      <c r="E57">
        <f t="shared" si="5"/>
        <v>0.5</v>
      </c>
      <c r="F57">
        <f t="shared" si="3"/>
        <v>0</v>
      </c>
      <c r="G57">
        <f t="shared" si="4"/>
        <v>1.3020071124254951E-2</v>
      </c>
      <c r="H57" s="2">
        <v>142</v>
      </c>
    </row>
    <row r="58" spans="1:9">
      <c r="A58">
        <v>0.5</v>
      </c>
      <c r="B58">
        <f t="shared" si="0"/>
        <v>2.6982999999999997</v>
      </c>
      <c r="C58">
        <f t="shared" si="1"/>
        <v>0.5</v>
      </c>
      <c r="D58">
        <f t="shared" si="2"/>
        <v>0</v>
      </c>
      <c r="E58">
        <f t="shared" si="5"/>
        <v>0.5</v>
      </c>
      <c r="F58">
        <f t="shared" si="3"/>
        <v>0</v>
      </c>
      <c r="G58">
        <f t="shared" si="4"/>
        <v>1.3020071124254951E-2</v>
      </c>
      <c r="H58" s="2">
        <v>142</v>
      </c>
    </row>
    <row r="59" spans="1:9">
      <c r="A59">
        <v>0.5</v>
      </c>
      <c r="B59">
        <f t="shared" si="0"/>
        <v>2.6982999999999997</v>
      </c>
      <c r="C59">
        <f t="shared" si="1"/>
        <v>0.5</v>
      </c>
      <c r="D59">
        <f t="shared" si="2"/>
        <v>0</v>
      </c>
      <c r="E59">
        <f t="shared" si="5"/>
        <v>0.5</v>
      </c>
      <c r="F59">
        <f t="shared" si="3"/>
        <v>0</v>
      </c>
      <c r="G59">
        <f t="shared" si="4"/>
        <v>1.3020071124254951E-2</v>
      </c>
      <c r="H59" s="2">
        <v>142</v>
      </c>
    </row>
    <row r="60" spans="1:9">
      <c r="A60">
        <v>0.5</v>
      </c>
      <c r="B60">
        <f t="shared" si="0"/>
        <v>2.7223999999999999</v>
      </c>
      <c r="C60">
        <f t="shared" si="1"/>
        <v>0.5</v>
      </c>
      <c r="D60">
        <f t="shared" si="2"/>
        <v>0</v>
      </c>
      <c r="E60">
        <f t="shared" si="5"/>
        <v>0.5</v>
      </c>
      <c r="F60">
        <f t="shared" si="3"/>
        <v>0</v>
      </c>
      <c r="G60">
        <f t="shared" si="4"/>
        <v>1.2317238665833058E-2</v>
      </c>
      <c r="H60" s="2">
        <v>141</v>
      </c>
    </row>
    <row r="61" spans="1:9">
      <c r="A61">
        <v>0.5</v>
      </c>
      <c r="B61">
        <f t="shared" si="0"/>
        <v>2.6982999999999997</v>
      </c>
      <c r="C61">
        <f t="shared" si="1"/>
        <v>0.5</v>
      </c>
      <c r="D61">
        <f t="shared" si="2"/>
        <v>0</v>
      </c>
      <c r="E61">
        <f t="shared" si="5"/>
        <v>0.5</v>
      </c>
      <c r="F61">
        <f t="shared" si="3"/>
        <v>0</v>
      </c>
      <c r="G61">
        <f t="shared" si="4"/>
        <v>1.3020071124254951E-2</v>
      </c>
      <c r="H61" s="2">
        <v>142</v>
      </c>
    </row>
    <row r="62" spans="1:9">
      <c r="A62">
        <v>0.5</v>
      </c>
      <c r="B62">
        <f t="shared" si="0"/>
        <v>2.6982999999999997</v>
      </c>
      <c r="C62">
        <f t="shared" si="1"/>
        <v>0.5</v>
      </c>
      <c r="D62">
        <f t="shared" si="2"/>
        <v>0</v>
      </c>
      <c r="E62">
        <f t="shared" si="5"/>
        <v>0.5</v>
      </c>
      <c r="F62">
        <f t="shared" si="3"/>
        <v>0</v>
      </c>
      <c r="G62">
        <f t="shared" si="4"/>
        <v>1.3020071124254951E-2</v>
      </c>
      <c r="H62" s="2">
        <v>142</v>
      </c>
    </row>
    <row r="63" spans="1:9">
      <c r="A63">
        <v>0.5</v>
      </c>
      <c r="B63">
        <f t="shared" si="0"/>
        <v>2.6982999999999997</v>
      </c>
      <c r="C63">
        <f t="shared" si="1"/>
        <v>0.5</v>
      </c>
      <c r="D63">
        <f t="shared" si="2"/>
        <v>0</v>
      </c>
      <c r="E63">
        <f t="shared" si="5"/>
        <v>0.5</v>
      </c>
      <c r="F63">
        <f t="shared" si="3"/>
        <v>11.567999999999998</v>
      </c>
      <c r="G63">
        <f t="shared" si="4"/>
        <v>1.3020071124254951E-2</v>
      </c>
      <c r="H63" s="2">
        <v>142</v>
      </c>
    </row>
    <row r="64" spans="1:9">
      <c r="A64">
        <v>0.5</v>
      </c>
      <c r="B64">
        <f t="shared" si="0"/>
        <v>2.6982999999999997</v>
      </c>
      <c r="C64">
        <f t="shared" si="1"/>
        <v>0.75</v>
      </c>
      <c r="D64">
        <f t="shared" si="2"/>
        <v>1.4459999999999997</v>
      </c>
      <c r="E64">
        <f t="shared" si="5"/>
        <v>0.625</v>
      </c>
      <c r="F64">
        <f t="shared" si="3"/>
        <v>-5.7839999999999989</v>
      </c>
      <c r="G64">
        <f t="shared" si="4"/>
        <v>1.3020071124254951E-2</v>
      </c>
      <c r="H64" s="2">
        <v>142</v>
      </c>
      <c r="I64">
        <f t="shared" ref="I64" si="6">(B65-B64)/(A65-A64)</f>
        <v>0.72299999999999986</v>
      </c>
    </row>
    <row r="65" spans="1:8">
      <c r="A65">
        <v>1</v>
      </c>
      <c r="B65">
        <f t="shared" si="0"/>
        <v>3.0597999999999996</v>
      </c>
      <c r="C65">
        <f t="shared" si="1"/>
        <v>1</v>
      </c>
      <c r="D65">
        <f t="shared" si="2"/>
        <v>0</v>
      </c>
      <c r="E65">
        <f t="shared" si="5"/>
        <v>0.875</v>
      </c>
      <c r="F65">
        <f t="shared" si="3"/>
        <v>0</v>
      </c>
      <c r="G65">
        <f t="shared" si="4"/>
        <v>6.0995534311685286E-3</v>
      </c>
      <c r="H65" s="2">
        <v>127</v>
      </c>
    </row>
    <row r="66" spans="1:8">
      <c r="A66">
        <v>1</v>
      </c>
      <c r="B66">
        <f t="shared" ref="B66:B129" si="7">-0.0241*H66+6.1205</f>
        <v>4.5540000000000003</v>
      </c>
      <c r="C66">
        <f t="shared" si="1"/>
        <v>1</v>
      </c>
      <c r="D66">
        <f t="shared" si="2"/>
        <v>0</v>
      </c>
      <c r="E66">
        <f t="shared" si="5"/>
        <v>1</v>
      </c>
      <c r="F66">
        <f t="shared" si="3"/>
        <v>0</v>
      </c>
      <c r="G66">
        <f t="shared" si="4"/>
        <v>1.9547806888661328E-4</v>
      </c>
      <c r="H66" s="2">
        <v>65</v>
      </c>
    </row>
    <row r="67" spans="1:8">
      <c r="A67">
        <v>1</v>
      </c>
      <c r="B67">
        <f t="shared" si="7"/>
        <v>5.0359999999999996</v>
      </c>
      <c r="C67">
        <f t="shared" ref="C67:C102" si="8">(A67+A68)/2</f>
        <v>1</v>
      </c>
      <c r="D67">
        <f t="shared" ref="D67:D130" si="9">IF((C68-C67)=0,0,(B68-B67)/(C68-C67))</f>
        <v>0</v>
      </c>
      <c r="E67">
        <f t="shared" si="5"/>
        <v>1</v>
      </c>
      <c r="F67">
        <f t="shared" ref="F67:F130" si="10">IF((E68-E67)=0,0,(D68-D67)/(E68-E67))</f>
        <v>0</v>
      </c>
      <c r="G67">
        <f t="shared" ref="G67:G130" si="11">(A67+6)*10^-B67</f>
        <v>6.4431470022721949E-5</v>
      </c>
      <c r="H67" s="2">
        <v>45</v>
      </c>
    </row>
    <row r="68" spans="1:8">
      <c r="A68">
        <v>1</v>
      </c>
      <c r="B68">
        <f t="shared" si="7"/>
        <v>4.7468000000000004</v>
      </c>
      <c r="C68">
        <f t="shared" si="8"/>
        <v>1</v>
      </c>
      <c r="D68">
        <f t="shared" si="9"/>
        <v>0</v>
      </c>
      <c r="E68">
        <f t="shared" si="5"/>
        <v>1</v>
      </c>
      <c r="F68">
        <f t="shared" si="10"/>
        <v>0</v>
      </c>
      <c r="G68">
        <f t="shared" si="11"/>
        <v>1.2540014538842156E-4</v>
      </c>
      <c r="H68" s="2">
        <v>57</v>
      </c>
    </row>
    <row r="69" spans="1:8">
      <c r="A69">
        <v>1</v>
      </c>
      <c r="B69">
        <f t="shared" si="7"/>
        <v>5.0601000000000003</v>
      </c>
      <c r="C69">
        <f t="shared" si="8"/>
        <v>1</v>
      </c>
      <c r="D69">
        <f t="shared" si="9"/>
        <v>0</v>
      </c>
      <c r="E69">
        <f t="shared" ref="E69:E132" si="12">(C69+C68)/2</f>
        <v>1</v>
      </c>
      <c r="F69">
        <f t="shared" si="10"/>
        <v>0</v>
      </c>
      <c r="G69">
        <f t="shared" si="11"/>
        <v>6.0953414638566175E-5</v>
      </c>
      <c r="H69" s="2">
        <v>44</v>
      </c>
    </row>
    <row r="70" spans="1:8">
      <c r="A70">
        <v>1</v>
      </c>
      <c r="B70">
        <f t="shared" si="7"/>
        <v>4.9154999999999998</v>
      </c>
      <c r="C70">
        <f t="shared" si="8"/>
        <v>1</v>
      </c>
      <c r="D70">
        <f t="shared" si="9"/>
        <v>0</v>
      </c>
      <c r="E70">
        <f t="shared" si="12"/>
        <v>1</v>
      </c>
      <c r="F70">
        <f t="shared" si="10"/>
        <v>0</v>
      </c>
      <c r="G70">
        <f t="shared" si="11"/>
        <v>8.5035063432985469E-5</v>
      </c>
      <c r="H70" s="2">
        <v>50</v>
      </c>
    </row>
    <row r="71" spans="1:8">
      <c r="A71">
        <v>1</v>
      </c>
      <c r="B71">
        <f t="shared" si="7"/>
        <v>4.8673000000000002</v>
      </c>
      <c r="C71">
        <f t="shared" si="8"/>
        <v>1</v>
      </c>
      <c r="D71">
        <f t="shared" si="9"/>
        <v>0</v>
      </c>
      <c r="E71">
        <f t="shared" si="12"/>
        <v>1</v>
      </c>
      <c r="F71">
        <f t="shared" si="10"/>
        <v>0</v>
      </c>
      <c r="G71">
        <f t="shared" si="11"/>
        <v>9.5016283662874317E-5</v>
      </c>
      <c r="H71" s="2">
        <v>52</v>
      </c>
    </row>
    <row r="72" spans="1:8">
      <c r="A72">
        <v>1</v>
      </c>
      <c r="B72">
        <f t="shared" si="7"/>
        <v>4.9878</v>
      </c>
      <c r="C72">
        <f t="shared" si="8"/>
        <v>1</v>
      </c>
      <c r="D72">
        <f t="shared" si="9"/>
        <v>0</v>
      </c>
      <c r="E72">
        <f t="shared" si="12"/>
        <v>1</v>
      </c>
      <c r="F72">
        <f t="shared" si="10"/>
        <v>0</v>
      </c>
      <c r="G72">
        <f t="shared" si="11"/>
        <v>7.1994287830685205E-5</v>
      </c>
      <c r="H72" s="2">
        <v>47</v>
      </c>
    </row>
    <row r="73" spans="1:8">
      <c r="A73">
        <v>1</v>
      </c>
      <c r="B73">
        <f t="shared" si="7"/>
        <v>4.9636999999999993</v>
      </c>
      <c r="C73">
        <f t="shared" si="8"/>
        <v>1</v>
      </c>
      <c r="D73">
        <f t="shared" si="9"/>
        <v>0</v>
      </c>
      <c r="E73">
        <f t="shared" si="12"/>
        <v>1</v>
      </c>
      <c r="F73">
        <f t="shared" si="10"/>
        <v>0</v>
      </c>
      <c r="G73">
        <f t="shared" si="11"/>
        <v>7.6102345138102137E-5</v>
      </c>
      <c r="H73" s="2">
        <v>48</v>
      </c>
    </row>
    <row r="74" spans="1:8">
      <c r="A74">
        <v>1</v>
      </c>
      <c r="B74">
        <f t="shared" si="7"/>
        <v>4.9395999999999995</v>
      </c>
      <c r="C74">
        <f t="shared" si="8"/>
        <v>1</v>
      </c>
      <c r="D74">
        <f t="shared" si="9"/>
        <v>0</v>
      </c>
      <c r="E74">
        <f t="shared" si="12"/>
        <v>1</v>
      </c>
      <c r="F74">
        <f t="shared" si="10"/>
        <v>0</v>
      </c>
      <c r="G74">
        <f t="shared" si="11"/>
        <v>8.0444811804226819E-5</v>
      </c>
      <c r="H74" s="2">
        <v>49</v>
      </c>
    </row>
    <row r="75" spans="1:8">
      <c r="A75">
        <v>1</v>
      </c>
      <c r="B75">
        <f t="shared" si="7"/>
        <v>4.9395999999999995</v>
      </c>
      <c r="C75">
        <f t="shared" si="8"/>
        <v>1</v>
      </c>
      <c r="D75">
        <f t="shared" si="9"/>
        <v>0</v>
      </c>
      <c r="E75">
        <f t="shared" si="12"/>
        <v>1</v>
      </c>
      <c r="F75">
        <f t="shared" si="10"/>
        <v>0</v>
      </c>
      <c r="G75">
        <f t="shared" si="11"/>
        <v>8.0444811804226819E-5</v>
      </c>
      <c r="H75" s="2">
        <v>49</v>
      </c>
    </row>
    <row r="76" spans="1:8">
      <c r="A76">
        <v>1</v>
      </c>
      <c r="B76">
        <f t="shared" si="7"/>
        <v>4.9395999999999995</v>
      </c>
      <c r="C76">
        <f t="shared" si="8"/>
        <v>1</v>
      </c>
      <c r="D76">
        <f t="shared" si="9"/>
        <v>0</v>
      </c>
      <c r="E76">
        <f t="shared" si="12"/>
        <v>1</v>
      </c>
      <c r="F76">
        <f t="shared" si="10"/>
        <v>0</v>
      </c>
      <c r="G76">
        <f t="shared" si="11"/>
        <v>8.0444811804226819E-5</v>
      </c>
      <c r="H76" s="2">
        <v>49</v>
      </c>
    </row>
    <row r="77" spans="1:8">
      <c r="A77">
        <v>1</v>
      </c>
      <c r="B77">
        <f t="shared" si="7"/>
        <v>4.9395999999999995</v>
      </c>
      <c r="C77">
        <f t="shared" si="8"/>
        <v>1</v>
      </c>
      <c r="D77">
        <f t="shared" si="9"/>
        <v>0</v>
      </c>
      <c r="E77">
        <f t="shared" si="12"/>
        <v>1</v>
      </c>
      <c r="F77">
        <f t="shared" si="10"/>
        <v>0</v>
      </c>
      <c r="G77">
        <f t="shared" si="11"/>
        <v>8.0444811804226819E-5</v>
      </c>
      <c r="H77" s="2">
        <v>49</v>
      </c>
    </row>
    <row r="78" spans="1:8">
      <c r="A78">
        <v>1</v>
      </c>
      <c r="B78">
        <f t="shared" si="7"/>
        <v>4.9395999999999995</v>
      </c>
      <c r="C78">
        <f t="shared" si="8"/>
        <v>1</v>
      </c>
      <c r="D78">
        <f t="shared" si="9"/>
        <v>0</v>
      </c>
      <c r="E78">
        <f t="shared" si="12"/>
        <v>1</v>
      </c>
      <c r="F78">
        <f t="shared" si="10"/>
        <v>0</v>
      </c>
      <c r="G78">
        <f t="shared" si="11"/>
        <v>8.0444811804226819E-5</v>
      </c>
      <c r="H78" s="2">
        <v>49</v>
      </c>
    </row>
    <row r="79" spans="1:8">
      <c r="A79">
        <v>1</v>
      </c>
      <c r="B79">
        <f t="shared" si="7"/>
        <v>4.9395999999999995</v>
      </c>
      <c r="C79">
        <f t="shared" si="8"/>
        <v>1</v>
      </c>
      <c r="D79">
        <f t="shared" si="9"/>
        <v>0</v>
      </c>
      <c r="E79">
        <f t="shared" si="12"/>
        <v>1</v>
      </c>
      <c r="F79">
        <f t="shared" si="10"/>
        <v>0</v>
      </c>
      <c r="G79">
        <f t="shared" si="11"/>
        <v>8.0444811804226819E-5</v>
      </c>
      <c r="H79" s="2">
        <v>49</v>
      </c>
    </row>
    <row r="80" spans="1:8">
      <c r="A80">
        <v>1</v>
      </c>
      <c r="B80">
        <f t="shared" si="7"/>
        <v>4.9395999999999995</v>
      </c>
      <c r="C80">
        <f t="shared" si="8"/>
        <v>1</v>
      </c>
      <c r="D80">
        <f t="shared" si="9"/>
        <v>0</v>
      </c>
      <c r="E80">
        <f t="shared" si="12"/>
        <v>1</v>
      </c>
      <c r="F80">
        <f t="shared" si="10"/>
        <v>0</v>
      </c>
      <c r="G80">
        <f t="shared" si="11"/>
        <v>8.0444811804226819E-5</v>
      </c>
      <c r="H80" s="2">
        <v>49</v>
      </c>
    </row>
    <row r="81" spans="1:8">
      <c r="A81">
        <v>1</v>
      </c>
      <c r="B81">
        <f t="shared" si="7"/>
        <v>4.9395999999999995</v>
      </c>
      <c r="C81">
        <f t="shared" si="8"/>
        <v>1</v>
      </c>
      <c r="D81">
        <f t="shared" si="9"/>
        <v>0</v>
      </c>
      <c r="E81">
        <f t="shared" si="12"/>
        <v>1</v>
      </c>
      <c r="F81">
        <f t="shared" si="10"/>
        <v>0</v>
      </c>
      <c r="G81">
        <f t="shared" si="11"/>
        <v>8.0444811804226819E-5</v>
      </c>
      <c r="H81" s="2">
        <v>49</v>
      </c>
    </row>
    <row r="82" spans="1:8">
      <c r="A82">
        <v>1</v>
      </c>
      <c r="B82">
        <f t="shared" si="7"/>
        <v>4.9395999999999995</v>
      </c>
      <c r="C82">
        <f t="shared" si="8"/>
        <v>1</v>
      </c>
      <c r="D82">
        <f t="shared" si="9"/>
        <v>0</v>
      </c>
      <c r="E82">
        <f t="shared" si="12"/>
        <v>1</v>
      </c>
      <c r="F82">
        <f t="shared" si="10"/>
        <v>0</v>
      </c>
      <c r="G82">
        <f t="shared" si="11"/>
        <v>8.0444811804226819E-5</v>
      </c>
      <c r="H82" s="2">
        <v>49</v>
      </c>
    </row>
    <row r="83" spans="1:8">
      <c r="A83">
        <v>1</v>
      </c>
      <c r="B83">
        <f t="shared" si="7"/>
        <v>4.9636999999999993</v>
      </c>
      <c r="C83">
        <f t="shared" si="8"/>
        <v>1</v>
      </c>
      <c r="D83">
        <f t="shared" si="9"/>
        <v>0</v>
      </c>
      <c r="E83">
        <f t="shared" si="12"/>
        <v>1</v>
      </c>
      <c r="F83">
        <f t="shared" si="10"/>
        <v>0</v>
      </c>
      <c r="G83">
        <f t="shared" si="11"/>
        <v>7.6102345138102137E-5</v>
      </c>
      <c r="H83" s="2">
        <v>48</v>
      </c>
    </row>
    <row r="84" spans="1:8">
      <c r="A84">
        <v>1</v>
      </c>
      <c r="B84">
        <f t="shared" si="7"/>
        <v>4.9154999999999998</v>
      </c>
      <c r="C84">
        <f t="shared" si="8"/>
        <v>1</v>
      </c>
      <c r="D84">
        <f t="shared" si="9"/>
        <v>0</v>
      </c>
      <c r="E84">
        <f t="shared" si="12"/>
        <v>1</v>
      </c>
      <c r="F84">
        <f t="shared" si="10"/>
        <v>0</v>
      </c>
      <c r="G84">
        <f t="shared" si="11"/>
        <v>8.5035063432985469E-5</v>
      </c>
      <c r="H84" s="2">
        <v>50</v>
      </c>
    </row>
    <row r="85" spans="1:8">
      <c r="A85">
        <v>1</v>
      </c>
      <c r="B85">
        <f t="shared" si="7"/>
        <v>4.9636999999999993</v>
      </c>
      <c r="C85">
        <f t="shared" si="8"/>
        <v>1</v>
      </c>
      <c r="D85">
        <f t="shared" si="9"/>
        <v>0</v>
      </c>
      <c r="E85">
        <f t="shared" si="12"/>
        <v>1</v>
      </c>
      <c r="F85">
        <f t="shared" si="10"/>
        <v>0</v>
      </c>
      <c r="G85">
        <f t="shared" si="11"/>
        <v>7.6102345138102137E-5</v>
      </c>
      <c r="H85" s="2">
        <v>48</v>
      </c>
    </row>
    <row r="86" spans="1:8">
      <c r="A86">
        <v>1</v>
      </c>
      <c r="B86">
        <f t="shared" si="7"/>
        <v>4.9636999999999993</v>
      </c>
      <c r="C86">
        <f t="shared" si="8"/>
        <v>1</v>
      </c>
      <c r="D86">
        <f t="shared" si="9"/>
        <v>0</v>
      </c>
      <c r="E86">
        <f t="shared" si="12"/>
        <v>1</v>
      </c>
      <c r="F86">
        <f t="shared" si="10"/>
        <v>0</v>
      </c>
      <c r="G86">
        <f t="shared" si="11"/>
        <v>7.6102345138102137E-5</v>
      </c>
      <c r="H86" s="2">
        <v>48</v>
      </c>
    </row>
    <row r="87" spans="1:8">
      <c r="A87">
        <v>1</v>
      </c>
      <c r="B87">
        <f t="shared" si="7"/>
        <v>4.9636999999999993</v>
      </c>
      <c r="C87">
        <f t="shared" si="8"/>
        <v>1</v>
      </c>
      <c r="D87">
        <f t="shared" si="9"/>
        <v>0</v>
      </c>
      <c r="E87">
        <f t="shared" si="12"/>
        <v>1</v>
      </c>
      <c r="F87">
        <f t="shared" si="10"/>
        <v>0</v>
      </c>
      <c r="G87">
        <f t="shared" si="11"/>
        <v>7.6102345138102137E-5</v>
      </c>
      <c r="H87" s="2">
        <v>48</v>
      </c>
    </row>
    <row r="88" spans="1:8">
      <c r="A88">
        <v>1</v>
      </c>
      <c r="B88">
        <f t="shared" si="7"/>
        <v>4.9878</v>
      </c>
      <c r="C88">
        <f t="shared" si="8"/>
        <v>1</v>
      </c>
      <c r="D88">
        <f t="shared" si="9"/>
        <v>0</v>
      </c>
      <c r="E88">
        <f t="shared" si="12"/>
        <v>1</v>
      </c>
      <c r="F88">
        <f t="shared" si="10"/>
        <v>0</v>
      </c>
      <c r="G88">
        <f t="shared" si="11"/>
        <v>7.1994287830685205E-5</v>
      </c>
      <c r="H88" s="2">
        <v>47</v>
      </c>
    </row>
    <row r="89" spans="1:8">
      <c r="A89">
        <v>1</v>
      </c>
      <c r="B89">
        <f t="shared" si="7"/>
        <v>4.9636999999999993</v>
      </c>
      <c r="C89">
        <f t="shared" si="8"/>
        <v>1</v>
      </c>
      <c r="D89">
        <f t="shared" si="9"/>
        <v>0</v>
      </c>
      <c r="E89">
        <f t="shared" si="12"/>
        <v>1</v>
      </c>
      <c r="F89">
        <f t="shared" si="10"/>
        <v>0</v>
      </c>
      <c r="G89">
        <f t="shared" si="11"/>
        <v>7.6102345138102137E-5</v>
      </c>
      <c r="H89" s="2">
        <v>48</v>
      </c>
    </row>
    <row r="90" spans="1:8">
      <c r="A90">
        <v>1</v>
      </c>
      <c r="B90">
        <f t="shared" si="7"/>
        <v>4.8914</v>
      </c>
      <c r="C90">
        <f t="shared" si="8"/>
        <v>1</v>
      </c>
      <c r="D90">
        <f t="shared" si="9"/>
        <v>0</v>
      </c>
      <c r="E90">
        <f t="shared" si="12"/>
        <v>1</v>
      </c>
      <c r="F90">
        <f t="shared" si="10"/>
        <v>0</v>
      </c>
      <c r="G90">
        <f t="shared" si="11"/>
        <v>8.9887238852014314E-5</v>
      </c>
      <c r="H90" s="2">
        <v>51</v>
      </c>
    </row>
    <row r="91" spans="1:8">
      <c r="A91">
        <v>1</v>
      </c>
      <c r="B91">
        <f t="shared" si="7"/>
        <v>4.9395999999999995</v>
      </c>
      <c r="C91">
        <f t="shared" si="8"/>
        <v>1</v>
      </c>
      <c r="D91">
        <f t="shared" si="9"/>
        <v>0</v>
      </c>
      <c r="E91">
        <f t="shared" si="12"/>
        <v>1</v>
      </c>
      <c r="F91">
        <f t="shared" si="10"/>
        <v>0</v>
      </c>
      <c r="G91">
        <f t="shared" si="11"/>
        <v>8.0444811804226819E-5</v>
      </c>
      <c r="H91" s="2">
        <v>49</v>
      </c>
    </row>
    <row r="92" spans="1:8">
      <c r="A92">
        <v>1</v>
      </c>
      <c r="B92">
        <f t="shared" si="7"/>
        <v>4.9395999999999995</v>
      </c>
      <c r="C92">
        <f t="shared" si="8"/>
        <v>1</v>
      </c>
      <c r="D92">
        <f t="shared" si="9"/>
        <v>0</v>
      </c>
      <c r="E92">
        <f t="shared" si="12"/>
        <v>1</v>
      </c>
      <c r="F92">
        <f t="shared" si="10"/>
        <v>0</v>
      </c>
      <c r="G92">
        <f t="shared" si="11"/>
        <v>8.0444811804226819E-5</v>
      </c>
      <c r="H92" s="2">
        <v>49</v>
      </c>
    </row>
    <row r="93" spans="1:8">
      <c r="A93">
        <v>1</v>
      </c>
      <c r="B93">
        <f t="shared" si="7"/>
        <v>4.9878</v>
      </c>
      <c r="C93">
        <f t="shared" si="8"/>
        <v>1</v>
      </c>
      <c r="D93">
        <f t="shared" si="9"/>
        <v>0</v>
      </c>
      <c r="E93">
        <f t="shared" si="12"/>
        <v>1</v>
      </c>
      <c r="F93">
        <f t="shared" si="10"/>
        <v>0</v>
      </c>
      <c r="G93">
        <f t="shared" si="11"/>
        <v>7.1994287830685205E-5</v>
      </c>
      <c r="H93" s="2">
        <v>47</v>
      </c>
    </row>
    <row r="94" spans="1:8">
      <c r="A94">
        <v>1</v>
      </c>
      <c r="B94">
        <f t="shared" si="7"/>
        <v>4.9636999999999993</v>
      </c>
      <c r="C94">
        <f t="shared" si="8"/>
        <v>1</v>
      </c>
      <c r="D94">
        <f t="shared" si="9"/>
        <v>0</v>
      </c>
      <c r="E94">
        <f t="shared" si="12"/>
        <v>1</v>
      </c>
      <c r="F94">
        <f t="shared" si="10"/>
        <v>0</v>
      </c>
      <c r="G94">
        <f t="shared" si="11"/>
        <v>7.6102345138102137E-5</v>
      </c>
      <c r="H94" s="2">
        <v>48</v>
      </c>
    </row>
    <row r="95" spans="1:8">
      <c r="A95">
        <v>1</v>
      </c>
      <c r="B95">
        <f t="shared" si="7"/>
        <v>4.9636999999999993</v>
      </c>
      <c r="C95">
        <f t="shared" si="8"/>
        <v>1</v>
      </c>
      <c r="D95">
        <f t="shared" si="9"/>
        <v>0</v>
      </c>
      <c r="E95">
        <f t="shared" si="12"/>
        <v>1</v>
      </c>
      <c r="F95">
        <f t="shared" si="10"/>
        <v>0</v>
      </c>
      <c r="G95">
        <f t="shared" si="11"/>
        <v>7.6102345138102137E-5</v>
      </c>
      <c r="H95" s="2">
        <v>48</v>
      </c>
    </row>
    <row r="96" spans="1:8">
      <c r="A96">
        <v>1</v>
      </c>
      <c r="B96">
        <f t="shared" si="7"/>
        <v>4.9878</v>
      </c>
      <c r="C96">
        <f t="shared" si="8"/>
        <v>1</v>
      </c>
      <c r="D96">
        <f t="shared" si="9"/>
        <v>0</v>
      </c>
      <c r="E96">
        <f t="shared" si="12"/>
        <v>1</v>
      </c>
      <c r="F96">
        <f t="shared" si="10"/>
        <v>0</v>
      </c>
      <c r="G96">
        <f t="shared" si="11"/>
        <v>7.1994287830685205E-5</v>
      </c>
      <c r="H96" s="2">
        <v>47</v>
      </c>
    </row>
    <row r="97" spans="1:9">
      <c r="A97">
        <v>1</v>
      </c>
      <c r="B97">
        <f t="shared" si="7"/>
        <v>4.9636999999999993</v>
      </c>
      <c r="C97">
        <f t="shared" si="8"/>
        <v>1</v>
      </c>
      <c r="D97">
        <f t="shared" si="9"/>
        <v>0</v>
      </c>
      <c r="E97">
        <f t="shared" si="12"/>
        <v>1</v>
      </c>
      <c r="F97">
        <f t="shared" si="10"/>
        <v>0</v>
      </c>
      <c r="G97">
        <f t="shared" si="11"/>
        <v>7.6102345138102137E-5</v>
      </c>
      <c r="H97" s="2">
        <v>48</v>
      </c>
    </row>
    <row r="98" spans="1:9">
      <c r="A98">
        <v>1</v>
      </c>
      <c r="B98">
        <f t="shared" si="7"/>
        <v>4.9636999999999993</v>
      </c>
      <c r="C98">
        <f t="shared" si="8"/>
        <v>1</v>
      </c>
      <c r="D98">
        <f t="shared" si="9"/>
        <v>0</v>
      </c>
      <c r="E98">
        <f t="shared" si="12"/>
        <v>1</v>
      </c>
      <c r="F98">
        <f t="shared" si="10"/>
        <v>0</v>
      </c>
      <c r="G98">
        <f t="shared" si="11"/>
        <v>7.6102345138102137E-5</v>
      </c>
      <c r="H98" s="2">
        <v>48</v>
      </c>
    </row>
    <row r="99" spans="1:9">
      <c r="A99">
        <v>1</v>
      </c>
      <c r="B99">
        <f t="shared" si="7"/>
        <v>4.9878</v>
      </c>
      <c r="C99">
        <f t="shared" si="8"/>
        <v>1</v>
      </c>
      <c r="D99">
        <f t="shared" si="9"/>
        <v>0</v>
      </c>
      <c r="E99">
        <f t="shared" si="12"/>
        <v>1</v>
      </c>
      <c r="F99">
        <f t="shared" si="10"/>
        <v>0</v>
      </c>
      <c r="G99">
        <f t="shared" si="11"/>
        <v>7.1994287830685205E-5</v>
      </c>
      <c r="H99" s="2">
        <v>47</v>
      </c>
    </row>
    <row r="100" spans="1:9">
      <c r="A100">
        <v>1</v>
      </c>
      <c r="B100">
        <f t="shared" si="7"/>
        <v>4.9636999999999993</v>
      </c>
      <c r="C100">
        <f t="shared" si="8"/>
        <v>1</v>
      </c>
      <c r="D100">
        <f t="shared" si="9"/>
        <v>-9.6399999999999153E-2</v>
      </c>
      <c r="E100">
        <f t="shared" si="12"/>
        <v>1</v>
      </c>
      <c r="F100">
        <f t="shared" si="10"/>
        <v>8.4832000000000107</v>
      </c>
      <c r="G100">
        <f t="shared" si="11"/>
        <v>7.6102345138102137E-5</v>
      </c>
      <c r="H100" s="2">
        <v>48</v>
      </c>
    </row>
    <row r="101" spans="1:9">
      <c r="A101">
        <v>1</v>
      </c>
      <c r="B101">
        <f t="shared" si="7"/>
        <v>4.9395999999999995</v>
      </c>
      <c r="C101">
        <f t="shared" si="8"/>
        <v>1.25</v>
      </c>
      <c r="D101">
        <f t="shared" si="9"/>
        <v>0.96400000000000219</v>
      </c>
      <c r="E101">
        <f t="shared" si="12"/>
        <v>1.125</v>
      </c>
      <c r="F101">
        <f t="shared" si="10"/>
        <v>-8.3546666666666738</v>
      </c>
      <c r="G101">
        <f t="shared" si="11"/>
        <v>8.0444811804226819E-5</v>
      </c>
      <c r="H101" s="2">
        <v>49</v>
      </c>
      <c r="I101">
        <f t="shared" ref="I101" si="13">(B102-B101)/(A102-A101)</f>
        <v>0.48200000000000109</v>
      </c>
    </row>
    <row r="102" spans="1:9">
      <c r="A102">
        <v>1.5</v>
      </c>
      <c r="B102">
        <f t="shared" si="7"/>
        <v>5.1806000000000001</v>
      </c>
      <c r="C102">
        <f t="shared" si="8"/>
        <v>1.5</v>
      </c>
      <c r="D102">
        <f t="shared" si="9"/>
        <v>-1.1246666666666663</v>
      </c>
      <c r="E102">
        <f t="shared" si="12"/>
        <v>1.375</v>
      </c>
      <c r="F102">
        <f t="shared" si="10"/>
        <v>-36.627199999999995</v>
      </c>
      <c r="G102">
        <f t="shared" si="11"/>
        <v>4.9483597238546731E-5</v>
      </c>
      <c r="H102" s="2">
        <v>39</v>
      </c>
    </row>
    <row r="103" spans="1:9">
      <c r="A103">
        <v>1.5</v>
      </c>
      <c r="B103">
        <f t="shared" si="7"/>
        <v>6.0240999999999998</v>
      </c>
      <c r="C103">
        <f>(A103+A104)/2</f>
        <v>0.75</v>
      </c>
      <c r="D103">
        <f>IF((C104-C103)=0,0,(B104-B103)/(C104-C103))</f>
        <v>8.0321333333333325</v>
      </c>
      <c r="E103">
        <f t="shared" si="12"/>
        <v>1.125</v>
      </c>
      <c r="F103">
        <f>IF((E104-E103)=0,0,(D104-D103)/(E104-E103))</f>
        <v>7.1396740740740734</v>
      </c>
      <c r="G103">
        <f t="shared" si="11"/>
        <v>7.0951448046743453E-6</v>
      </c>
      <c r="H103" s="2">
        <v>4</v>
      </c>
    </row>
    <row r="104" spans="1:9">
      <c r="H104" s="2">
        <v>-16</v>
      </c>
    </row>
    <row r="105" spans="1:9">
      <c r="H105" s="2">
        <v>-23</v>
      </c>
    </row>
    <row r="106" spans="1:9">
      <c r="H106" s="2">
        <v>-21</v>
      </c>
    </row>
    <row r="107" spans="1:9">
      <c r="H107" s="2">
        <v>-33</v>
      </c>
    </row>
    <row r="108" spans="1:9">
      <c r="H108" s="2">
        <v>-36</v>
      </c>
    </row>
    <row r="109" spans="1:9">
      <c r="H109" s="2">
        <v>-28</v>
      </c>
    </row>
    <row r="110" spans="1:9">
      <c r="H110" s="2">
        <v>-24</v>
      </c>
    </row>
    <row r="111" spans="1:9">
      <c r="H111" s="2">
        <v>-24</v>
      </c>
    </row>
    <row r="112" spans="1:9">
      <c r="H112" s="2">
        <v>-22</v>
      </c>
    </row>
    <row r="113" spans="1:8">
      <c r="H113" s="2">
        <v>-20</v>
      </c>
    </row>
    <row r="114" spans="1:8">
      <c r="H114" s="2">
        <v>-19</v>
      </c>
    </row>
    <row r="115" spans="1:8">
      <c r="A115">
        <v>1.5</v>
      </c>
      <c r="B115">
        <f t="shared" si="7"/>
        <v>6.5542999999999996</v>
      </c>
      <c r="C115">
        <f>(A115+A114)/2</f>
        <v>0.75</v>
      </c>
      <c r="D115">
        <f t="shared" si="9"/>
        <v>-3.2133333333333049E-2</v>
      </c>
      <c r="E115">
        <f>(C115+C114)/2</f>
        <v>0.375</v>
      </c>
      <c r="F115">
        <f t="shared" si="10"/>
        <v>4.2844444444444067E-2</v>
      </c>
      <c r="G115">
        <f t="shared" si="11"/>
        <v>2.0929616147985539E-6</v>
      </c>
      <c r="H115" s="2">
        <v>-18</v>
      </c>
    </row>
    <row r="116" spans="1:8">
      <c r="A116">
        <v>1.5</v>
      </c>
      <c r="B116">
        <f t="shared" si="7"/>
        <v>6.5301999999999998</v>
      </c>
      <c r="C116">
        <f t="shared" ref="C116:C131" si="14">(A116+A115)/2</f>
        <v>1.5</v>
      </c>
      <c r="D116">
        <f t="shared" si="9"/>
        <v>0</v>
      </c>
      <c r="E116">
        <f t="shared" si="12"/>
        <v>1.125</v>
      </c>
      <c r="F116">
        <f t="shared" si="10"/>
        <v>0</v>
      </c>
      <c r="G116">
        <f t="shared" si="11"/>
        <v>2.2123878431131761E-6</v>
      </c>
      <c r="H116" s="2">
        <v>-17</v>
      </c>
    </row>
    <row r="117" spans="1:8">
      <c r="A117">
        <v>1.5</v>
      </c>
      <c r="B117">
        <f t="shared" si="7"/>
        <v>6.5061</v>
      </c>
      <c r="C117">
        <f t="shared" si="14"/>
        <v>1.5</v>
      </c>
      <c r="D117">
        <f t="shared" si="9"/>
        <v>0</v>
      </c>
      <c r="E117">
        <f t="shared" si="12"/>
        <v>1.5</v>
      </c>
      <c r="F117">
        <f t="shared" si="10"/>
        <v>0</v>
      </c>
      <c r="G117">
        <f t="shared" si="11"/>
        <v>2.3386286369260951E-6</v>
      </c>
      <c r="H117" s="2">
        <v>-16</v>
      </c>
    </row>
    <row r="118" spans="1:8">
      <c r="A118">
        <v>1.5</v>
      </c>
      <c r="B118">
        <f t="shared" si="7"/>
        <v>6.4820000000000002</v>
      </c>
      <c r="C118">
        <f t="shared" si="14"/>
        <v>1.5</v>
      </c>
      <c r="D118">
        <f t="shared" si="9"/>
        <v>0</v>
      </c>
      <c r="E118">
        <f t="shared" si="12"/>
        <v>1.5</v>
      </c>
      <c r="F118">
        <f t="shared" si="10"/>
        <v>0</v>
      </c>
      <c r="G118">
        <f t="shared" si="11"/>
        <v>2.4720728413309291E-6</v>
      </c>
      <c r="H118" s="2">
        <v>-15</v>
      </c>
    </row>
    <row r="119" spans="1:8">
      <c r="A119">
        <v>1.5</v>
      </c>
      <c r="B119">
        <f t="shared" si="7"/>
        <v>6.4578999999999995</v>
      </c>
      <c r="C119">
        <f t="shared" si="14"/>
        <v>1.5</v>
      </c>
      <c r="D119">
        <f t="shared" si="9"/>
        <v>0</v>
      </c>
      <c r="E119">
        <f t="shared" si="12"/>
        <v>1.5</v>
      </c>
      <c r="F119">
        <f t="shared" si="10"/>
        <v>0</v>
      </c>
      <c r="G119">
        <f t="shared" si="11"/>
        <v>2.6131314892639395E-6</v>
      </c>
      <c r="H119" s="2">
        <v>-14</v>
      </c>
    </row>
    <row r="120" spans="1:8">
      <c r="A120">
        <v>1.5</v>
      </c>
      <c r="B120">
        <f t="shared" si="7"/>
        <v>6.4097</v>
      </c>
      <c r="C120">
        <f t="shared" si="14"/>
        <v>1.5</v>
      </c>
      <c r="D120">
        <f t="shared" si="9"/>
        <v>0</v>
      </c>
      <c r="E120">
        <f t="shared" si="12"/>
        <v>1.5</v>
      </c>
      <c r="F120">
        <f t="shared" si="10"/>
        <v>0</v>
      </c>
      <c r="G120">
        <f t="shared" si="11"/>
        <v>2.9198548552617281E-6</v>
      </c>
      <c r="H120" s="2">
        <v>-12</v>
      </c>
    </row>
    <row r="121" spans="1:8">
      <c r="A121">
        <v>1.5</v>
      </c>
      <c r="B121">
        <f t="shared" si="7"/>
        <v>6.4337999999999997</v>
      </c>
      <c r="C121">
        <f t="shared" si="14"/>
        <v>1.5</v>
      </c>
      <c r="D121">
        <f t="shared" si="9"/>
        <v>0</v>
      </c>
      <c r="E121">
        <f t="shared" si="12"/>
        <v>1.5</v>
      </c>
      <c r="F121">
        <f t="shared" si="10"/>
        <v>0</v>
      </c>
      <c r="G121">
        <f t="shared" si="11"/>
        <v>2.7622390675617873E-6</v>
      </c>
      <c r="H121" s="2">
        <v>-13</v>
      </c>
    </row>
    <row r="122" spans="1:8">
      <c r="A122">
        <v>1.5</v>
      </c>
      <c r="B122">
        <f t="shared" si="7"/>
        <v>6.4097</v>
      </c>
      <c r="C122">
        <f t="shared" si="14"/>
        <v>1.5</v>
      </c>
      <c r="D122">
        <f t="shared" si="9"/>
        <v>0</v>
      </c>
      <c r="E122">
        <f t="shared" si="12"/>
        <v>1.5</v>
      </c>
      <c r="F122">
        <f t="shared" si="10"/>
        <v>0</v>
      </c>
      <c r="G122">
        <f t="shared" si="11"/>
        <v>2.9198548552617281E-6</v>
      </c>
      <c r="H122" s="2">
        <v>-12</v>
      </c>
    </row>
    <row r="123" spans="1:8">
      <c r="A123">
        <v>1.5</v>
      </c>
      <c r="B123">
        <f t="shared" si="7"/>
        <v>6.4097</v>
      </c>
      <c r="C123">
        <f t="shared" si="14"/>
        <v>1.5</v>
      </c>
      <c r="D123">
        <f t="shared" si="9"/>
        <v>0</v>
      </c>
      <c r="E123">
        <f t="shared" si="12"/>
        <v>1.5</v>
      </c>
      <c r="F123">
        <f t="shared" si="10"/>
        <v>0</v>
      </c>
      <c r="G123">
        <f t="shared" si="11"/>
        <v>2.9198548552617281E-6</v>
      </c>
      <c r="H123" s="2">
        <v>-12</v>
      </c>
    </row>
    <row r="124" spans="1:8">
      <c r="A124">
        <v>1.5</v>
      </c>
      <c r="B124">
        <f t="shared" si="7"/>
        <v>6.3614999999999995</v>
      </c>
      <c r="C124">
        <f t="shared" si="14"/>
        <v>1.5</v>
      </c>
      <c r="D124">
        <f t="shared" si="9"/>
        <v>0</v>
      </c>
      <c r="E124">
        <f t="shared" si="12"/>
        <v>1.5</v>
      </c>
      <c r="F124">
        <f t="shared" si="10"/>
        <v>0</v>
      </c>
      <c r="G124">
        <f t="shared" si="11"/>
        <v>3.2625807047302248E-6</v>
      </c>
      <c r="H124" s="2">
        <v>-10</v>
      </c>
    </row>
    <row r="125" spans="1:8">
      <c r="A125">
        <v>1.5</v>
      </c>
      <c r="B125">
        <f t="shared" si="7"/>
        <v>6.3856000000000002</v>
      </c>
      <c r="C125">
        <f t="shared" si="14"/>
        <v>1.5</v>
      </c>
      <c r="D125">
        <f t="shared" si="9"/>
        <v>0</v>
      </c>
      <c r="E125">
        <f t="shared" si="12"/>
        <v>1.5</v>
      </c>
      <c r="F125">
        <f t="shared" si="10"/>
        <v>0</v>
      </c>
      <c r="G125">
        <f t="shared" si="11"/>
        <v>3.0864643382663216E-6</v>
      </c>
      <c r="H125" s="2">
        <v>-11</v>
      </c>
    </row>
    <row r="126" spans="1:8">
      <c r="A126">
        <v>1.5</v>
      </c>
      <c r="B126">
        <f t="shared" si="7"/>
        <v>6.3614999999999995</v>
      </c>
      <c r="C126">
        <f t="shared" si="14"/>
        <v>1.5</v>
      </c>
      <c r="D126">
        <f t="shared" si="9"/>
        <v>0</v>
      </c>
      <c r="E126">
        <f t="shared" si="12"/>
        <v>1.5</v>
      </c>
      <c r="F126">
        <f t="shared" si="10"/>
        <v>0</v>
      </c>
      <c r="G126">
        <f t="shared" si="11"/>
        <v>3.2625807047302248E-6</v>
      </c>
      <c r="H126" s="2">
        <v>-10</v>
      </c>
    </row>
    <row r="127" spans="1:8">
      <c r="A127">
        <v>1.5</v>
      </c>
      <c r="B127">
        <f t="shared" si="7"/>
        <v>6.3373999999999997</v>
      </c>
      <c r="C127">
        <f t="shared" si="14"/>
        <v>1.5</v>
      </c>
      <c r="D127">
        <f t="shared" si="9"/>
        <v>0</v>
      </c>
      <c r="E127">
        <f t="shared" si="12"/>
        <v>1.5</v>
      </c>
      <c r="F127">
        <f t="shared" si="10"/>
        <v>0</v>
      </c>
      <c r="G127">
        <f t="shared" si="11"/>
        <v>3.4487464257749931E-6</v>
      </c>
      <c r="H127" s="2">
        <v>-9</v>
      </c>
    </row>
    <row r="128" spans="1:8">
      <c r="A128">
        <v>1.5</v>
      </c>
      <c r="B128">
        <f t="shared" si="7"/>
        <v>6.3373999999999997</v>
      </c>
      <c r="C128">
        <f t="shared" si="14"/>
        <v>1.5</v>
      </c>
      <c r="D128">
        <f t="shared" si="9"/>
        <v>0</v>
      </c>
      <c r="E128">
        <f t="shared" si="12"/>
        <v>1.5</v>
      </c>
      <c r="F128">
        <f t="shared" si="10"/>
        <v>0</v>
      </c>
      <c r="G128">
        <f t="shared" si="11"/>
        <v>3.4487464257749931E-6</v>
      </c>
      <c r="H128" s="2">
        <v>-9</v>
      </c>
    </row>
    <row r="129" spans="1:8">
      <c r="A129">
        <v>1.5</v>
      </c>
      <c r="B129">
        <f t="shared" si="7"/>
        <v>6.3373999999999997</v>
      </c>
      <c r="C129">
        <f t="shared" si="14"/>
        <v>1.5</v>
      </c>
      <c r="D129">
        <f t="shared" si="9"/>
        <v>0</v>
      </c>
      <c r="E129">
        <f t="shared" si="12"/>
        <v>1.5</v>
      </c>
      <c r="F129">
        <f t="shared" si="10"/>
        <v>0</v>
      </c>
      <c r="G129">
        <f t="shared" si="11"/>
        <v>3.4487464257749931E-6</v>
      </c>
      <c r="H129" s="2">
        <v>-9</v>
      </c>
    </row>
    <row r="130" spans="1:8">
      <c r="A130">
        <v>1.5</v>
      </c>
      <c r="B130">
        <f t="shared" ref="B130:B193" si="15">-0.0241*H130+6.1205</f>
        <v>6.3373999999999997</v>
      </c>
      <c r="C130">
        <f t="shared" si="14"/>
        <v>1.5</v>
      </c>
      <c r="D130">
        <f t="shared" si="9"/>
        <v>0</v>
      </c>
      <c r="E130">
        <f t="shared" si="12"/>
        <v>1.5</v>
      </c>
      <c r="F130">
        <f t="shared" si="10"/>
        <v>0</v>
      </c>
      <c r="G130">
        <f t="shared" si="11"/>
        <v>3.4487464257749931E-6</v>
      </c>
      <c r="H130" s="2">
        <v>-9</v>
      </c>
    </row>
    <row r="131" spans="1:8">
      <c r="A131">
        <v>1.5</v>
      </c>
      <c r="B131">
        <f t="shared" si="15"/>
        <v>6.3132999999999999</v>
      </c>
      <c r="C131">
        <f t="shared" si="14"/>
        <v>1.5</v>
      </c>
      <c r="D131">
        <f t="shared" ref="D131:D194" si="16">IF((C132-C131)=0,0,(B132-B131)/(C132-C131))</f>
        <v>0</v>
      </c>
      <c r="E131">
        <f t="shared" si="12"/>
        <v>1.5</v>
      </c>
      <c r="F131">
        <f t="shared" ref="F131:F194" si="17">IF((E132-E131)=0,0,(D132-D131)/(E132-E131))</f>
        <v>0</v>
      </c>
      <c r="G131">
        <f t="shared" ref="G131:G194" si="18">(A131+6)*10^-B131</f>
        <v>3.6455349264009332E-6</v>
      </c>
      <c r="H131" s="2">
        <v>-8</v>
      </c>
    </row>
    <row r="132" spans="1:8">
      <c r="A132">
        <v>1.5</v>
      </c>
      <c r="B132">
        <f t="shared" si="15"/>
        <v>6.3132999999999999</v>
      </c>
      <c r="C132">
        <f t="shared" ref="C132:C195" si="19">(A132+A131)/2</f>
        <v>1.5</v>
      </c>
      <c r="D132">
        <f t="shared" si="16"/>
        <v>0</v>
      </c>
      <c r="E132">
        <f t="shared" si="12"/>
        <v>1.5</v>
      </c>
      <c r="F132">
        <f t="shared" si="17"/>
        <v>0</v>
      </c>
      <c r="G132">
        <f t="shared" si="18"/>
        <v>3.6455349264009332E-6</v>
      </c>
      <c r="H132" s="2">
        <v>-8</v>
      </c>
    </row>
    <row r="133" spans="1:8">
      <c r="A133">
        <v>1.5</v>
      </c>
      <c r="B133">
        <f t="shared" si="15"/>
        <v>6.3132999999999999</v>
      </c>
      <c r="C133">
        <f t="shared" si="19"/>
        <v>1.5</v>
      </c>
      <c r="D133">
        <f t="shared" si="16"/>
        <v>0</v>
      </c>
      <c r="E133">
        <f t="shared" ref="E133:E196" si="20">(C133+C132)/2</f>
        <v>1.5</v>
      </c>
      <c r="F133">
        <f t="shared" si="17"/>
        <v>0</v>
      </c>
      <c r="G133">
        <f t="shared" si="18"/>
        <v>3.6455349264009332E-6</v>
      </c>
      <c r="H133" s="2">
        <v>-8</v>
      </c>
    </row>
    <row r="134" spans="1:8">
      <c r="A134">
        <v>1.5</v>
      </c>
      <c r="B134">
        <f t="shared" si="15"/>
        <v>6.3132999999999999</v>
      </c>
      <c r="C134">
        <f t="shared" si="19"/>
        <v>1.5</v>
      </c>
      <c r="D134">
        <f t="shared" si="16"/>
        <v>0</v>
      </c>
      <c r="E134">
        <f t="shared" si="20"/>
        <v>1.5</v>
      </c>
      <c r="F134">
        <f t="shared" si="17"/>
        <v>0</v>
      </c>
      <c r="G134">
        <f t="shared" si="18"/>
        <v>3.6455349264009332E-6</v>
      </c>
      <c r="H134" s="2">
        <v>-8</v>
      </c>
    </row>
    <row r="135" spans="1:8">
      <c r="A135">
        <v>1.5</v>
      </c>
      <c r="B135">
        <f t="shared" si="15"/>
        <v>6.3132999999999999</v>
      </c>
      <c r="C135">
        <f t="shared" si="19"/>
        <v>1.5</v>
      </c>
      <c r="D135">
        <f t="shared" si="16"/>
        <v>0</v>
      </c>
      <c r="E135">
        <f t="shared" si="20"/>
        <v>1.5</v>
      </c>
      <c r="F135">
        <f t="shared" si="17"/>
        <v>0</v>
      </c>
      <c r="G135">
        <f t="shared" si="18"/>
        <v>3.6455349264009332E-6</v>
      </c>
      <c r="H135" s="2">
        <v>-8</v>
      </c>
    </row>
    <row r="136" spans="1:8">
      <c r="A136">
        <v>1.5</v>
      </c>
      <c r="B136">
        <f t="shared" si="15"/>
        <v>6.3132999999999999</v>
      </c>
      <c r="C136">
        <f t="shared" si="19"/>
        <v>1.5</v>
      </c>
      <c r="D136">
        <f t="shared" si="16"/>
        <v>0</v>
      </c>
      <c r="E136">
        <f t="shared" si="20"/>
        <v>1.5</v>
      </c>
      <c r="F136">
        <f t="shared" si="17"/>
        <v>0</v>
      </c>
      <c r="G136">
        <f t="shared" si="18"/>
        <v>3.6455349264009332E-6</v>
      </c>
      <c r="H136" s="2">
        <v>-8</v>
      </c>
    </row>
    <row r="137" spans="1:8">
      <c r="A137">
        <v>1.5</v>
      </c>
      <c r="B137">
        <f t="shared" si="15"/>
        <v>6.2168999999999999</v>
      </c>
      <c r="C137">
        <f t="shared" si="19"/>
        <v>1.5</v>
      </c>
      <c r="D137">
        <f t="shared" si="16"/>
        <v>0</v>
      </c>
      <c r="E137">
        <f t="shared" si="20"/>
        <v>1.5</v>
      </c>
      <c r="F137">
        <f t="shared" si="17"/>
        <v>0</v>
      </c>
      <c r="G137">
        <f t="shared" si="18"/>
        <v>4.5515703890759965E-6</v>
      </c>
      <c r="H137" s="2">
        <v>-4</v>
      </c>
    </row>
    <row r="138" spans="1:8">
      <c r="A138">
        <v>1.5</v>
      </c>
      <c r="B138">
        <f t="shared" si="15"/>
        <v>6.2650999999999994</v>
      </c>
      <c r="C138">
        <f t="shared" si="19"/>
        <v>1.5</v>
      </c>
      <c r="D138">
        <f t="shared" si="16"/>
        <v>0</v>
      </c>
      <c r="E138">
        <f t="shared" si="20"/>
        <v>1.5</v>
      </c>
      <c r="F138">
        <f t="shared" si="17"/>
        <v>0</v>
      </c>
      <c r="G138">
        <f t="shared" si="18"/>
        <v>4.0734394341083342E-6</v>
      </c>
      <c r="H138" s="2">
        <v>-6</v>
      </c>
    </row>
    <row r="139" spans="1:8">
      <c r="A139">
        <v>1.5</v>
      </c>
      <c r="B139">
        <f t="shared" si="15"/>
        <v>6.3132999999999999</v>
      </c>
      <c r="C139">
        <f t="shared" si="19"/>
        <v>1.5</v>
      </c>
      <c r="D139">
        <f t="shared" si="16"/>
        <v>0</v>
      </c>
      <c r="E139">
        <f t="shared" si="20"/>
        <v>1.5</v>
      </c>
      <c r="F139">
        <f t="shared" si="17"/>
        <v>0</v>
      </c>
      <c r="G139">
        <f t="shared" si="18"/>
        <v>3.6455349264009332E-6</v>
      </c>
      <c r="H139" s="2">
        <v>-8</v>
      </c>
    </row>
    <row r="140" spans="1:8">
      <c r="A140">
        <v>1.5</v>
      </c>
      <c r="B140">
        <f t="shared" si="15"/>
        <v>6.3132999999999999</v>
      </c>
      <c r="C140">
        <f t="shared" si="19"/>
        <v>1.5</v>
      </c>
      <c r="D140">
        <f t="shared" si="16"/>
        <v>0</v>
      </c>
      <c r="E140">
        <f t="shared" si="20"/>
        <v>1.5</v>
      </c>
      <c r="F140">
        <f t="shared" si="17"/>
        <v>0</v>
      </c>
      <c r="G140">
        <f t="shared" si="18"/>
        <v>3.6455349264009332E-6</v>
      </c>
      <c r="H140" s="2">
        <v>-8</v>
      </c>
    </row>
    <row r="141" spans="1:8">
      <c r="A141">
        <v>1.5</v>
      </c>
      <c r="B141">
        <f t="shared" si="15"/>
        <v>6.2892000000000001</v>
      </c>
      <c r="C141">
        <f t="shared" si="19"/>
        <v>1.5</v>
      </c>
      <c r="D141">
        <f t="shared" si="16"/>
        <v>0</v>
      </c>
      <c r="E141">
        <f t="shared" si="20"/>
        <v>1.5</v>
      </c>
      <c r="F141">
        <f t="shared" si="17"/>
        <v>0</v>
      </c>
      <c r="G141">
        <f t="shared" si="18"/>
        <v>3.8535523517425788E-6</v>
      </c>
      <c r="H141" s="2">
        <v>-7</v>
      </c>
    </row>
    <row r="142" spans="1:8">
      <c r="A142">
        <v>1.5</v>
      </c>
      <c r="B142">
        <f t="shared" si="15"/>
        <v>6.2892000000000001</v>
      </c>
      <c r="C142">
        <f t="shared" si="19"/>
        <v>1.5</v>
      </c>
      <c r="D142">
        <f t="shared" si="16"/>
        <v>0</v>
      </c>
      <c r="E142">
        <f t="shared" si="20"/>
        <v>1.5</v>
      </c>
      <c r="F142">
        <f t="shared" si="17"/>
        <v>0</v>
      </c>
      <c r="G142">
        <f t="shared" si="18"/>
        <v>3.8535523517425788E-6</v>
      </c>
      <c r="H142" s="2">
        <v>-7</v>
      </c>
    </row>
    <row r="143" spans="1:8">
      <c r="A143">
        <v>1.5</v>
      </c>
      <c r="B143">
        <f t="shared" si="15"/>
        <v>6.2650999999999994</v>
      </c>
      <c r="C143">
        <f t="shared" si="19"/>
        <v>1.5</v>
      </c>
      <c r="D143">
        <f t="shared" si="16"/>
        <v>0</v>
      </c>
      <c r="E143">
        <f t="shared" si="20"/>
        <v>1.5</v>
      </c>
      <c r="F143">
        <f t="shared" si="17"/>
        <v>0</v>
      </c>
      <c r="G143">
        <f t="shared" si="18"/>
        <v>4.0734394341083342E-6</v>
      </c>
      <c r="H143" s="2">
        <v>-6</v>
      </c>
    </row>
    <row r="144" spans="1:8">
      <c r="A144">
        <v>1.5</v>
      </c>
      <c r="B144">
        <f t="shared" si="15"/>
        <v>6.3132999999999999</v>
      </c>
      <c r="C144">
        <f t="shared" si="19"/>
        <v>1.5</v>
      </c>
      <c r="D144">
        <f t="shared" si="16"/>
        <v>0</v>
      </c>
      <c r="E144">
        <f t="shared" si="20"/>
        <v>1.5</v>
      </c>
      <c r="F144">
        <f t="shared" si="17"/>
        <v>0</v>
      </c>
      <c r="G144">
        <f t="shared" si="18"/>
        <v>3.6455349264009332E-6</v>
      </c>
      <c r="H144" s="2">
        <v>-8</v>
      </c>
    </row>
    <row r="145" spans="1:9">
      <c r="A145">
        <v>1.5</v>
      </c>
      <c r="B145">
        <f t="shared" si="15"/>
        <v>6.3373999999999997</v>
      </c>
      <c r="C145">
        <f t="shared" si="19"/>
        <v>1.5</v>
      </c>
      <c r="D145">
        <f t="shared" si="16"/>
        <v>1.1568000000000005</v>
      </c>
      <c r="E145">
        <f t="shared" si="20"/>
        <v>1.5</v>
      </c>
      <c r="F145">
        <f t="shared" si="17"/>
        <v>2.3136000000000081</v>
      </c>
      <c r="G145">
        <f t="shared" si="18"/>
        <v>3.4487464257749931E-6</v>
      </c>
      <c r="H145" s="2">
        <v>-9</v>
      </c>
      <c r="I145">
        <f t="shared" ref="I145" si="21">(B146-B145)/(A146-A145)</f>
        <v>0.57840000000000025</v>
      </c>
    </row>
    <row r="146" spans="1:9">
      <c r="A146">
        <v>2</v>
      </c>
      <c r="B146">
        <f t="shared" si="15"/>
        <v>6.6265999999999998</v>
      </c>
      <c r="C146">
        <f t="shared" si="19"/>
        <v>1.75</v>
      </c>
      <c r="D146">
        <f t="shared" si="16"/>
        <v>1.4460000000000015</v>
      </c>
      <c r="E146">
        <f t="shared" si="20"/>
        <v>1.625</v>
      </c>
      <c r="F146">
        <f t="shared" si="17"/>
        <v>-5.784000000000006</v>
      </c>
      <c r="G146">
        <f t="shared" si="18"/>
        <v>1.8901226523888431E-6</v>
      </c>
      <c r="H146" s="2">
        <v>-21</v>
      </c>
    </row>
    <row r="147" spans="1:9">
      <c r="A147">
        <v>2</v>
      </c>
      <c r="B147">
        <f t="shared" si="15"/>
        <v>6.9881000000000002</v>
      </c>
      <c r="C147">
        <f t="shared" si="19"/>
        <v>2</v>
      </c>
      <c r="D147">
        <f t="shared" si="16"/>
        <v>0</v>
      </c>
      <c r="E147">
        <f t="shared" si="20"/>
        <v>1.875</v>
      </c>
      <c r="F147">
        <f t="shared" si="17"/>
        <v>0</v>
      </c>
      <c r="G147">
        <f t="shared" si="18"/>
        <v>8.2222369270098161E-7</v>
      </c>
      <c r="H147" s="2">
        <v>-36</v>
      </c>
    </row>
    <row r="148" spans="1:9">
      <c r="A148">
        <v>2</v>
      </c>
      <c r="B148">
        <f t="shared" si="15"/>
        <v>6.9398999999999997</v>
      </c>
      <c r="C148">
        <f t="shared" si="19"/>
        <v>2</v>
      </c>
      <c r="D148">
        <f t="shared" si="16"/>
        <v>0</v>
      </c>
      <c r="E148">
        <f t="shared" si="20"/>
        <v>2</v>
      </c>
      <c r="F148">
        <f t="shared" si="17"/>
        <v>0</v>
      </c>
      <c r="G148">
        <f t="shared" si="18"/>
        <v>9.1873441926201441E-7</v>
      </c>
      <c r="H148" s="2">
        <v>-34</v>
      </c>
    </row>
    <row r="149" spans="1:9">
      <c r="A149">
        <v>2</v>
      </c>
      <c r="B149">
        <f t="shared" si="15"/>
        <v>6.9398999999999997</v>
      </c>
      <c r="C149">
        <f t="shared" si="19"/>
        <v>2</v>
      </c>
      <c r="D149">
        <f t="shared" si="16"/>
        <v>0</v>
      </c>
      <c r="E149">
        <f t="shared" si="20"/>
        <v>2</v>
      </c>
      <c r="F149">
        <f t="shared" si="17"/>
        <v>0</v>
      </c>
      <c r="G149">
        <f t="shared" si="18"/>
        <v>9.1873441926201441E-7</v>
      </c>
      <c r="H149" s="2">
        <v>-34</v>
      </c>
    </row>
    <row r="150" spans="1:9">
      <c r="A150">
        <v>2</v>
      </c>
      <c r="B150">
        <f t="shared" si="15"/>
        <v>6.9881000000000002</v>
      </c>
      <c r="C150">
        <f t="shared" si="19"/>
        <v>2</v>
      </c>
      <c r="D150">
        <f t="shared" si="16"/>
        <v>0</v>
      </c>
      <c r="E150">
        <f t="shared" si="20"/>
        <v>2</v>
      </c>
      <c r="F150">
        <f t="shared" si="17"/>
        <v>0</v>
      </c>
      <c r="G150">
        <f t="shared" si="18"/>
        <v>8.2222369270098161E-7</v>
      </c>
      <c r="H150" s="2">
        <v>-36</v>
      </c>
    </row>
    <row r="151" spans="1:9">
      <c r="A151">
        <v>2</v>
      </c>
      <c r="B151">
        <f t="shared" si="15"/>
        <v>7.0362999999999998</v>
      </c>
      <c r="C151">
        <f t="shared" si="19"/>
        <v>2</v>
      </c>
      <c r="D151">
        <f t="shared" si="16"/>
        <v>0</v>
      </c>
      <c r="E151">
        <f t="shared" si="20"/>
        <v>2</v>
      </c>
      <c r="F151">
        <f t="shared" si="17"/>
        <v>0</v>
      </c>
      <c r="G151">
        <f t="shared" si="18"/>
        <v>7.3585117381570081E-7</v>
      </c>
      <c r="H151" s="2">
        <v>-38</v>
      </c>
    </row>
    <row r="152" spans="1:9">
      <c r="A152">
        <v>2</v>
      </c>
      <c r="B152">
        <f t="shared" si="15"/>
        <v>7.0362999999999998</v>
      </c>
      <c r="C152">
        <f t="shared" si="19"/>
        <v>2</v>
      </c>
      <c r="D152">
        <f t="shared" si="16"/>
        <v>0</v>
      </c>
      <c r="E152">
        <f t="shared" si="20"/>
        <v>2</v>
      </c>
      <c r="F152">
        <f t="shared" si="17"/>
        <v>0</v>
      </c>
      <c r="G152">
        <f t="shared" si="18"/>
        <v>7.3585117381570081E-7</v>
      </c>
      <c r="H152" s="2">
        <v>-38</v>
      </c>
    </row>
    <row r="153" spans="1:9">
      <c r="A153">
        <v>2</v>
      </c>
      <c r="B153">
        <f t="shared" si="15"/>
        <v>7.0603999999999996</v>
      </c>
      <c r="C153">
        <f t="shared" si="19"/>
        <v>2</v>
      </c>
      <c r="D153">
        <f t="shared" si="16"/>
        <v>0</v>
      </c>
      <c r="E153">
        <f t="shared" si="20"/>
        <v>2</v>
      </c>
      <c r="F153">
        <f t="shared" si="17"/>
        <v>0</v>
      </c>
      <c r="G153">
        <f t="shared" si="18"/>
        <v>6.9612941772159814E-7</v>
      </c>
      <c r="H153" s="2">
        <v>-39</v>
      </c>
    </row>
    <row r="154" spans="1:9">
      <c r="A154">
        <v>2</v>
      </c>
      <c r="B154">
        <f t="shared" si="15"/>
        <v>7.0603999999999996</v>
      </c>
      <c r="C154">
        <f t="shared" si="19"/>
        <v>2</v>
      </c>
      <c r="D154">
        <f t="shared" si="16"/>
        <v>0</v>
      </c>
      <c r="E154">
        <f t="shared" si="20"/>
        <v>2</v>
      </c>
      <c r="F154">
        <f t="shared" si="17"/>
        <v>0</v>
      </c>
      <c r="G154">
        <f t="shared" si="18"/>
        <v>6.9612941772159814E-7</v>
      </c>
      <c r="H154" s="2">
        <v>-39</v>
      </c>
    </row>
    <row r="155" spans="1:9">
      <c r="A155">
        <v>2</v>
      </c>
      <c r="B155">
        <f t="shared" si="15"/>
        <v>7.0362999999999998</v>
      </c>
      <c r="C155">
        <f t="shared" si="19"/>
        <v>2</v>
      </c>
      <c r="D155">
        <f t="shared" si="16"/>
        <v>0</v>
      </c>
      <c r="E155">
        <f t="shared" si="20"/>
        <v>2</v>
      </c>
      <c r="F155">
        <f t="shared" si="17"/>
        <v>0</v>
      </c>
      <c r="G155">
        <f t="shared" si="18"/>
        <v>7.3585117381570081E-7</v>
      </c>
      <c r="H155" s="2">
        <v>-38</v>
      </c>
    </row>
    <row r="156" spans="1:9">
      <c r="A156">
        <v>2</v>
      </c>
      <c r="B156">
        <f t="shared" si="15"/>
        <v>7.0362999999999998</v>
      </c>
      <c r="C156">
        <f t="shared" si="19"/>
        <v>2</v>
      </c>
      <c r="D156">
        <f t="shared" si="16"/>
        <v>0</v>
      </c>
      <c r="E156">
        <f t="shared" si="20"/>
        <v>2</v>
      </c>
      <c r="F156">
        <f t="shared" si="17"/>
        <v>0</v>
      </c>
      <c r="G156">
        <f t="shared" si="18"/>
        <v>7.3585117381570081E-7</v>
      </c>
      <c r="H156" s="2">
        <v>-38</v>
      </c>
    </row>
    <row r="157" spans="1:9">
      <c r="A157">
        <v>2</v>
      </c>
      <c r="B157">
        <f t="shared" si="15"/>
        <v>7.0362999999999998</v>
      </c>
      <c r="C157">
        <f t="shared" si="19"/>
        <v>2</v>
      </c>
      <c r="D157">
        <f t="shared" si="16"/>
        <v>0</v>
      </c>
      <c r="E157">
        <f t="shared" si="20"/>
        <v>2</v>
      </c>
      <c r="F157">
        <f t="shared" si="17"/>
        <v>0</v>
      </c>
      <c r="G157">
        <f t="shared" si="18"/>
        <v>7.3585117381570081E-7</v>
      </c>
      <c r="H157" s="2">
        <v>-38</v>
      </c>
    </row>
    <row r="158" spans="1:9">
      <c r="A158">
        <v>2</v>
      </c>
      <c r="B158">
        <f t="shared" si="15"/>
        <v>7.0362999999999998</v>
      </c>
      <c r="C158">
        <f t="shared" si="19"/>
        <v>2</v>
      </c>
      <c r="D158">
        <f t="shared" si="16"/>
        <v>0</v>
      </c>
      <c r="E158">
        <f t="shared" si="20"/>
        <v>2</v>
      </c>
      <c r="F158">
        <f t="shared" si="17"/>
        <v>0</v>
      </c>
      <c r="G158">
        <f t="shared" si="18"/>
        <v>7.3585117381570081E-7</v>
      </c>
      <c r="H158" s="2">
        <v>-38</v>
      </c>
    </row>
    <row r="159" spans="1:9">
      <c r="A159">
        <v>2</v>
      </c>
      <c r="B159">
        <f t="shared" si="15"/>
        <v>7.0122</v>
      </c>
      <c r="C159">
        <f t="shared" si="19"/>
        <v>2</v>
      </c>
      <c r="D159">
        <f t="shared" si="16"/>
        <v>0</v>
      </c>
      <c r="E159">
        <f t="shared" si="20"/>
        <v>2</v>
      </c>
      <c r="F159">
        <f t="shared" si="17"/>
        <v>0</v>
      </c>
      <c r="G159">
        <f t="shared" si="18"/>
        <v>7.7783948820633636E-7</v>
      </c>
      <c r="H159" s="2">
        <v>-37</v>
      </c>
    </row>
    <row r="160" spans="1:9">
      <c r="A160">
        <v>2</v>
      </c>
      <c r="B160">
        <f t="shared" si="15"/>
        <v>6.9881000000000002</v>
      </c>
      <c r="C160">
        <f t="shared" si="19"/>
        <v>2</v>
      </c>
      <c r="D160">
        <f t="shared" si="16"/>
        <v>0</v>
      </c>
      <c r="E160">
        <f t="shared" si="20"/>
        <v>2</v>
      </c>
      <c r="F160">
        <f t="shared" si="17"/>
        <v>0</v>
      </c>
      <c r="G160">
        <f t="shared" si="18"/>
        <v>8.2222369270098161E-7</v>
      </c>
      <c r="H160" s="2">
        <v>-36</v>
      </c>
    </row>
    <row r="161" spans="1:8">
      <c r="A161">
        <v>2</v>
      </c>
      <c r="B161">
        <f t="shared" si="15"/>
        <v>6.9881000000000002</v>
      </c>
      <c r="C161">
        <f t="shared" si="19"/>
        <v>2</v>
      </c>
      <c r="D161">
        <f t="shared" si="16"/>
        <v>0</v>
      </c>
      <c r="E161">
        <f t="shared" si="20"/>
        <v>2</v>
      </c>
      <c r="F161">
        <f t="shared" si="17"/>
        <v>0</v>
      </c>
      <c r="G161">
        <f t="shared" si="18"/>
        <v>8.2222369270098161E-7</v>
      </c>
      <c r="H161" s="2">
        <v>-36</v>
      </c>
    </row>
    <row r="162" spans="1:8">
      <c r="A162">
        <v>2</v>
      </c>
      <c r="B162">
        <f t="shared" si="15"/>
        <v>6.9881000000000002</v>
      </c>
      <c r="C162">
        <f t="shared" si="19"/>
        <v>2</v>
      </c>
      <c r="D162">
        <f t="shared" si="16"/>
        <v>0</v>
      </c>
      <c r="E162">
        <f t="shared" si="20"/>
        <v>2</v>
      </c>
      <c r="F162">
        <f t="shared" si="17"/>
        <v>0</v>
      </c>
      <c r="G162">
        <f t="shared" si="18"/>
        <v>8.2222369270098161E-7</v>
      </c>
      <c r="H162" s="2">
        <v>-36</v>
      </c>
    </row>
    <row r="163" spans="1:8">
      <c r="A163">
        <v>2</v>
      </c>
      <c r="B163">
        <f t="shared" si="15"/>
        <v>7.0122</v>
      </c>
      <c r="C163">
        <f t="shared" si="19"/>
        <v>2</v>
      </c>
      <c r="D163">
        <f t="shared" si="16"/>
        <v>0</v>
      </c>
      <c r="E163">
        <f t="shared" si="20"/>
        <v>2</v>
      </c>
      <c r="F163">
        <f t="shared" si="17"/>
        <v>0</v>
      </c>
      <c r="G163">
        <f t="shared" si="18"/>
        <v>7.7783948820633636E-7</v>
      </c>
      <c r="H163" s="2">
        <v>-37</v>
      </c>
    </row>
    <row r="164" spans="1:8">
      <c r="A164">
        <v>2</v>
      </c>
      <c r="B164">
        <f t="shared" si="15"/>
        <v>6.9881000000000002</v>
      </c>
      <c r="C164">
        <f t="shared" si="19"/>
        <v>2</v>
      </c>
      <c r="D164">
        <f t="shared" si="16"/>
        <v>0</v>
      </c>
      <c r="E164">
        <f t="shared" si="20"/>
        <v>2</v>
      </c>
      <c r="F164">
        <f t="shared" si="17"/>
        <v>0</v>
      </c>
      <c r="G164">
        <f t="shared" si="18"/>
        <v>8.2222369270098161E-7</v>
      </c>
      <c r="H164" s="2">
        <v>-36</v>
      </c>
    </row>
    <row r="165" spans="1:8">
      <c r="A165">
        <v>2</v>
      </c>
      <c r="B165">
        <f t="shared" si="15"/>
        <v>6.9639999999999995</v>
      </c>
      <c r="C165">
        <f t="shared" si="19"/>
        <v>2</v>
      </c>
      <c r="D165">
        <f t="shared" si="16"/>
        <v>0</v>
      </c>
      <c r="E165">
        <f t="shared" si="20"/>
        <v>2</v>
      </c>
      <c r="F165">
        <f t="shared" si="17"/>
        <v>0</v>
      </c>
      <c r="G165">
        <f t="shared" si="18"/>
        <v>8.6914049889365228E-7</v>
      </c>
      <c r="H165" s="2">
        <v>-35</v>
      </c>
    </row>
    <row r="166" spans="1:8">
      <c r="A166">
        <v>2</v>
      </c>
      <c r="B166">
        <f t="shared" si="15"/>
        <v>6.9881000000000002</v>
      </c>
      <c r="C166">
        <f t="shared" si="19"/>
        <v>2</v>
      </c>
      <c r="D166">
        <f t="shared" si="16"/>
        <v>0</v>
      </c>
      <c r="E166">
        <f t="shared" si="20"/>
        <v>2</v>
      </c>
      <c r="F166">
        <f t="shared" si="17"/>
        <v>0</v>
      </c>
      <c r="G166">
        <f t="shared" si="18"/>
        <v>8.2222369270098161E-7</v>
      </c>
      <c r="H166" s="2">
        <v>-36</v>
      </c>
    </row>
    <row r="167" spans="1:8">
      <c r="A167">
        <v>2</v>
      </c>
      <c r="B167">
        <f t="shared" si="15"/>
        <v>6.9639999999999995</v>
      </c>
      <c r="C167">
        <f t="shared" si="19"/>
        <v>2</v>
      </c>
      <c r="D167">
        <f t="shared" si="16"/>
        <v>0</v>
      </c>
      <c r="E167">
        <f t="shared" si="20"/>
        <v>2</v>
      </c>
      <c r="F167">
        <f t="shared" si="17"/>
        <v>0</v>
      </c>
      <c r="G167">
        <f t="shared" si="18"/>
        <v>8.6914049889365228E-7</v>
      </c>
      <c r="H167" s="2">
        <v>-35</v>
      </c>
    </row>
    <row r="168" spans="1:8">
      <c r="A168">
        <v>2</v>
      </c>
      <c r="B168">
        <f t="shared" si="15"/>
        <v>6.9639999999999995</v>
      </c>
      <c r="C168">
        <f t="shared" si="19"/>
        <v>2</v>
      </c>
      <c r="D168">
        <f t="shared" si="16"/>
        <v>0</v>
      </c>
      <c r="E168">
        <f t="shared" si="20"/>
        <v>2</v>
      </c>
      <c r="F168">
        <f t="shared" si="17"/>
        <v>0</v>
      </c>
      <c r="G168">
        <f t="shared" si="18"/>
        <v>8.6914049889365228E-7</v>
      </c>
      <c r="H168" s="2">
        <v>-35</v>
      </c>
    </row>
    <row r="169" spans="1:8">
      <c r="A169">
        <v>2</v>
      </c>
      <c r="B169">
        <f t="shared" si="15"/>
        <v>6.9639999999999995</v>
      </c>
      <c r="C169">
        <f t="shared" si="19"/>
        <v>2</v>
      </c>
      <c r="D169">
        <f t="shared" si="16"/>
        <v>0</v>
      </c>
      <c r="E169">
        <f t="shared" si="20"/>
        <v>2</v>
      </c>
      <c r="F169">
        <f t="shared" si="17"/>
        <v>0</v>
      </c>
      <c r="G169">
        <f t="shared" si="18"/>
        <v>8.6914049889365228E-7</v>
      </c>
      <c r="H169" s="2">
        <v>-35</v>
      </c>
    </row>
    <row r="170" spans="1:8">
      <c r="A170">
        <v>2</v>
      </c>
      <c r="B170">
        <f t="shared" si="15"/>
        <v>6.9639999999999995</v>
      </c>
      <c r="C170">
        <f t="shared" si="19"/>
        <v>2</v>
      </c>
      <c r="D170">
        <f t="shared" si="16"/>
        <v>0</v>
      </c>
      <c r="E170">
        <f t="shared" si="20"/>
        <v>2</v>
      </c>
      <c r="F170">
        <f t="shared" si="17"/>
        <v>0</v>
      </c>
      <c r="G170">
        <f t="shared" si="18"/>
        <v>8.6914049889365228E-7</v>
      </c>
      <c r="H170" s="2">
        <v>-35</v>
      </c>
    </row>
    <row r="171" spans="1:8">
      <c r="A171">
        <v>2</v>
      </c>
      <c r="B171">
        <f t="shared" si="15"/>
        <v>6.9398999999999997</v>
      </c>
      <c r="C171">
        <f t="shared" si="19"/>
        <v>2</v>
      </c>
      <c r="D171">
        <f t="shared" si="16"/>
        <v>0</v>
      </c>
      <c r="E171">
        <f t="shared" si="20"/>
        <v>2</v>
      </c>
      <c r="F171">
        <f t="shared" si="17"/>
        <v>0</v>
      </c>
      <c r="G171">
        <f t="shared" si="18"/>
        <v>9.1873441926201441E-7</v>
      </c>
      <c r="H171" s="2">
        <v>-34</v>
      </c>
    </row>
    <row r="172" spans="1:8">
      <c r="A172">
        <v>2</v>
      </c>
      <c r="B172">
        <f t="shared" si="15"/>
        <v>6.9639999999999995</v>
      </c>
      <c r="C172">
        <f t="shared" si="19"/>
        <v>2</v>
      </c>
      <c r="D172">
        <f t="shared" si="16"/>
        <v>0</v>
      </c>
      <c r="E172">
        <f t="shared" si="20"/>
        <v>2</v>
      </c>
      <c r="F172">
        <f t="shared" si="17"/>
        <v>0</v>
      </c>
      <c r="G172">
        <f t="shared" si="18"/>
        <v>8.6914049889365228E-7</v>
      </c>
      <c r="H172" s="2">
        <v>-35</v>
      </c>
    </row>
    <row r="173" spans="1:8">
      <c r="A173">
        <v>2</v>
      </c>
      <c r="B173">
        <f t="shared" si="15"/>
        <v>6.9639999999999995</v>
      </c>
      <c r="C173">
        <f t="shared" si="19"/>
        <v>2</v>
      </c>
      <c r="D173">
        <f t="shared" si="16"/>
        <v>0</v>
      </c>
      <c r="E173">
        <f t="shared" si="20"/>
        <v>2</v>
      </c>
      <c r="F173">
        <f t="shared" si="17"/>
        <v>0</v>
      </c>
      <c r="G173">
        <f t="shared" si="18"/>
        <v>8.6914049889365228E-7</v>
      </c>
      <c r="H173" s="2">
        <v>-35</v>
      </c>
    </row>
    <row r="174" spans="1:8">
      <c r="A174">
        <v>2</v>
      </c>
      <c r="B174">
        <f t="shared" si="15"/>
        <v>6.9398999999999997</v>
      </c>
      <c r="C174">
        <f t="shared" si="19"/>
        <v>2</v>
      </c>
      <c r="D174">
        <f t="shared" si="16"/>
        <v>0</v>
      </c>
      <c r="E174">
        <f t="shared" si="20"/>
        <v>2</v>
      </c>
      <c r="F174">
        <f t="shared" si="17"/>
        <v>0</v>
      </c>
      <c r="G174">
        <f t="shared" si="18"/>
        <v>9.1873441926201441E-7</v>
      </c>
      <c r="H174" s="2">
        <v>-34</v>
      </c>
    </row>
    <row r="175" spans="1:8">
      <c r="A175">
        <v>2</v>
      </c>
      <c r="B175">
        <f t="shared" si="15"/>
        <v>6.9398999999999997</v>
      </c>
      <c r="C175">
        <f t="shared" si="19"/>
        <v>2</v>
      </c>
      <c r="D175">
        <f t="shared" si="16"/>
        <v>0</v>
      </c>
      <c r="E175">
        <f t="shared" si="20"/>
        <v>2</v>
      </c>
      <c r="F175">
        <f t="shared" si="17"/>
        <v>0</v>
      </c>
      <c r="G175">
        <f t="shared" si="18"/>
        <v>9.1873441926201441E-7</v>
      </c>
      <c r="H175" s="2">
        <v>-34</v>
      </c>
    </row>
    <row r="176" spans="1:8">
      <c r="A176">
        <v>2</v>
      </c>
      <c r="B176">
        <f t="shared" si="15"/>
        <v>6.9398999999999997</v>
      </c>
      <c r="C176">
        <f t="shared" si="19"/>
        <v>2</v>
      </c>
      <c r="D176">
        <f t="shared" si="16"/>
        <v>0</v>
      </c>
      <c r="E176">
        <f t="shared" si="20"/>
        <v>2</v>
      </c>
      <c r="F176">
        <f t="shared" si="17"/>
        <v>0</v>
      </c>
      <c r="G176">
        <f t="shared" si="18"/>
        <v>9.1873441926201441E-7</v>
      </c>
      <c r="H176" s="2">
        <v>-34</v>
      </c>
    </row>
    <row r="177" spans="1:8">
      <c r="A177">
        <v>2</v>
      </c>
      <c r="B177">
        <f t="shared" si="15"/>
        <v>6.9398999999999997</v>
      </c>
      <c r="C177">
        <f t="shared" si="19"/>
        <v>2</v>
      </c>
      <c r="D177">
        <f t="shared" si="16"/>
        <v>0</v>
      </c>
      <c r="E177">
        <f t="shared" si="20"/>
        <v>2</v>
      </c>
      <c r="F177">
        <f t="shared" si="17"/>
        <v>0</v>
      </c>
      <c r="G177">
        <f t="shared" si="18"/>
        <v>9.1873441926201441E-7</v>
      </c>
      <c r="H177" s="2">
        <v>-34</v>
      </c>
    </row>
    <row r="178" spans="1:8">
      <c r="A178">
        <v>2</v>
      </c>
      <c r="B178">
        <f t="shared" si="15"/>
        <v>6.9398999999999997</v>
      </c>
      <c r="C178">
        <f t="shared" si="19"/>
        <v>2</v>
      </c>
      <c r="D178">
        <f t="shared" si="16"/>
        <v>0</v>
      </c>
      <c r="E178">
        <f t="shared" si="20"/>
        <v>2</v>
      </c>
      <c r="F178">
        <f t="shared" si="17"/>
        <v>0</v>
      </c>
      <c r="G178">
        <f t="shared" si="18"/>
        <v>9.1873441926201441E-7</v>
      </c>
      <c r="H178" s="2">
        <v>-34</v>
      </c>
    </row>
    <row r="179" spans="1:8">
      <c r="A179">
        <v>2</v>
      </c>
      <c r="B179">
        <f t="shared" si="15"/>
        <v>6.9157999999999999</v>
      </c>
      <c r="C179">
        <f t="shared" si="19"/>
        <v>2</v>
      </c>
      <c r="D179">
        <f t="shared" si="16"/>
        <v>0</v>
      </c>
      <c r="E179">
        <f t="shared" si="20"/>
        <v>2</v>
      </c>
      <c r="F179">
        <f t="shared" si="17"/>
        <v>0</v>
      </c>
      <c r="G179">
        <f t="shared" si="18"/>
        <v>9.7115821229266105E-7</v>
      </c>
      <c r="H179" s="2">
        <v>-33</v>
      </c>
    </row>
    <row r="180" spans="1:8">
      <c r="A180">
        <v>2</v>
      </c>
      <c r="B180">
        <f t="shared" si="15"/>
        <v>6.9398999999999997</v>
      </c>
      <c r="C180">
        <f t="shared" si="19"/>
        <v>2</v>
      </c>
      <c r="D180">
        <f t="shared" si="16"/>
        <v>0</v>
      </c>
      <c r="E180">
        <f t="shared" si="20"/>
        <v>2</v>
      </c>
      <c r="F180">
        <f t="shared" si="17"/>
        <v>0</v>
      </c>
      <c r="G180">
        <f t="shared" si="18"/>
        <v>9.1873441926201441E-7</v>
      </c>
      <c r="H180" s="2">
        <v>-34</v>
      </c>
    </row>
    <row r="181" spans="1:8">
      <c r="A181">
        <v>2</v>
      </c>
      <c r="B181">
        <f t="shared" si="15"/>
        <v>6.9398999999999997</v>
      </c>
      <c r="C181">
        <f t="shared" si="19"/>
        <v>2</v>
      </c>
      <c r="D181">
        <f t="shared" si="16"/>
        <v>0</v>
      </c>
      <c r="E181">
        <f t="shared" si="20"/>
        <v>2</v>
      </c>
      <c r="F181">
        <f t="shared" si="17"/>
        <v>0</v>
      </c>
      <c r="G181">
        <f t="shared" si="18"/>
        <v>9.1873441926201441E-7</v>
      </c>
      <c r="H181" s="2">
        <v>-34</v>
      </c>
    </row>
    <row r="182" spans="1:8">
      <c r="A182">
        <v>2</v>
      </c>
      <c r="B182">
        <f t="shared" si="15"/>
        <v>6.9157999999999999</v>
      </c>
      <c r="C182">
        <f t="shared" si="19"/>
        <v>2</v>
      </c>
      <c r="D182">
        <f t="shared" si="16"/>
        <v>0</v>
      </c>
      <c r="E182">
        <f t="shared" si="20"/>
        <v>2</v>
      </c>
      <c r="F182">
        <f t="shared" si="17"/>
        <v>0</v>
      </c>
      <c r="G182">
        <f t="shared" si="18"/>
        <v>9.7115821229266105E-7</v>
      </c>
      <c r="H182" s="2">
        <v>-33</v>
      </c>
    </row>
    <row r="183" spans="1:8">
      <c r="A183">
        <v>2</v>
      </c>
      <c r="B183">
        <f t="shared" si="15"/>
        <v>6.9157999999999999</v>
      </c>
      <c r="C183">
        <f t="shared" si="19"/>
        <v>2</v>
      </c>
      <c r="D183">
        <f t="shared" si="16"/>
        <v>0</v>
      </c>
      <c r="E183">
        <f t="shared" si="20"/>
        <v>2</v>
      </c>
      <c r="F183">
        <f t="shared" si="17"/>
        <v>0</v>
      </c>
      <c r="G183">
        <f t="shared" si="18"/>
        <v>9.7115821229266105E-7</v>
      </c>
      <c r="H183" s="2">
        <v>-33</v>
      </c>
    </row>
    <row r="184" spans="1:8">
      <c r="A184">
        <v>2</v>
      </c>
      <c r="B184">
        <f t="shared" si="15"/>
        <v>6.9157999999999999</v>
      </c>
      <c r="C184">
        <f t="shared" si="19"/>
        <v>2</v>
      </c>
      <c r="D184">
        <f t="shared" si="16"/>
        <v>0</v>
      </c>
      <c r="E184">
        <f t="shared" si="20"/>
        <v>2</v>
      </c>
      <c r="F184">
        <f t="shared" si="17"/>
        <v>0</v>
      </c>
      <c r="G184">
        <f t="shared" si="18"/>
        <v>9.7115821229266105E-7</v>
      </c>
      <c r="H184" s="2">
        <v>-33</v>
      </c>
    </row>
    <row r="185" spans="1:8">
      <c r="A185">
        <v>2</v>
      </c>
      <c r="B185">
        <f t="shared" si="15"/>
        <v>6.9157999999999999</v>
      </c>
      <c r="C185">
        <f t="shared" si="19"/>
        <v>2</v>
      </c>
      <c r="D185">
        <f t="shared" si="16"/>
        <v>0</v>
      </c>
      <c r="E185">
        <f t="shared" si="20"/>
        <v>2</v>
      </c>
      <c r="F185">
        <f t="shared" si="17"/>
        <v>0</v>
      </c>
      <c r="G185">
        <f t="shared" si="18"/>
        <v>9.7115821229266105E-7</v>
      </c>
      <c r="H185" s="2">
        <v>-33</v>
      </c>
    </row>
    <row r="186" spans="1:8">
      <c r="A186">
        <v>2</v>
      </c>
      <c r="B186">
        <f t="shared" si="15"/>
        <v>6.9157999999999999</v>
      </c>
      <c r="C186">
        <f t="shared" si="19"/>
        <v>2</v>
      </c>
      <c r="D186">
        <f t="shared" si="16"/>
        <v>0</v>
      </c>
      <c r="E186">
        <f t="shared" si="20"/>
        <v>2</v>
      </c>
      <c r="F186">
        <f t="shared" si="17"/>
        <v>0</v>
      </c>
      <c r="G186">
        <f t="shared" si="18"/>
        <v>9.7115821229266105E-7</v>
      </c>
      <c r="H186" s="2">
        <v>-33</v>
      </c>
    </row>
    <row r="187" spans="1:8">
      <c r="A187">
        <v>2</v>
      </c>
      <c r="B187">
        <f t="shared" si="15"/>
        <v>6.8675999999999995</v>
      </c>
      <c r="C187">
        <f t="shared" si="19"/>
        <v>2</v>
      </c>
      <c r="D187">
        <f t="shared" si="16"/>
        <v>0</v>
      </c>
      <c r="E187">
        <f t="shared" si="20"/>
        <v>2</v>
      </c>
      <c r="F187">
        <f t="shared" si="17"/>
        <v>0</v>
      </c>
      <c r="G187">
        <f t="shared" si="18"/>
        <v>1.0851505303274146E-6</v>
      </c>
      <c r="H187" s="2">
        <v>-31</v>
      </c>
    </row>
    <row r="188" spans="1:8">
      <c r="A188">
        <v>2</v>
      </c>
      <c r="B188">
        <f t="shared" si="15"/>
        <v>6.9157999999999999</v>
      </c>
      <c r="C188">
        <f t="shared" si="19"/>
        <v>2</v>
      </c>
      <c r="D188">
        <f t="shared" si="16"/>
        <v>0</v>
      </c>
      <c r="E188">
        <f t="shared" si="20"/>
        <v>2</v>
      </c>
      <c r="F188">
        <f t="shared" si="17"/>
        <v>0</v>
      </c>
      <c r="G188">
        <f t="shared" si="18"/>
        <v>9.7115821229266105E-7</v>
      </c>
      <c r="H188" s="2">
        <v>-33</v>
      </c>
    </row>
    <row r="189" spans="1:8">
      <c r="A189">
        <v>2</v>
      </c>
      <c r="B189">
        <f t="shared" si="15"/>
        <v>6.9398999999999997</v>
      </c>
      <c r="C189">
        <f t="shared" si="19"/>
        <v>2</v>
      </c>
      <c r="D189">
        <f t="shared" si="16"/>
        <v>0</v>
      </c>
      <c r="E189">
        <f t="shared" si="20"/>
        <v>2</v>
      </c>
      <c r="F189">
        <f t="shared" si="17"/>
        <v>0</v>
      </c>
      <c r="G189">
        <f t="shared" si="18"/>
        <v>9.1873441926201441E-7</v>
      </c>
      <c r="H189" s="2">
        <v>-34</v>
      </c>
    </row>
    <row r="190" spans="1:8">
      <c r="A190">
        <v>2</v>
      </c>
      <c r="B190">
        <f t="shared" si="15"/>
        <v>6.9157999999999999</v>
      </c>
      <c r="C190">
        <f t="shared" si="19"/>
        <v>2</v>
      </c>
      <c r="D190">
        <f t="shared" si="16"/>
        <v>0</v>
      </c>
      <c r="E190">
        <f t="shared" si="20"/>
        <v>2</v>
      </c>
      <c r="F190">
        <f t="shared" si="17"/>
        <v>0</v>
      </c>
      <c r="G190">
        <f t="shared" si="18"/>
        <v>9.7115821229266105E-7</v>
      </c>
      <c r="H190" s="2">
        <v>-33</v>
      </c>
    </row>
    <row r="191" spans="1:8">
      <c r="A191">
        <v>2</v>
      </c>
      <c r="B191">
        <f t="shared" si="15"/>
        <v>6.9157999999999999</v>
      </c>
      <c r="C191">
        <f t="shared" si="19"/>
        <v>2</v>
      </c>
      <c r="D191">
        <f t="shared" si="16"/>
        <v>0</v>
      </c>
      <c r="E191">
        <f t="shared" si="20"/>
        <v>2</v>
      </c>
      <c r="F191">
        <f t="shared" si="17"/>
        <v>0</v>
      </c>
      <c r="G191">
        <f t="shared" si="18"/>
        <v>9.7115821229266105E-7</v>
      </c>
      <c r="H191" s="2">
        <v>-33</v>
      </c>
    </row>
    <row r="192" spans="1:8">
      <c r="A192">
        <v>2</v>
      </c>
      <c r="B192">
        <f t="shared" si="15"/>
        <v>6.9157999999999999</v>
      </c>
      <c r="C192">
        <f t="shared" si="19"/>
        <v>2</v>
      </c>
      <c r="D192">
        <f t="shared" si="16"/>
        <v>0</v>
      </c>
      <c r="E192">
        <f t="shared" si="20"/>
        <v>2</v>
      </c>
      <c r="F192">
        <f t="shared" si="17"/>
        <v>0</v>
      </c>
      <c r="G192">
        <f t="shared" si="18"/>
        <v>9.7115821229266105E-7</v>
      </c>
      <c r="H192" s="2">
        <v>-33</v>
      </c>
    </row>
    <row r="193" spans="1:8">
      <c r="A193">
        <v>2</v>
      </c>
      <c r="B193">
        <f t="shared" si="15"/>
        <v>6.9157999999999999</v>
      </c>
      <c r="C193">
        <f t="shared" si="19"/>
        <v>2</v>
      </c>
      <c r="D193">
        <f t="shared" si="16"/>
        <v>0</v>
      </c>
      <c r="E193">
        <f t="shared" si="20"/>
        <v>2</v>
      </c>
      <c r="F193">
        <f t="shared" si="17"/>
        <v>0</v>
      </c>
      <c r="G193">
        <f t="shared" si="18"/>
        <v>9.7115821229266105E-7</v>
      </c>
      <c r="H193" s="2">
        <v>-33</v>
      </c>
    </row>
    <row r="194" spans="1:8">
      <c r="A194">
        <v>2</v>
      </c>
      <c r="B194">
        <f t="shared" ref="B194:B257" si="22">-0.0241*H194+6.1205</f>
        <v>6.9157999999999999</v>
      </c>
      <c r="C194">
        <f t="shared" si="19"/>
        <v>2</v>
      </c>
      <c r="D194">
        <f t="shared" si="16"/>
        <v>0</v>
      </c>
      <c r="E194">
        <f t="shared" si="20"/>
        <v>2</v>
      </c>
      <c r="F194">
        <f t="shared" si="17"/>
        <v>0</v>
      </c>
      <c r="G194">
        <f t="shared" si="18"/>
        <v>9.7115821229266105E-7</v>
      </c>
      <c r="H194" s="2">
        <v>-33</v>
      </c>
    </row>
    <row r="195" spans="1:8">
      <c r="A195">
        <v>2</v>
      </c>
      <c r="B195">
        <f t="shared" si="22"/>
        <v>6.8675999999999995</v>
      </c>
      <c r="C195">
        <f t="shared" si="19"/>
        <v>2</v>
      </c>
      <c r="D195">
        <f t="shared" ref="D195:D258" si="23">IF((C196-C195)=0,0,(B196-B195)/(C196-C195))</f>
        <v>0</v>
      </c>
      <c r="E195">
        <f t="shared" si="20"/>
        <v>2</v>
      </c>
      <c r="F195">
        <f t="shared" ref="F195:F258" si="24">IF((E196-E195)=0,0,(D196-D195)/(E196-E195))</f>
        <v>0</v>
      </c>
      <c r="G195">
        <f t="shared" ref="G195:G258" si="25">(A195+6)*10^-B195</f>
        <v>1.0851505303274146E-6</v>
      </c>
      <c r="H195" s="2">
        <v>-31</v>
      </c>
    </row>
    <row r="196" spans="1:8">
      <c r="A196">
        <v>2</v>
      </c>
      <c r="B196">
        <f t="shared" si="22"/>
        <v>6.9157999999999999</v>
      </c>
      <c r="C196">
        <f t="shared" ref="C196:C259" si="26">(A196+A195)/2</f>
        <v>2</v>
      </c>
      <c r="D196">
        <f t="shared" si="23"/>
        <v>0</v>
      </c>
      <c r="E196">
        <f t="shared" si="20"/>
        <v>2</v>
      </c>
      <c r="F196">
        <f t="shared" si="24"/>
        <v>0</v>
      </c>
      <c r="G196">
        <f t="shared" si="25"/>
        <v>9.7115821229266105E-7</v>
      </c>
      <c r="H196" s="2">
        <v>-33</v>
      </c>
    </row>
    <row r="197" spans="1:8">
      <c r="A197">
        <v>2</v>
      </c>
      <c r="B197">
        <f t="shared" si="22"/>
        <v>6.8917000000000002</v>
      </c>
      <c r="C197">
        <f t="shared" si="26"/>
        <v>2</v>
      </c>
      <c r="D197">
        <f t="shared" si="23"/>
        <v>0</v>
      </c>
      <c r="E197">
        <f t="shared" ref="E197:E260" si="27">(C197+C196)/2</f>
        <v>2</v>
      </c>
      <c r="F197">
        <f t="shared" si="24"/>
        <v>0</v>
      </c>
      <c r="G197">
        <f t="shared" si="25"/>
        <v>1.0265733530056218E-6</v>
      </c>
      <c r="H197" s="2">
        <v>-32</v>
      </c>
    </row>
    <row r="198" spans="1:8">
      <c r="A198">
        <v>2</v>
      </c>
      <c r="B198">
        <f t="shared" si="22"/>
        <v>6.9157999999999999</v>
      </c>
      <c r="C198">
        <f t="shared" si="26"/>
        <v>2</v>
      </c>
      <c r="D198">
        <f t="shared" si="23"/>
        <v>0</v>
      </c>
      <c r="E198">
        <f t="shared" si="27"/>
        <v>2</v>
      </c>
      <c r="F198">
        <f t="shared" si="24"/>
        <v>0</v>
      </c>
      <c r="G198">
        <f t="shared" si="25"/>
        <v>9.7115821229266105E-7</v>
      </c>
      <c r="H198" s="2">
        <v>-33</v>
      </c>
    </row>
    <row r="199" spans="1:8">
      <c r="A199">
        <v>2</v>
      </c>
      <c r="B199">
        <f t="shared" si="22"/>
        <v>6.8917000000000002</v>
      </c>
      <c r="C199">
        <f t="shared" si="26"/>
        <v>2</v>
      </c>
      <c r="D199">
        <f t="shared" si="23"/>
        <v>0</v>
      </c>
      <c r="E199">
        <f t="shared" si="27"/>
        <v>2</v>
      </c>
      <c r="F199">
        <f t="shared" si="24"/>
        <v>0</v>
      </c>
      <c r="G199">
        <f t="shared" si="25"/>
        <v>1.0265733530056218E-6</v>
      </c>
      <c r="H199" s="2">
        <v>-32</v>
      </c>
    </row>
    <row r="200" spans="1:8">
      <c r="A200">
        <v>2</v>
      </c>
      <c r="B200">
        <f t="shared" si="22"/>
        <v>6.9157999999999999</v>
      </c>
      <c r="C200">
        <f t="shared" si="26"/>
        <v>2</v>
      </c>
      <c r="D200">
        <f t="shared" si="23"/>
        <v>0</v>
      </c>
      <c r="E200">
        <f t="shared" si="27"/>
        <v>2</v>
      </c>
      <c r="F200">
        <f t="shared" si="24"/>
        <v>0</v>
      </c>
      <c r="G200">
        <f t="shared" si="25"/>
        <v>9.7115821229266105E-7</v>
      </c>
      <c r="H200" s="2">
        <v>-33</v>
      </c>
    </row>
    <row r="201" spans="1:8">
      <c r="A201">
        <v>2</v>
      </c>
      <c r="B201">
        <f t="shared" si="22"/>
        <v>6.8917000000000002</v>
      </c>
      <c r="C201">
        <f t="shared" si="26"/>
        <v>2</v>
      </c>
      <c r="D201">
        <f t="shared" si="23"/>
        <v>0</v>
      </c>
      <c r="E201">
        <f t="shared" si="27"/>
        <v>2</v>
      </c>
      <c r="F201">
        <f t="shared" si="24"/>
        <v>0</v>
      </c>
      <c r="G201">
        <f t="shared" si="25"/>
        <v>1.0265733530056218E-6</v>
      </c>
      <c r="H201" s="2">
        <v>-32</v>
      </c>
    </row>
    <row r="202" spans="1:8">
      <c r="A202">
        <v>2</v>
      </c>
      <c r="B202">
        <f t="shared" si="22"/>
        <v>6.8917000000000002</v>
      </c>
      <c r="C202">
        <f t="shared" si="26"/>
        <v>2</v>
      </c>
      <c r="D202">
        <f t="shared" si="23"/>
        <v>0</v>
      </c>
      <c r="E202">
        <f t="shared" si="27"/>
        <v>2</v>
      </c>
      <c r="F202">
        <f t="shared" si="24"/>
        <v>0</v>
      </c>
      <c r="G202">
        <f t="shared" si="25"/>
        <v>1.0265733530056218E-6</v>
      </c>
      <c r="H202" s="2">
        <v>-32</v>
      </c>
    </row>
    <row r="203" spans="1:8">
      <c r="A203">
        <v>2</v>
      </c>
      <c r="B203">
        <f t="shared" si="22"/>
        <v>6.8917000000000002</v>
      </c>
      <c r="C203">
        <f t="shared" si="26"/>
        <v>2</v>
      </c>
      <c r="D203">
        <f t="shared" si="23"/>
        <v>0</v>
      </c>
      <c r="E203">
        <f t="shared" si="27"/>
        <v>2</v>
      </c>
      <c r="F203">
        <f t="shared" si="24"/>
        <v>0</v>
      </c>
      <c r="G203">
        <f t="shared" si="25"/>
        <v>1.0265733530056218E-6</v>
      </c>
      <c r="H203" s="2">
        <v>-32</v>
      </c>
    </row>
    <row r="204" spans="1:8">
      <c r="A204">
        <v>2</v>
      </c>
      <c r="B204">
        <f t="shared" si="22"/>
        <v>6.8917000000000002</v>
      </c>
      <c r="C204">
        <f t="shared" si="26"/>
        <v>2</v>
      </c>
      <c r="D204">
        <f t="shared" si="23"/>
        <v>0</v>
      </c>
      <c r="E204">
        <f t="shared" si="27"/>
        <v>2</v>
      </c>
      <c r="F204">
        <f t="shared" si="24"/>
        <v>0</v>
      </c>
      <c r="G204">
        <f t="shared" si="25"/>
        <v>1.0265733530056218E-6</v>
      </c>
      <c r="H204" s="2">
        <v>-32</v>
      </c>
    </row>
    <row r="205" spans="1:8">
      <c r="A205">
        <v>2</v>
      </c>
      <c r="B205">
        <f t="shared" si="22"/>
        <v>6.8917000000000002</v>
      </c>
      <c r="C205">
        <f t="shared" si="26"/>
        <v>2</v>
      </c>
      <c r="D205">
        <f t="shared" si="23"/>
        <v>0</v>
      </c>
      <c r="E205">
        <f t="shared" si="27"/>
        <v>2</v>
      </c>
      <c r="F205">
        <f t="shared" si="24"/>
        <v>0</v>
      </c>
      <c r="G205">
        <f t="shared" si="25"/>
        <v>1.0265733530056218E-6</v>
      </c>
      <c r="H205" s="2">
        <v>-32</v>
      </c>
    </row>
    <row r="206" spans="1:8">
      <c r="A206">
        <v>2</v>
      </c>
      <c r="B206">
        <f t="shared" si="22"/>
        <v>6.8917000000000002</v>
      </c>
      <c r="C206">
        <f t="shared" si="26"/>
        <v>2</v>
      </c>
      <c r="D206">
        <f t="shared" si="23"/>
        <v>0</v>
      </c>
      <c r="E206">
        <f t="shared" si="27"/>
        <v>2</v>
      </c>
      <c r="F206">
        <f t="shared" si="24"/>
        <v>0</v>
      </c>
      <c r="G206">
        <f t="shared" si="25"/>
        <v>1.0265733530056218E-6</v>
      </c>
      <c r="H206" s="2">
        <v>-32</v>
      </c>
    </row>
    <row r="207" spans="1:8">
      <c r="A207">
        <v>2</v>
      </c>
      <c r="B207">
        <f t="shared" si="22"/>
        <v>6.8917000000000002</v>
      </c>
      <c r="C207">
        <f t="shared" si="26"/>
        <v>2</v>
      </c>
      <c r="D207">
        <f t="shared" si="23"/>
        <v>0</v>
      </c>
      <c r="E207">
        <f t="shared" si="27"/>
        <v>2</v>
      </c>
      <c r="F207">
        <f t="shared" si="24"/>
        <v>0</v>
      </c>
      <c r="G207">
        <f t="shared" si="25"/>
        <v>1.0265733530056218E-6</v>
      </c>
      <c r="H207" s="2">
        <v>-32</v>
      </c>
    </row>
    <row r="208" spans="1:8">
      <c r="A208">
        <v>2</v>
      </c>
      <c r="B208">
        <f t="shared" si="22"/>
        <v>6.9157999999999999</v>
      </c>
      <c r="C208">
        <f t="shared" si="26"/>
        <v>2</v>
      </c>
      <c r="D208">
        <f t="shared" si="23"/>
        <v>0</v>
      </c>
      <c r="E208">
        <f t="shared" si="27"/>
        <v>2</v>
      </c>
      <c r="F208">
        <f t="shared" si="24"/>
        <v>0</v>
      </c>
      <c r="G208">
        <f t="shared" si="25"/>
        <v>9.7115821229266105E-7</v>
      </c>
      <c r="H208" s="2">
        <v>-33</v>
      </c>
    </row>
    <row r="209" spans="1:9">
      <c r="A209">
        <v>2</v>
      </c>
      <c r="B209">
        <f t="shared" si="22"/>
        <v>6.9157999999999999</v>
      </c>
      <c r="C209">
        <f t="shared" si="26"/>
        <v>2</v>
      </c>
      <c r="D209">
        <f t="shared" si="23"/>
        <v>0</v>
      </c>
      <c r="E209">
        <f t="shared" si="27"/>
        <v>2</v>
      </c>
      <c r="F209">
        <f t="shared" si="24"/>
        <v>0</v>
      </c>
      <c r="G209">
        <f t="shared" si="25"/>
        <v>9.7115821229266105E-7</v>
      </c>
      <c r="H209" s="2">
        <v>-33</v>
      </c>
    </row>
    <row r="210" spans="1:9">
      <c r="A210">
        <v>2</v>
      </c>
      <c r="B210">
        <f t="shared" si="22"/>
        <v>6.9157999999999999</v>
      </c>
      <c r="C210">
        <f t="shared" si="26"/>
        <v>2</v>
      </c>
      <c r="D210">
        <f t="shared" si="23"/>
        <v>0</v>
      </c>
      <c r="E210">
        <f t="shared" si="27"/>
        <v>2</v>
      </c>
      <c r="F210">
        <f t="shared" si="24"/>
        <v>0</v>
      </c>
      <c r="G210">
        <f t="shared" si="25"/>
        <v>9.7115821229266105E-7</v>
      </c>
      <c r="H210" s="2">
        <v>-33</v>
      </c>
    </row>
    <row r="211" spans="1:9">
      <c r="A211">
        <v>2</v>
      </c>
      <c r="B211">
        <f t="shared" si="22"/>
        <v>6.8917000000000002</v>
      </c>
      <c r="C211">
        <f t="shared" si="26"/>
        <v>2</v>
      </c>
      <c r="D211">
        <f t="shared" si="23"/>
        <v>0</v>
      </c>
      <c r="E211">
        <f t="shared" si="27"/>
        <v>2</v>
      </c>
      <c r="F211">
        <f t="shared" si="24"/>
        <v>0</v>
      </c>
      <c r="G211">
        <f t="shared" si="25"/>
        <v>1.0265733530056218E-6</v>
      </c>
      <c r="H211" s="2">
        <v>-32</v>
      </c>
    </row>
    <row r="212" spans="1:9">
      <c r="A212">
        <v>2</v>
      </c>
      <c r="B212">
        <f t="shared" si="22"/>
        <v>6.8917000000000002</v>
      </c>
      <c r="C212">
        <f t="shared" si="26"/>
        <v>2</v>
      </c>
      <c r="D212">
        <f t="shared" si="23"/>
        <v>0</v>
      </c>
      <c r="E212">
        <f t="shared" si="27"/>
        <v>2</v>
      </c>
      <c r="F212">
        <f t="shared" si="24"/>
        <v>0</v>
      </c>
      <c r="G212">
        <f t="shared" si="25"/>
        <v>1.0265733530056218E-6</v>
      </c>
      <c r="H212" s="2">
        <v>-32</v>
      </c>
    </row>
    <row r="213" spans="1:9">
      <c r="A213">
        <v>2</v>
      </c>
      <c r="B213">
        <f t="shared" si="22"/>
        <v>6.8917000000000002</v>
      </c>
      <c r="C213">
        <f t="shared" si="26"/>
        <v>2</v>
      </c>
      <c r="D213">
        <f t="shared" si="23"/>
        <v>0</v>
      </c>
      <c r="E213">
        <f t="shared" si="27"/>
        <v>2</v>
      </c>
      <c r="F213">
        <f t="shared" si="24"/>
        <v>0</v>
      </c>
      <c r="G213">
        <f t="shared" si="25"/>
        <v>1.0265733530056218E-6</v>
      </c>
      <c r="H213" s="2">
        <v>-32</v>
      </c>
    </row>
    <row r="214" spans="1:9">
      <c r="A214">
        <v>2</v>
      </c>
      <c r="B214">
        <f t="shared" si="22"/>
        <v>6.9157999999999999</v>
      </c>
      <c r="C214">
        <f t="shared" si="26"/>
        <v>2</v>
      </c>
      <c r="D214">
        <f t="shared" si="23"/>
        <v>0.86759999999999948</v>
      </c>
      <c r="E214">
        <f t="shared" si="27"/>
        <v>2</v>
      </c>
      <c r="F214">
        <f t="shared" si="24"/>
        <v>7.7120000000000175</v>
      </c>
      <c r="G214">
        <f t="shared" si="25"/>
        <v>9.7115821229266105E-7</v>
      </c>
      <c r="H214" s="2">
        <v>-33</v>
      </c>
      <c r="I214">
        <f t="shared" ref="I214" si="28">(B215-B214)/(A215-A214)</f>
        <v>0.43379999999999974</v>
      </c>
    </row>
    <row r="215" spans="1:9">
      <c r="A215">
        <v>2.5</v>
      </c>
      <c r="B215">
        <f t="shared" si="22"/>
        <v>7.1326999999999998</v>
      </c>
      <c r="C215">
        <f t="shared" si="26"/>
        <v>2.25</v>
      </c>
      <c r="D215">
        <f t="shared" si="23"/>
        <v>1.8316000000000017</v>
      </c>
      <c r="E215">
        <f t="shared" si="27"/>
        <v>2.125</v>
      </c>
      <c r="F215">
        <f t="shared" si="24"/>
        <v>-7.3264000000000067</v>
      </c>
      <c r="G215">
        <f t="shared" si="25"/>
        <v>6.2620845297539644E-7</v>
      </c>
      <c r="H215" s="2">
        <v>-42</v>
      </c>
    </row>
    <row r="216" spans="1:9">
      <c r="A216">
        <v>2.5</v>
      </c>
      <c r="B216">
        <f t="shared" si="22"/>
        <v>7.5906000000000002</v>
      </c>
      <c r="C216">
        <f t="shared" si="26"/>
        <v>2.5</v>
      </c>
      <c r="D216">
        <f t="shared" si="23"/>
        <v>0</v>
      </c>
      <c r="E216">
        <f t="shared" si="27"/>
        <v>2.375</v>
      </c>
      <c r="F216">
        <f t="shared" si="24"/>
        <v>0</v>
      </c>
      <c r="G216">
        <f t="shared" si="25"/>
        <v>2.1818200364176822E-7</v>
      </c>
      <c r="H216" s="2">
        <v>-61</v>
      </c>
    </row>
    <row r="217" spans="1:9">
      <c r="A217">
        <v>2.5</v>
      </c>
      <c r="B217">
        <f t="shared" si="22"/>
        <v>7.6869999999999994</v>
      </c>
      <c r="C217">
        <f t="shared" si="26"/>
        <v>2.5</v>
      </c>
      <c r="D217">
        <f t="shared" si="23"/>
        <v>0</v>
      </c>
      <c r="E217">
        <f t="shared" si="27"/>
        <v>2.5</v>
      </c>
      <c r="F217">
        <f t="shared" si="24"/>
        <v>0</v>
      </c>
      <c r="G217">
        <f t="shared" si="25"/>
        <v>1.7475070065865224E-7</v>
      </c>
      <c r="H217" s="2">
        <v>-65</v>
      </c>
    </row>
    <row r="218" spans="1:9">
      <c r="A218">
        <v>2.5</v>
      </c>
      <c r="B218">
        <f t="shared" si="22"/>
        <v>7.7111000000000001</v>
      </c>
      <c r="C218">
        <f t="shared" si="26"/>
        <v>2.5</v>
      </c>
      <c r="D218">
        <f t="shared" si="23"/>
        <v>0</v>
      </c>
      <c r="E218">
        <f t="shared" si="27"/>
        <v>2.5</v>
      </c>
      <c r="F218">
        <f t="shared" si="24"/>
        <v>0</v>
      </c>
      <c r="G218">
        <f t="shared" si="25"/>
        <v>1.6531753678552442E-7</v>
      </c>
      <c r="H218" s="2">
        <v>-66</v>
      </c>
    </row>
    <row r="219" spans="1:9">
      <c r="A219">
        <v>2.5</v>
      </c>
      <c r="B219">
        <f t="shared" si="22"/>
        <v>7.7351999999999999</v>
      </c>
      <c r="C219">
        <f t="shared" si="26"/>
        <v>2.5</v>
      </c>
      <c r="D219">
        <f t="shared" si="23"/>
        <v>0</v>
      </c>
      <c r="E219">
        <f t="shared" si="27"/>
        <v>2.5</v>
      </c>
      <c r="F219">
        <f t="shared" si="24"/>
        <v>0</v>
      </c>
      <c r="G219">
        <f t="shared" si="25"/>
        <v>1.5639358163271694E-7</v>
      </c>
      <c r="H219" s="2">
        <v>-67</v>
      </c>
    </row>
    <row r="220" spans="1:9">
      <c r="A220">
        <v>2.5</v>
      </c>
      <c r="B220">
        <f t="shared" si="22"/>
        <v>7.6869999999999994</v>
      </c>
      <c r="C220">
        <f t="shared" si="26"/>
        <v>2.5</v>
      </c>
      <c r="D220">
        <f t="shared" si="23"/>
        <v>0</v>
      </c>
      <c r="E220">
        <f t="shared" si="27"/>
        <v>2.5</v>
      </c>
      <c r="F220">
        <f t="shared" si="24"/>
        <v>0</v>
      </c>
      <c r="G220">
        <f t="shared" si="25"/>
        <v>1.7475070065865224E-7</v>
      </c>
      <c r="H220" s="2">
        <v>-65</v>
      </c>
    </row>
    <row r="221" spans="1:9">
      <c r="A221">
        <v>2.5</v>
      </c>
      <c r="B221">
        <f t="shared" si="22"/>
        <v>7.7111000000000001</v>
      </c>
      <c r="C221">
        <f t="shared" si="26"/>
        <v>2.5</v>
      </c>
      <c r="D221">
        <f t="shared" si="23"/>
        <v>0</v>
      </c>
      <c r="E221">
        <f t="shared" si="27"/>
        <v>2.5</v>
      </c>
      <c r="F221">
        <f t="shared" si="24"/>
        <v>0</v>
      </c>
      <c r="G221">
        <f t="shared" si="25"/>
        <v>1.6531753678552442E-7</v>
      </c>
      <c r="H221" s="2">
        <v>-66</v>
      </c>
    </row>
    <row r="222" spans="1:9">
      <c r="A222">
        <v>2.5</v>
      </c>
      <c r="B222">
        <f t="shared" si="22"/>
        <v>7.6869999999999994</v>
      </c>
      <c r="C222">
        <f t="shared" si="26"/>
        <v>2.5</v>
      </c>
      <c r="D222">
        <f t="shared" si="23"/>
        <v>0</v>
      </c>
      <c r="E222">
        <f t="shared" si="27"/>
        <v>2.5</v>
      </c>
      <c r="F222">
        <f t="shared" si="24"/>
        <v>0</v>
      </c>
      <c r="G222">
        <f t="shared" si="25"/>
        <v>1.7475070065865224E-7</v>
      </c>
      <c r="H222" s="2">
        <v>-65</v>
      </c>
    </row>
    <row r="223" spans="1:9">
      <c r="A223">
        <v>2.5</v>
      </c>
      <c r="B223">
        <f t="shared" si="22"/>
        <v>7.6869999999999994</v>
      </c>
      <c r="C223">
        <f t="shared" si="26"/>
        <v>2.5</v>
      </c>
      <c r="D223">
        <f t="shared" si="23"/>
        <v>0</v>
      </c>
      <c r="E223">
        <f t="shared" si="27"/>
        <v>2.5</v>
      </c>
      <c r="F223">
        <f t="shared" si="24"/>
        <v>0</v>
      </c>
      <c r="G223">
        <f t="shared" si="25"/>
        <v>1.7475070065865224E-7</v>
      </c>
      <c r="H223" s="2">
        <v>-65</v>
      </c>
    </row>
    <row r="224" spans="1:9">
      <c r="A224">
        <v>2.5</v>
      </c>
      <c r="B224">
        <f t="shared" si="22"/>
        <v>7.6628999999999996</v>
      </c>
      <c r="C224">
        <f t="shared" si="26"/>
        <v>2.5</v>
      </c>
      <c r="D224">
        <f t="shared" si="23"/>
        <v>0</v>
      </c>
      <c r="E224">
        <f t="shared" si="27"/>
        <v>2.5</v>
      </c>
      <c r="F224">
        <f t="shared" si="24"/>
        <v>0</v>
      </c>
      <c r="G224">
        <f t="shared" si="25"/>
        <v>1.8472212914899674E-7</v>
      </c>
      <c r="H224" s="2">
        <v>-64</v>
      </c>
    </row>
    <row r="225" spans="1:8">
      <c r="A225">
        <v>2.5</v>
      </c>
      <c r="B225">
        <f t="shared" si="22"/>
        <v>7.6869999999999994</v>
      </c>
      <c r="C225">
        <f t="shared" si="26"/>
        <v>2.5</v>
      </c>
      <c r="D225">
        <f t="shared" si="23"/>
        <v>0</v>
      </c>
      <c r="E225">
        <f t="shared" si="27"/>
        <v>2.5</v>
      </c>
      <c r="F225">
        <f t="shared" si="24"/>
        <v>0</v>
      </c>
      <c r="G225">
        <f t="shared" si="25"/>
        <v>1.7475070065865224E-7</v>
      </c>
      <c r="H225" s="2">
        <v>-65</v>
      </c>
    </row>
    <row r="226" spans="1:8">
      <c r="A226">
        <v>2.5</v>
      </c>
      <c r="B226">
        <f t="shared" si="22"/>
        <v>7.6869999999999994</v>
      </c>
      <c r="C226">
        <f t="shared" si="26"/>
        <v>2.5</v>
      </c>
      <c r="D226">
        <f t="shared" si="23"/>
        <v>0</v>
      </c>
      <c r="E226">
        <f t="shared" si="27"/>
        <v>2.5</v>
      </c>
      <c r="F226">
        <f t="shared" si="24"/>
        <v>0</v>
      </c>
      <c r="G226">
        <f t="shared" si="25"/>
        <v>1.7475070065865224E-7</v>
      </c>
      <c r="H226" s="2">
        <v>-65</v>
      </c>
    </row>
    <row r="227" spans="1:8">
      <c r="A227">
        <v>2.5</v>
      </c>
      <c r="B227">
        <f t="shared" si="22"/>
        <v>7.6869999999999994</v>
      </c>
      <c r="C227">
        <f t="shared" si="26"/>
        <v>2.5</v>
      </c>
      <c r="D227">
        <f t="shared" si="23"/>
        <v>0</v>
      </c>
      <c r="E227">
        <f t="shared" si="27"/>
        <v>2.5</v>
      </c>
      <c r="F227">
        <f t="shared" si="24"/>
        <v>0</v>
      </c>
      <c r="G227">
        <f t="shared" si="25"/>
        <v>1.7475070065865224E-7</v>
      </c>
      <c r="H227" s="2">
        <v>-65</v>
      </c>
    </row>
    <row r="228" spans="1:8">
      <c r="A228">
        <v>2.5</v>
      </c>
      <c r="B228">
        <f t="shared" si="22"/>
        <v>7.6628999999999996</v>
      </c>
      <c r="C228">
        <f t="shared" si="26"/>
        <v>2.5</v>
      </c>
      <c r="D228">
        <f t="shared" si="23"/>
        <v>0</v>
      </c>
      <c r="E228">
        <f t="shared" si="27"/>
        <v>2.5</v>
      </c>
      <c r="F228">
        <f t="shared" si="24"/>
        <v>0</v>
      </c>
      <c r="G228">
        <f t="shared" si="25"/>
        <v>1.8472212914899674E-7</v>
      </c>
      <c r="H228" s="2">
        <v>-64</v>
      </c>
    </row>
    <row r="229" spans="1:8">
      <c r="A229">
        <v>2.5</v>
      </c>
      <c r="B229">
        <f t="shared" si="22"/>
        <v>7.6628999999999996</v>
      </c>
      <c r="C229">
        <f t="shared" si="26"/>
        <v>2.5</v>
      </c>
      <c r="D229">
        <f t="shared" si="23"/>
        <v>0</v>
      </c>
      <c r="E229">
        <f t="shared" si="27"/>
        <v>2.5</v>
      </c>
      <c r="F229">
        <f t="shared" si="24"/>
        <v>0</v>
      </c>
      <c r="G229">
        <f t="shared" si="25"/>
        <v>1.8472212914899674E-7</v>
      </c>
      <c r="H229" s="2">
        <v>-64</v>
      </c>
    </row>
    <row r="230" spans="1:8">
      <c r="A230">
        <v>2.5</v>
      </c>
      <c r="B230">
        <f t="shared" si="22"/>
        <v>7.6387999999999998</v>
      </c>
      <c r="C230">
        <f t="shared" si="26"/>
        <v>2.5</v>
      </c>
      <c r="D230">
        <f t="shared" si="23"/>
        <v>0</v>
      </c>
      <c r="E230">
        <f t="shared" si="27"/>
        <v>2.5</v>
      </c>
      <c r="F230">
        <f t="shared" si="24"/>
        <v>0</v>
      </c>
      <c r="G230">
        <f t="shared" si="25"/>
        <v>1.952625361084599E-7</v>
      </c>
      <c r="H230" s="2">
        <v>-63</v>
      </c>
    </row>
    <row r="231" spans="1:8">
      <c r="A231">
        <v>2.5</v>
      </c>
      <c r="B231">
        <f t="shared" si="22"/>
        <v>7.6628999999999996</v>
      </c>
      <c r="C231">
        <f t="shared" si="26"/>
        <v>2.5</v>
      </c>
      <c r="D231">
        <f t="shared" si="23"/>
        <v>0</v>
      </c>
      <c r="E231">
        <f t="shared" si="27"/>
        <v>2.5</v>
      </c>
      <c r="F231">
        <f t="shared" si="24"/>
        <v>0</v>
      </c>
      <c r="G231">
        <f t="shared" si="25"/>
        <v>1.8472212914899674E-7</v>
      </c>
      <c r="H231" s="2">
        <v>-64</v>
      </c>
    </row>
    <row r="232" spans="1:8">
      <c r="A232">
        <v>2.5</v>
      </c>
      <c r="B232">
        <f t="shared" si="22"/>
        <v>7.6387999999999998</v>
      </c>
      <c r="C232">
        <f t="shared" si="26"/>
        <v>2.5</v>
      </c>
      <c r="D232">
        <f t="shared" si="23"/>
        <v>0</v>
      </c>
      <c r="E232">
        <f t="shared" si="27"/>
        <v>2.5</v>
      </c>
      <c r="F232">
        <f t="shared" si="24"/>
        <v>0</v>
      </c>
      <c r="G232">
        <f t="shared" si="25"/>
        <v>1.952625361084599E-7</v>
      </c>
      <c r="H232" s="2">
        <v>-63</v>
      </c>
    </row>
    <row r="233" spans="1:8">
      <c r="A233">
        <v>2.5</v>
      </c>
      <c r="B233">
        <f t="shared" si="22"/>
        <v>7.6628999999999996</v>
      </c>
      <c r="C233">
        <f t="shared" si="26"/>
        <v>2.5</v>
      </c>
      <c r="D233">
        <f t="shared" si="23"/>
        <v>0</v>
      </c>
      <c r="E233">
        <f t="shared" si="27"/>
        <v>2.5</v>
      </c>
      <c r="F233">
        <f t="shared" si="24"/>
        <v>0</v>
      </c>
      <c r="G233">
        <f t="shared" si="25"/>
        <v>1.8472212914899674E-7</v>
      </c>
      <c r="H233" s="2">
        <v>-64</v>
      </c>
    </row>
    <row r="234" spans="1:8">
      <c r="A234">
        <v>2.5</v>
      </c>
      <c r="B234">
        <f t="shared" si="22"/>
        <v>7.6387999999999998</v>
      </c>
      <c r="C234">
        <f t="shared" si="26"/>
        <v>2.5</v>
      </c>
      <c r="D234">
        <f t="shared" si="23"/>
        <v>0</v>
      </c>
      <c r="E234">
        <f t="shared" si="27"/>
        <v>2.5</v>
      </c>
      <c r="F234">
        <f t="shared" si="24"/>
        <v>0</v>
      </c>
      <c r="G234">
        <f t="shared" si="25"/>
        <v>1.952625361084599E-7</v>
      </c>
      <c r="H234" s="2">
        <v>-63</v>
      </c>
    </row>
    <row r="235" spans="1:8">
      <c r="A235">
        <v>2.5</v>
      </c>
      <c r="B235">
        <f t="shared" si="22"/>
        <v>7.6387999999999998</v>
      </c>
      <c r="C235">
        <f t="shared" si="26"/>
        <v>2.5</v>
      </c>
      <c r="D235">
        <f t="shared" si="23"/>
        <v>0</v>
      </c>
      <c r="E235">
        <f t="shared" si="27"/>
        <v>2.5</v>
      </c>
      <c r="F235">
        <f t="shared" si="24"/>
        <v>0</v>
      </c>
      <c r="G235">
        <f t="shared" si="25"/>
        <v>1.952625361084599E-7</v>
      </c>
      <c r="H235" s="2">
        <v>-63</v>
      </c>
    </row>
    <row r="236" spans="1:8">
      <c r="A236">
        <v>2.5</v>
      </c>
      <c r="B236">
        <f t="shared" si="22"/>
        <v>7.6387999999999998</v>
      </c>
      <c r="C236">
        <f t="shared" si="26"/>
        <v>2.5</v>
      </c>
      <c r="D236">
        <f t="shared" si="23"/>
        <v>0</v>
      </c>
      <c r="E236">
        <f t="shared" si="27"/>
        <v>2.5</v>
      </c>
      <c r="F236">
        <f t="shared" si="24"/>
        <v>0</v>
      </c>
      <c r="G236">
        <f t="shared" si="25"/>
        <v>1.952625361084599E-7</v>
      </c>
      <c r="H236" s="2">
        <v>-63</v>
      </c>
    </row>
    <row r="237" spans="1:8">
      <c r="A237">
        <v>2.5</v>
      </c>
      <c r="B237">
        <f t="shared" si="22"/>
        <v>7.6387999999999998</v>
      </c>
      <c r="C237">
        <f t="shared" si="26"/>
        <v>2.5</v>
      </c>
      <c r="D237">
        <f t="shared" si="23"/>
        <v>0</v>
      </c>
      <c r="E237">
        <f t="shared" si="27"/>
        <v>2.5</v>
      </c>
      <c r="F237">
        <f t="shared" si="24"/>
        <v>0</v>
      </c>
      <c r="G237">
        <f t="shared" si="25"/>
        <v>1.952625361084599E-7</v>
      </c>
      <c r="H237" s="2">
        <v>-63</v>
      </c>
    </row>
    <row r="238" spans="1:8">
      <c r="A238">
        <v>2.5</v>
      </c>
      <c r="B238">
        <f t="shared" si="22"/>
        <v>7.6387999999999998</v>
      </c>
      <c r="C238">
        <f t="shared" si="26"/>
        <v>2.5</v>
      </c>
      <c r="D238">
        <f t="shared" si="23"/>
        <v>0</v>
      </c>
      <c r="E238">
        <f t="shared" si="27"/>
        <v>2.5</v>
      </c>
      <c r="F238">
        <f t="shared" si="24"/>
        <v>0</v>
      </c>
      <c r="G238">
        <f t="shared" si="25"/>
        <v>1.952625361084599E-7</v>
      </c>
      <c r="H238" s="2">
        <v>-63</v>
      </c>
    </row>
    <row r="239" spans="1:8">
      <c r="A239">
        <v>2.5</v>
      </c>
      <c r="B239">
        <f t="shared" si="22"/>
        <v>7.6387999999999998</v>
      </c>
      <c r="C239">
        <f t="shared" si="26"/>
        <v>2.5</v>
      </c>
      <c r="D239">
        <f t="shared" si="23"/>
        <v>0</v>
      </c>
      <c r="E239">
        <f t="shared" si="27"/>
        <v>2.5</v>
      </c>
      <c r="F239">
        <f t="shared" si="24"/>
        <v>0</v>
      </c>
      <c r="G239">
        <f t="shared" si="25"/>
        <v>1.952625361084599E-7</v>
      </c>
      <c r="H239" s="2">
        <v>-63</v>
      </c>
    </row>
    <row r="240" spans="1:8">
      <c r="A240">
        <v>2.5</v>
      </c>
      <c r="B240">
        <f t="shared" si="22"/>
        <v>7.6147</v>
      </c>
      <c r="C240">
        <f t="shared" si="26"/>
        <v>2.5</v>
      </c>
      <c r="D240">
        <f t="shared" si="23"/>
        <v>0</v>
      </c>
      <c r="E240">
        <f t="shared" si="27"/>
        <v>2.5</v>
      </c>
      <c r="F240">
        <f t="shared" si="24"/>
        <v>0</v>
      </c>
      <c r="G240">
        <f t="shared" si="25"/>
        <v>2.0640438794831069E-7</v>
      </c>
      <c r="H240" s="2">
        <v>-62</v>
      </c>
    </row>
    <row r="241" spans="1:8">
      <c r="A241">
        <v>2.5</v>
      </c>
      <c r="B241">
        <f t="shared" si="22"/>
        <v>7.6147</v>
      </c>
      <c r="C241">
        <f t="shared" si="26"/>
        <v>2.5</v>
      </c>
      <c r="D241">
        <f t="shared" si="23"/>
        <v>0</v>
      </c>
      <c r="E241">
        <f t="shared" si="27"/>
        <v>2.5</v>
      </c>
      <c r="F241">
        <f t="shared" si="24"/>
        <v>0</v>
      </c>
      <c r="G241">
        <f t="shared" si="25"/>
        <v>2.0640438794831069E-7</v>
      </c>
      <c r="H241" s="2">
        <v>-62</v>
      </c>
    </row>
    <row r="242" spans="1:8">
      <c r="A242">
        <v>2.5</v>
      </c>
      <c r="B242">
        <f t="shared" si="22"/>
        <v>7.6147</v>
      </c>
      <c r="C242">
        <f t="shared" si="26"/>
        <v>2.5</v>
      </c>
      <c r="D242">
        <f t="shared" si="23"/>
        <v>0</v>
      </c>
      <c r="E242">
        <f t="shared" si="27"/>
        <v>2.5</v>
      </c>
      <c r="F242">
        <f t="shared" si="24"/>
        <v>0</v>
      </c>
      <c r="G242">
        <f t="shared" si="25"/>
        <v>2.0640438794831069E-7</v>
      </c>
      <c r="H242" s="2">
        <v>-62</v>
      </c>
    </row>
    <row r="243" spans="1:8">
      <c r="A243">
        <v>2.5</v>
      </c>
      <c r="B243">
        <f t="shared" si="22"/>
        <v>7.6147</v>
      </c>
      <c r="C243">
        <f t="shared" si="26"/>
        <v>2.5</v>
      </c>
      <c r="D243">
        <f t="shared" si="23"/>
        <v>0</v>
      </c>
      <c r="E243">
        <f t="shared" si="27"/>
        <v>2.5</v>
      </c>
      <c r="F243">
        <f t="shared" si="24"/>
        <v>0</v>
      </c>
      <c r="G243">
        <f t="shared" si="25"/>
        <v>2.0640438794831069E-7</v>
      </c>
      <c r="H243" s="2">
        <v>-62</v>
      </c>
    </row>
    <row r="244" spans="1:8">
      <c r="A244">
        <v>2.5</v>
      </c>
      <c r="B244">
        <f t="shared" si="22"/>
        <v>7.6147</v>
      </c>
      <c r="C244">
        <f t="shared" si="26"/>
        <v>2.5</v>
      </c>
      <c r="D244">
        <f t="shared" si="23"/>
        <v>0</v>
      </c>
      <c r="E244">
        <f t="shared" si="27"/>
        <v>2.5</v>
      </c>
      <c r="F244">
        <f t="shared" si="24"/>
        <v>0</v>
      </c>
      <c r="G244">
        <f t="shared" si="25"/>
        <v>2.0640438794831069E-7</v>
      </c>
      <c r="H244" s="2">
        <v>-62</v>
      </c>
    </row>
    <row r="245" spans="1:8">
      <c r="A245">
        <v>2.5</v>
      </c>
      <c r="B245">
        <f t="shared" si="22"/>
        <v>7.6147</v>
      </c>
      <c r="C245">
        <f t="shared" si="26"/>
        <v>2.5</v>
      </c>
      <c r="D245">
        <f t="shared" si="23"/>
        <v>0</v>
      </c>
      <c r="E245">
        <f t="shared" si="27"/>
        <v>2.5</v>
      </c>
      <c r="F245">
        <f t="shared" si="24"/>
        <v>0</v>
      </c>
      <c r="G245">
        <f t="shared" si="25"/>
        <v>2.0640438794831069E-7</v>
      </c>
      <c r="H245" s="2">
        <v>-62</v>
      </c>
    </row>
    <row r="246" spans="1:8">
      <c r="A246">
        <v>2.5</v>
      </c>
      <c r="B246">
        <f t="shared" si="22"/>
        <v>7.6147</v>
      </c>
      <c r="C246">
        <f t="shared" si="26"/>
        <v>2.5</v>
      </c>
      <c r="D246">
        <f t="shared" si="23"/>
        <v>0</v>
      </c>
      <c r="E246">
        <f t="shared" si="27"/>
        <v>2.5</v>
      </c>
      <c r="F246">
        <f t="shared" si="24"/>
        <v>0</v>
      </c>
      <c r="G246">
        <f t="shared" si="25"/>
        <v>2.0640438794831069E-7</v>
      </c>
      <c r="H246" s="2">
        <v>-62</v>
      </c>
    </row>
    <row r="247" spans="1:8">
      <c r="A247">
        <v>2.5</v>
      </c>
      <c r="B247">
        <f t="shared" si="22"/>
        <v>7.6147</v>
      </c>
      <c r="C247">
        <f t="shared" si="26"/>
        <v>2.5</v>
      </c>
      <c r="D247">
        <f t="shared" si="23"/>
        <v>0</v>
      </c>
      <c r="E247">
        <f t="shared" si="27"/>
        <v>2.5</v>
      </c>
      <c r="F247">
        <f t="shared" si="24"/>
        <v>0</v>
      </c>
      <c r="G247">
        <f t="shared" si="25"/>
        <v>2.0640438794831069E-7</v>
      </c>
      <c r="H247" s="2">
        <v>-62</v>
      </c>
    </row>
    <row r="248" spans="1:8">
      <c r="A248">
        <v>2.5</v>
      </c>
      <c r="B248">
        <f t="shared" si="22"/>
        <v>7.5906000000000002</v>
      </c>
      <c r="C248">
        <f t="shared" si="26"/>
        <v>2.5</v>
      </c>
      <c r="D248">
        <f t="shared" si="23"/>
        <v>0</v>
      </c>
      <c r="E248">
        <f t="shared" si="27"/>
        <v>2.5</v>
      </c>
      <c r="F248">
        <f t="shared" si="24"/>
        <v>0</v>
      </c>
      <c r="G248">
        <f t="shared" si="25"/>
        <v>2.1818200364176822E-7</v>
      </c>
      <c r="H248" s="2">
        <v>-61</v>
      </c>
    </row>
    <row r="249" spans="1:8">
      <c r="A249">
        <v>2.5</v>
      </c>
      <c r="B249">
        <f t="shared" si="22"/>
        <v>7.6147</v>
      </c>
      <c r="C249">
        <f t="shared" si="26"/>
        <v>2.5</v>
      </c>
      <c r="D249">
        <f t="shared" si="23"/>
        <v>0</v>
      </c>
      <c r="E249">
        <f t="shared" si="27"/>
        <v>2.5</v>
      </c>
      <c r="F249">
        <f t="shared" si="24"/>
        <v>0</v>
      </c>
      <c r="G249">
        <f t="shared" si="25"/>
        <v>2.0640438794831069E-7</v>
      </c>
      <c r="H249" s="2">
        <v>-62</v>
      </c>
    </row>
    <row r="250" spans="1:8">
      <c r="A250">
        <v>2.5</v>
      </c>
      <c r="B250">
        <f t="shared" si="22"/>
        <v>7.6147</v>
      </c>
      <c r="C250">
        <f t="shared" si="26"/>
        <v>2.5</v>
      </c>
      <c r="D250">
        <f t="shared" si="23"/>
        <v>0</v>
      </c>
      <c r="E250">
        <f t="shared" si="27"/>
        <v>2.5</v>
      </c>
      <c r="F250">
        <f t="shared" si="24"/>
        <v>0</v>
      </c>
      <c r="G250">
        <f t="shared" si="25"/>
        <v>2.0640438794831069E-7</v>
      </c>
      <c r="H250" s="2">
        <v>-62</v>
      </c>
    </row>
    <row r="251" spans="1:8">
      <c r="A251">
        <v>2.5</v>
      </c>
      <c r="B251">
        <f t="shared" si="22"/>
        <v>7.5906000000000002</v>
      </c>
      <c r="C251">
        <f t="shared" si="26"/>
        <v>2.5</v>
      </c>
      <c r="D251">
        <f t="shared" si="23"/>
        <v>0</v>
      </c>
      <c r="E251">
        <f t="shared" si="27"/>
        <v>2.5</v>
      </c>
      <c r="F251">
        <f t="shared" si="24"/>
        <v>0</v>
      </c>
      <c r="G251">
        <f t="shared" si="25"/>
        <v>2.1818200364176822E-7</v>
      </c>
      <c r="H251" s="2">
        <v>-61</v>
      </c>
    </row>
    <row r="252" spans="1:8">
      <c r="A252">
        <v>2.5</v>
      </c>
      <c r="B252">
        <f t="shared" si="22"/>
        <v>7.5906000000000002</v>
      </c>
      <c r="C252">
        <f t="shared" si="26"/>
        <v>2.5</v>
      </c>
      <c r="D252">
        <f t="shared" si="23"/>
        <v>0</v>
      </c>
      <c r="E252">
        <f t="shared" si="27"/>
        <v>2.5</v>
      </c>
      <c r="F252">
        <f t="shared" si="24"/>
        <v>0</v>
      </c>
      <c r="G252">
        <f t="shared" si="25"/>
        <v>2.1818200364176822E-7</v>
      </c>
      <c r="H252" s="2">
        <v>-61</v>
      </c>
    </row>
    <row r="253" spans="1:8">
      <c r="A253">
        <v>2.5</v>
      </c>
      <c r="B253">
        <f t="shared" si="22"/>
        <v>7.5906000000000002</v>
      </c>
      <c r="C253">
        <f t="shared" si="26"/>
        <v>2.5</v>
      </c>
      <c r="D253">
        <f t="shared" si="23"/>
        <v>0</v>
      </c>
      <c r="E253">
        <f t="shared" si="27"/>
        <v>2.5</v>
      </c>
      <c r="F253">
        <f t="shared" si="24"/>
        <v>0</v>
      </c>
      <c r="G253">
        <f t="shared" si="25"/>
        <v>2.1818200364176822E-7</v>
      </c>
      <c r="H253" s="2">
        <v>-61</v>
      </c>
    </row>
    <row r="254" spans="1:8">
      <c r="A254">
        <v>2.5</v>
      </c>
      <c r="B254">
        <f t="shared" si="22"/>
        <v>7.5906000000000002</v>
      </c>
      <c r="C254">
        <f t="shared" si="26"/>
        <v>2.5</v>
      </c>
      <c r="D254">
        <f t="shared" si="23"/>
        <v>0</v>
      </c>
      <c r="E254">
        <f t="shared" si="27"/>
        <v>2.5</v>
      </c>
      <c r="F254">
        <f t="shared" si="24"/>
        <v>0</v>
      </c>
      <c r="G254">
        <f t="shared" si="25"/>
        <v>2.1818200364176822E-7</v>
      </c>
      <c r="H254" s="2">
        <v>-61</v>
      </c>
    </row>
    <row r="255" spans="1:8">
      <c r="A255">
        <v>2.5</v>
      </c>
      <c r="B255">
        <f t="shared" si="22"/>
        <v>7.6147</v>
      </c>
      <c r="C255">
        <f t="shared" si="26"/>
        <v>2.5</v>
      </c>
      <c r="D255">
        <f t="shared" si="23"/>
        <v>0</v>
      </c>
      <c r="E255">
        <f t="shared" si="27"/>
        <v>2.5</v>
      </c>
      <c r="F255">
        <f t="shared" si="24"/>
        <v>0</v>
      </c>
      <c r="G255">
        <f t="shared" si="25"/>
        <v>2.0640438794831069E-7</v>
      </c>
      <c r="H255" s="2">
        <v>-62</v>
      </c>
    </row>
    <row r="256" spans="1:8">
      <c r="A256">
        <v>2.5</v>
      </c>
      <c r="B256">
        <f t="shared" si="22"/>
        <v>7.5906000000000002</v>
      </c>
      <c r="C256">
        <f t="shared" si="26"/>
        <v>2.5</v>
      </c>
      <c r="D256">
        <f t="shared" si="23"/>
        <v>0</v>
      </c>
      <c r="E256">
        <f t="shared" si="27"/>
        <v>2.5</v>
      </c>
      <c r="F256">
        <f t="shared" si="24"/>
        <v>0</v>
      </c>
      <c r="G256">
        <f t="shared" si="25"/>
        <v>2.1818200364176822E-7</v>
      </c>
      <c r="H256" s="2">
        <v>-61</v>
      </c>
    </row>
    <row r="257" spans="1:8">
      <c r="A257">
        <v>2.5</v>
      </c>
      <c r="B257">
        <f t="shared" si="22"/>
        <v>7.5664999999999996</v>
      </c>
      <c r="C257">
        <f t="shared" si="26"/>
        <v>2.5</v>
      </c>
      <c r="D257">
        <f t="shared" si="23"/>
        <v>0</v>
      </c>
      <c r="E257">
        <f t="shared" si="27"/>
        <v>2.5</v>
      </c>
      <c r="F257">
        <f t="shared" si="24"/>
        <v>0</v>
      </c>
      <c r="G257">
        <f t="shared" si="25"/>
        <v>2.3063166043280901E-7</v>
      </c>
      <c r="H257" s="2">
        <v>-60</v>
      </c>
    </row>
    <row r="258" spans="1:8">
      <c r="A258">
        <v>2.5</v>
      </c>
      <c r="B258">
        <f t="shared" ref="B258:B321" si="29">-0.0241*H258+6.1205</f>
        <v>7.5906000000000002</v>
      </c>
      <c r="C258">
        <f t="shared" si="26"/>
        <v>2.5</v>
      </c>
      <c r="D258">
        <f t="shared" si="23"/>
        <v>0</v>
      </c>
      <c r="E258">
        <f t="shared" si="27"/>
        <v>2.5</v>
      </c>
      <c r="F258">
        <f t="shared" si="24"/>
        <v>0</v>
      </c>
      <c r="G258">
        <f t="shared" si="25"/>
        <v>2.1818200364176822E-7</v>
      </c>
      <c r="H258" s="2">
        <v>-61</v>
      </c>
    </row>
    <row r="259" spans="1:8">
      <c r="A259">
        <v>2.5</v>
      </c>
      <c r="B259">
        <f t="shared" si="29"/>
        <v>7.5906000000000002</v>
      </c>
      <c r="C259">
        <f t="shared" si="26"/>
        <v>2.5</v>
      </c>
      <c r="D259">
        <f t="shared" ref="D259:D322" si="30">IF((C260-C259)=0,0,(B260-B259)/(C260-C259))</f>
        <v>0</v>
      </c>
      <c r="E259">
        <f t="shared" si="27"/>
        <v>2.5</v>
      </c>
      <c r="F259">
        <f t="shared" ref="F259:F322" si="31">IF((E260-E259)=0,0,(D260-D259)/(E260-E259))</f>
        <v>0</v>
      </c>
      <c r="G259">
        <f t="shared" ref="G259:G322" si="32">(A259+6)*10^-B259</f>
        <v>2.1818200364176822E-7</v>
      </c>
      <c r="H259" s="2">
        <v>-61</v>
      </c>
    </row>
    <row r="260" spans="1:8">
      <c r="A260">
        <v>2.5</v>
      </c>
      <c r="B260">
        <f t="shared" si="29"/>
        <v>7.5906000000000002</v>
      </c>
      <c r="C260">
        <f t="shared" ref="C260:C323" si="33">(A260+A259)/2</f>
        <v>2.5</v>
      </c>
      <c r="D260">
        <f t="shared" si="30"/>
        <v>0</v>
      </c>
      <c r="E260">
        <f t="shared" si="27"/>
        <v>2.5</v>
      </c>
      <c r="F260">
        <f t="shared" si="31"/>
        <v>0</v>
      </c>
      <c r="G260">
        <f t="shared" si="32"/>
        <v>2.1818200364176822E-7</v>
      </c>
      <c r="H260" s="2">
        <v>-61</v>
      </c>
    </row>
    <row r="261" spans="1:8">
      <c r="A261">
        <v>2.5</v>
      </c>
      <c r="B261">
        <f t="shared" si="29"/>
        <v>7.5906000000000002</v>
      </c>
      <c r="C261">
        <f t="shared" si="33"/>
        <v>2.5</v>
      </c>
      <c r="D261">
        <f t="shared" si="30"/>
        <v>0</v>
      </c>
      <c r="E261">
        <f t="shared" ref="E261:E324" si="34">(C261+C260)/2</f>
        <v>2.5</v>
      </c>
      <c r="F261">
        <f t="shared" si="31"/>
        <v>0</v>
      </c>
      <c r="G261">
        <f t="shared" si="32"/>
        <v>2.1818200364176822E-7</v>
      </c>
      <c r="H261" s="2">
        <v>-61</v>
      </c>
    </row>
    <row r="262" spans="1:8">
      <c r="A262">
        <v>2.5</v>
      </c>
      <c r="B262">
        <f t="shared" si="29"/>
        <v>7.5664999999999996</v>
      </c>
      <c r="C262">
        <f t="shared" si="33"/>
        <v>2.5</v>
      </c>
      <c r="D262">
        <f t="shared" si="30"/>
        <v>0</v>
      </c>
      <c r="E262">
        <f t="shared" si="34"/>
        <v>2.5</v>
      </c>
      <c r="F262">
        <f t="shared" si="31"/>
        <v>0</v>
      </c>
      <c r="G262">
        <f t="shared" si="32"/>
        <v>2.3063166043280901E-7</v>
      </c>
      <c r="H262" s="2">
        <v>-60</v>
      </c>
    </row>
    <row r="263" spans="1:8">
      <c r="A263">
        <v>2.5</v>
      </c>
      <c r="B263">
        <f t="shared" si="29"/>
        <v>7.5906000000000002</v>
      </c>
      <c r="C263">
        <f t="shared" si="33"/>
        <v>2.5</v>
      </c>
      <c r="D263">
        <f t="shared" si="30"/>
        <v>0</v>
      </c>
      <c r="E263">
        <f t="shared" si="34"/>
        <v>2.5</v>
      </c>
      <c r="F263">
        <f t="shared" si="31"/>
        <v>0</v>
      </c>
      <c r="G263">
        <f t="shared" si="32"/>
        <v>2.1818200364176822E-7</v>
      </c>
      <c r="H263" s="2">
        <v>-61</v>
      </c>
    </row>
    <row r="264" spans="1:8">
      <c r="A264">
        <v>2.5</v>
      </c>
      <c r="B264">
        <f t="shared" si="29"/>
        <v>7.5906000000000002</v>
      </c>
      <c r="C264">
        <f t="shared" si="33"/>
        <v>2.5</v>
      </c>
      <c r="D264">
        <f t="shared" si="30"/>
        <v>0</v>
      </c>
      <c r="E264">
        <f t="shared" si="34"/>
        <v>2.5</v>
      </c>
      <c r="F264">
        <f t="shared" si="31"/>
        <v>0</v>
      </c>
      <c r="G264">
        <f t="shared" si="32"/>
        <v>2.1818200364176822E-7</v>
      </c>
      <c r="H264" s="2">
        <v>-61</v>
      </c>
    </row>
    <row r="265" spans="1:8">
      <c r="A265">
        <v>2.5</v>
      </c>
      <c r="B265">
        <f t="shared" si="29"/>
        <v>7.5664999999999996</v>
      </c>
      <c r="C265">
        <f t="shared" si="33"/>
        <v>2.5</v>
      </c>
      <c r="D265">
        <f t="shared" si="30"/>
        <v>0</v>
      </c>
      <c r="E265">
        <f t="shared" si="34"/>
        <v>2.5</v>
      </c>
      <c r="F265">
        <f t="shared" si="31"/>
        <v>0</v>
      </c>
      <c r="G265">
        <f t="shared" si="32"/>
        <v>2.3063166043280901E-7</v>
      </c>
      <c r="H265" s="2">
        <v>-60</v>
      </c>
    </row>
    <row r="266" spans="1:8">
      <c r="A266">
        <v>2.5</v>
      </c>
      <c r="B266">
        <f t="shared" si="29"/>
        <v>7.5664999999999996</v>
      </c>
      <c r="C266">
        <f t="shared" si="33"/>
        <v>2.5</v>
      </c>
      <c r="D266">
        <f t="shared" si="30"/>
        <v>0</v>
      </c>
      <c r="E266">
        <f t="shared" si="34"/>
        <v>2.5</v>
      </c>
      <c r="F266">
        <f t="shared" si="31"/>
        <v>0</v>
      </c>
      <c r="G266">
        <f t="shared" si="32"/>
        <v>2.3063166043280901E-7</v>
      </c>
      <c r="H266" s="2">
        <v>-60</v>
      </c>
    </row>
    <row r="267" spans="1:8">
      <c r="A267">
        <v>2.5</v>
      </c>
      <c r="B267">
        <f t="shared" si="29"/>
        <v>7.5906000000000002</v>
      </c>
      <c r="C267">
        <f t="shared" si="33"/>
        <v>2.5</v>
      </c>
      <c r="D267">
        <f t="shared" si="30"/>
        <v>0</v>
      </c>
      <c r="E267">
        <f t="shared" si="34"/>
        <v>2.5</v>
      </c>
      <c r="F267">
        <f t="shared" si="31"/>
        <v>0</v>
      </c>
      <c r="G267">
        <f t="shared" si="32"/>
        <v>2.1818200364176822E-7</v>
      </c>
      <c r="H267" s="2">
        <v>-61</v>
      </c>
    </row>
    <row r="268" spans="1:8">
      <c r="A268">
        <v>2.5</v>
      </c>
      <c r="B268">
        <f t="shared" si="29"/>
        <v>7.5906000000000002</v>
      </c>
      <c r="C268">
        <f t="shared" si="33"/>
        <v>2.5</v>
      </c>
      <c r="D268">
        <f t="shared" si="30"/>
        <v>0</v>
      </c>
      <c r="E268">
        <f t="shared" si="34"/>
        <v>2.5</v>
      </c>
      <c r="F268">
        <f t="shared" si="31"/>
        <v>0</v>
      </c>
      <c r="G268">
        <f t="shared" si="32"/>
        <v>2.1818200364176822E-7</v>
      </c>
      <c r="H268" s="2">
        <v>-61</v>
      </c>
    </row>
    <row r="269" spans="1:8">
      <c r="A269">
        <v>2.5</v>
      </c>
      <c r="B269">
        <f t="shared" si="29"/>
        <v>7.5664999999999996</v>
      </c>
      <c r="C269">
        <f t="shared" si="33"/>
        <v>2.5</v>
      </c>
      <c r="D269">
        <f t="shared" si="30"/>
        <v>0</v>
      </c>
      <c r="E269">
        <f t="shared" si="34"/>
        <v>2.5</v>
      </c>
      <c r="F269">
        <f t="shared" si="31"/>
        <v>0</v>
      </c>
      <c r="G269">
        <f t="shared" si="32"/>
        <v>2.3063166043280901E-7</v>
      </c>
      <c r="H269" s="2">
        <v>-60</v>
      </c>
    </row>
    <row r="270" spans="1:8">
      <c r="A270">
        <v>2.5</v>
      </c>
      <c r="B270">
        <f t="shared" si="29"/>
        <v>7.5664999999999996</v>
      </c>
      <c r="C270">
        <f t="shared" si="33"/>
        <v>2.5</v>
      </c>
      <c r="D270">
        <f t="shared" si="30"/>
        <v>0</v>
      </c>
      <c r="E270">
        <f t="shared" si="34"/>
        <v>2.5</v>
      </c>
      <c r="F270">
        <f t="shared" si="31"/>
        <v>0</v>
      </c>
      <c r="G270">
        <f t="shared" si="32"/>
        <v>2.3063166043280901E-7</v>
      </c>
      <c r="H270" s="2">
        <v>-60</v>
      </c>
    </row>
    <row r="271" spans="1:8">
      <c r="A271">
        <v>2.5</v>
      </c>
      <c r="B271">
        <f t="shared" si="29"/>
        <v>7.5664999999999996</v>
      </c>
      <c r="C271">
        <f t="shared" si="33"/>
        <v>2.5</v>
      </c>
      <c r="D271">
        <f t="shared" si="30"/>
        <v>0</v>
      </c>
      <c r="E271">
        <f t="shared" si="34"/>
        <v>2.5</v>
      </c>
      <c r="F271">
        <f t="shared" si="31"/>
        <v>0</v>
      </c>
      <c r="G271">
        <f t="shared" si="32"/>
        <v>2.3063166043280901E-7</v>
      </c>
      <c r="H271" s="2">
        <v>-60</v>
      </c>
    </row>
    <row r="272" spans="1:8">
      <c r="A272">
        <v>2.5</v>
      </c>
      <c r="B272">
        <f t="shared" si="29"/>
        <v>7.5423999999999998</v>
      </c>
      <c r="C272">
        <f t="shared" si="33"/>
        <v>2.5</v>
      </c>
      <c r="D272">
        <f t="shared" si="30"/>
        <v>0</v>
      </c>
      <c r="E272">
        <f t="shared" si="34"/>
        <v>2.5</v>
      </c>
      <c r="F272">
        <f t="shared" si="31"/>
        <v>0</v>
      </c>
      <c r="G272">
        <f t="shared" si="32"/>
        <v>2.4379170557681946E-7</v>
      </c>
      <c r="H272" s="2">
        <v>-59</v>
      </c>
    </row>
    <row r="273" spans="1:9">
      <c r="A273">
        <v>2.5</v>
      </c>
      <c r="B273">
        <f t="shared" si="29"/>
        <v>7.5423999999999998</v>
      </c>
      <c r="C273">
        <f t="shared" si="33"/>
        <v>2.5</v>
      </c>
      <c r="D273">
        <f t="shared" si="30"/>
        <v>4.3379999999999974</v>
      </c>
      <c r="E273">
        <f t="shared" si="34"/>
        <v>2.5</v>
      </c>
      <c r="F273">
        <f t="shared" si="31"/>
        <v>-9.6075636363636185</v>
      </c>
      <c r="G273">
        <f t="shared" si="32"/>
        <v>2.4379170557681946E-7</v>
      </c>
      <c r="H273" s="2">
        <v>-59</v>
      </c>
      <c r="I273">
        <f t="shared" ref="I273:I305" si="35">(B274-B273)/(A274-A273)</f>
        <v>2.1689999999999987</v>
      </c>
    </row>
    <row r="274" spans="1:9">
      <c r="A274">
        <v>3</v>
      </c>
      <c r="B274">
        <f t="shared" si="29"/>
        <v>8.6268999999999991</v>
      </c>
      <c r="C274">
        <f t="shared" si="33"/>
        <v>2.75</v>
      </c>
      <c r="D274">
        <f t="shared" si="30"/>
        <v>3.1370545454545451</v>
      </c>
      <c r="E274">
        <f t="shared" si="34"/>
        <v>2.625</v>
      </c>
      <c r="F274">
        <f t="shared" si="31"/>
        <v>1.1950683982683981</v>
      </c>
      <c r="G274">
        <f t="shared" si="32"/>
        <v>2.1249196343636975E-8</v>
      </c>
      <c r="H274" s="2">
        <v>-104</v>
      </c>
    </row>
    <row r="275" spans="1:9">
      <c r="H275" s="2">
        <v>-136</v>
      </c>
    </row>
    <row r="276" spans="1:9">
      <c r="H276" s="2">
        <v>-127</v>
      </c>
    </row>
    <row r="277" spans="1:9">
      <c r="H277" s="2">
        <v>-116</v>
      </c>
    </row>
    <row r="278" spans="1:9">
      <c r="H278" s="2">
        <v>-126</v>
      </c>
    </row>
    <row r="279" spans="1:9">
      <c r="H279" s="2">
        <v>-134</v>
      </c>
    </row>
    <row r="280" spans="1:9">
      <c r="H280" s="2">
        <v>-132</v>
      </c>
    </row>
    <row r="281" spans="1:9">
      <c r="H281" s="2">
        <v>-126</v>
      </c>
    </row>
    <row r="282" spans="1:9">
      <c r="H282" s="2">
        <v>-120</v>
      </c>
    </row>
    <row r="283" spans="1:9">
      <c r="A283">
        <v>3</v>
      </c>
      <c r="B283">
        <f t="shared" si="29"/>
        <v>8.9402000000000008</v>
      </c>
      <c r="C283">
        <f t="shared" si="33"/>
        <v>1.5</v>
      </c>
      <c r="D283">
        <f t="shared" si="30"/>
        <v>-1.6066666666667118E-2</v>
      </c>
      <c r="E283">
        <f t="shared" si="34"/>
        <v>0.75</v>
      </c>
      <c r="F283">
        <f t="shared" si="31"/>
        <v>1.0711111111111412E-2</v>
      </c>
      <c r="G283">
        <f t="shared" si="32"/>
        <v>1.0328624990490573E-8</v>
      </c>
      <c r="H283" s="2">
        <v>-117</v>
      </c>
    </row>
    <row r="284" spans="1:9">
      <c r="A284">
        <v>3</v>
      </c>
      <c r="B284">
        <f t="shared" si="29"/>
        <v>8.9161000000000001</v>
      </c>
      <c r="C284">
        <f t="shared" si="33"/>
        <v>3</v>
      </c>
      <c r="D284">
        <f t="shared" si="30"/>
        <v>0</v>
      </c>
      <c r="E284">
        <f t="shared" si="34"/>
        <v>2.25</v>
      </c>
      <c r="F284">
        <f t="shared" si="31"/>
        <v>0</v>
      </c>
      <c r="G284">
        <f t="shared" si="32"/>
        <v>1.0917985405688254E-8</v>
      </c>
      <c r="H284" s="2">
        <v>-116</v>
      </c>
    </row>
    <row r="285" spans="1:9">
      <c r="A285">
        <v>3</v>
      </c>
      <c r="B285">
        <f t="shared" si="29"/>
        <v>8.8919999999999995</v>
      </c>
      <c r="C285">
        <f t="shared" si="33"/>
        <v>3</v>
      </c>
      <c r="D285">
        <f t="shared" si="30"/>
        <v>0</v>
      </c>
      <c r="E285">
        <f t="shared" si="34"/>
        <v>3</v>
      </c>
      <c r="F285">
        <f t="shared" si="31"/>
        <v>0</v>
      </c>
      <c r="G285">
        <f t="shared" si="32"/>
        <v>1.1540975243904172E-8</v>
      </c>
      <c r="H285" s="2">
        <v>-115</v>
      </c>
    </row>
    <row r="286" spans="1:9">
      <c r="A286">
        <v>3</v>
      </c>
      <c r="B286">
        <f t="shared" si="29"/>
        <v>8.8678999999999988</v>
      </c>
      <c r="C286">
        <f t="shared" si="33"/>
        <v>3</v>
      </c>
      <c r="D286">
        <f t="shared" si="30"/>
        <v>0</v>
      </c>
      <c r="E286">
        <f t="shared" si="34"/>
        <v>3</v>
      </c>
      <c r="F286">
        <f t="shared" si="31"/>
        <v>0</v>
      </c>
      <c r="G286">
        <f t="shared" si="32"/>
        <v>1.2199513429557718E-8</v>
      </c>
      <c r="H286" s="2">
        <v>-114</v>
      </c>
    </row>
    <row r="287" spans="1:9">
      <c r="A287">
        <v>3</v>
      </c>
      <c r="B287">
        <f t="shared" si="29"/>
        <v>8.8678999999999988</v>
      </c>
      <c r="C287">
        <f t="shared" si="33"/>
        <v>3</v>
      </c>
      <c r="D287">
        <f t="shared" si="30"/>
        <v>0</v>
      </c>
      <c r="E287">
        <f t="shared" si="34"/>
        <v>3</v>
      </c>
      <c r="F287">
        <f t="shared" si="31"/>
        <v>0</v>
      </c>
      <c r="G287">
        <f t="shared" si="32"/>
        <v>1.2199513429557718E-8</v>
      </c>
      <c r="H287" s="2">
        <v>-114</v>
      </c>
    </row>
    <row r="288" spans="1:9">
      <c r="A288">
        <v>3</v>
      </c>
      <c r="B288">
        <f t="shared" si="29"/>
        <v>8.8678999999999988</v>
      </c>
      <c r="C288">
        <f t="shared" si="33"/>
        <v>3</v>
      </c>
      <c r="D288">
        <f t="shared" si="30"/>
        <v>0</v>
      </c>
      <c r="E288">
        <f t="shared" si="34"/>
        <v>3</v>
      </c>
      <c r="F288">
        <f t="shared" si="31"/>
        <v>0</v>
      </c>
      <c r="G288">
        <f t="shared" si="32"/>
        <v>1.2199513429557718E-8</v>
      </c>
      <c r="H288" s="2">
        <v>-114</v>
      </c>
    </row>
    <row r="289" spans="1:8">
      <c r="A289">
        <v>3</v>
      </c>
      <c r="B289">
        <f t="shared" si="29"/>
        <v>8.8678999999999988</v>
      </c>
      <c r="C289">
        <f t="shared" si="33"/>
        <v>3</v>
      </c>
      <c r="D289">
        <f t="shared" si="30"/>
        <v>0</v>
      </c>
      <c r="E289">
        <f t="shared" si="34"/>
        <v>3</v>
      </c>
      <c r="F289">
        <f t="shared" si="31"/>
        <v>0</v>
      </c>
      <c r="G289">
        <f t="shared" si="32"/>
        <v>1.2199513429557718E-8</v>
      </c>
      <c r="H289" s="2">
        <v>-114</v>
      </c>
    </row>
    <row r="290" spans="1:8">
      <c r="A290">
        <v>3</v>
      </c>
      <c r="B290">
        <f t="shared" si="29"/>
        <v>8.8437999999999999</v>
      </c>
      <c r="C290">
        <f t="shared" si="33"/>
        <v>3</v>
      </c>
      <c r="D290">
        <f t="shared" si="30"/>
        <v>0</v>
      </c>
      <c r="E290">
        <f t="shared" si="34"/>
        <v>3</v>
      </c>
      <c r="F290">
        <f t="shared" si="31"/>
        <v>0</v>
      </c>
      <c r="G290">
        <f t="shared" si="32"/>
        <v>1.2895628382581326E-8</v>
      </c>
      <c r="H290" s="2">
        <v>-113</v>
      </c>
    </row>
    <row r="291" spans="1:8">
      <c r="A291">
        <v>3</v>
      </c>
      <c r="B291">
        <f t="shared" si="29"/>
        <v>8.8678999999999988</v>
      </c>
      <c r="C291">
        <f t="shared" si="33"/>
        <v>3</v>
      </c>
      <c r="D291">
        <f t="shared" si="30"/>
        <v>0</v>
      </c>
      <c r="E291">
        <f t="shared" si="34"/>
        <v>3</v>
      </c>
      <c r="F291">
        <f t="shared" si="31"/>
        <v>0</v>
      </c>
      <c r="G291">
        <f t="shared" si="32"/>
        <v>1.2199513429557718E-8</v>
      </c>
      <c r="H291" s="2">
        <v>-114</v>
      </c>
    </row>
    <row r="292" spans="1:8">
      <c r="A292">
        <v>3</v>
      </c>
      <c r="B292">
        <f t="shared" si="29"/>
        <v>8.8678999999999988</v>
      </c>
      <c r="C292">
        <f t="shared" si="33"/>
        <v>3</v>
      </c>
      <c r="D292">
        <f t="shared" si="30"/>
        <v>0</v>
      </c>
      <c r="E292">
        <f t="shared" si="34"/>
        <v>3</v>
      </c>
      <c r="F292">
        <f t="shared" si="31"/>
        <v>0</v>
      </c>
      <c r="G292">
        <f t="shared" si="32"/>
        <v>1.2199513429557718E-8</v>
      </c>
      <c r="H292" s="2">
        <v>-114</v>
      </c>
    </row>
    <row r="293" spans="1:8">
      <c r="A293">
        <v>3</v>
      </c>
      <c r="B293">
        <f t="shared" si="29"/>
        <v>8.8437999999999999</v>
      </c>
      <c r="C293">
        <f t="shared" si="33"/>
        <v>3</v>
      </c>
      <c r="D293">
        <f t="shared" si="30"/>
        <v>0</v>
      </c>
      <c r="E293">
        <f t="shared" si="34"/>
        <v>3</v>
      </c>
      <c r="F293">
        <f t="shared" si="31"/>
        <v>0</v>
      </c>
      <c r="G293">
        <f t="shared" si="32"/>
        <v>1.2895628382581326E-8</v>
      </c>
      <c r="H293" s="2">
        <v>-113</v>
      </c>
    </row>
    <row r="294" spans="1:8">
      <c r="A294">
        <v>3</v>
      </c>
      <c r="B294">
        <f t="shared" si="29"/>
        <v>8.8196999999999992</v>
      </c>
      <c r="C294">
        <f t="shared" si="33"/>
        <v>3</v>
      </c>
      <c r="D294">
        <f t="shared" si="30"/>
        <v>0</v>
      </c>
      <c r="E294">
        <f t="shared" si="34"/>
        <v>3</v>
      </c>
      <c r="F294">
        <f t="shared" si="31"/>
        <v>0</v>
      </c>
      <c r="G294">
        <f t="shared" si="32"/>
        <v>1.3631464266330663E-8</v>
      </c>
      <c r="H294" s="2">
        <v>-112</v>
      </c>
    </row>
    <row r="295" spans="1:8">
      <c r="A295">
        <v>3</v>
      </c>
      <c r="B295">
        <f t="shared" si="29"/>
        <v>8.8196999999999992</v>
      </c>
      <c r="C295">
        <f t="shared" si="33"/>
        <v>3</v>
      </c>
      <c r="D295">
        <f t="shared" si="30"/>
        <v>0</v>
      </c>
      <c r="E295">
        <f t="shared" si="34"/>
        <v>3</v>
      </c>
      <c r="F295">
        <f t="shared" si="31"/>
        <v>0</v>
      </c>
      <c r="G295">
        <f t="shared" si="32"/>
        <v>1.3631464266330663E-8</v>
      </c>
      <c r="H295" s="2">
        <v>-112</v>
      </c>
    </row>
    <row r="296" spans="1:8">
      <c r="A296">
        <v>3</v>
      </c>
      <c r="B296">
        <f t="shared" si="29"/>
        <v>8.7956000000000003</v>
      </c>
      <c r="C296">
        <f t="shared" si="33"/>
        <v>3</v>
      </c>
      <c r="D296">
        <f t="shared" si="30"/>
        <v>0</v>
      </c>
      <c r="E296">
        <f t="shared" si="34"/>
        <v>3</v>
      </c>
      <c r="F296">
        <f t="shared" si="31"/>
        <v>0</v>
      </c>
      <c r="G296">
        <f t="shared" si="32"/>
        <v>1.4409287592005967E-8</v>
      </c>
      <c r="H296" s="2">
        <v>-111</v>
      </c>
    </row>
    <row r="297" spans="1:8">
      <c r="A297">
        <v>3</v>
      </c>
      <c r="B297">
        <f t="shared" si="29"/>
        <v>8.8196999999999992</v>
      </c>
      <c r="C297">
        <f t="shared" si="33"/>
        <v>3</v>
      </c>
      <c r="D297">
        <f t="shared" si="30"/>
        <v>0</v>
      </c>
      <c r="E297">
        <f t="shared" si="34"/>
        <v>3</v>
      </c>
      <c r="F297">
        <f t="shared" si="31"/>
        <v>0</v>
      </c>
      <c r="G297">
        <f t="shared" si="32"/>
        <v>1.3631464266330663E-8</v>
      </c>
      <c r="H297" s="2">
        <v>-112</v>
      </c>
    </row>
    <row r="298" spans="1:8">
      <c r="A298">
        <v>3</v>
      </c>
      <c r="B298">
        <f t="shared" si="29"/>
        <v>8.8196999999999992</v>
      </c>
      <c r="C298">
        <f t="shared" si="33"/>
        <v>3</v>
      </c>
      <c r="D298">
        <f t="shared" si="30"/>
        <v>0</v>
      </c>
      <c r="E298">
        <f t="shared" si="34"/>
        <v>3</v>
      </c>
      <c r="F298">
        <f t="shared" si="31"/>
        <v>0</v>
      </c>
      <c r="G298">
        <f t="shared" si="32"/>
        <v>1.3631464266330663E-8</v>
      </c>
      <c r="H298" s="2">
        <v>-112</v>
      </c>
    </row>
    <row r="299" spans="1:8">
      <c r="A299">
        <v>3</v>
      </c>
      <c r="B299">
        <f t="shared" si="29"/>
        <v>8.7956000000000003</v>
      </c>
      <c r="C299">
        <f t="shared" si="33"/>
        <v>3</v>
      </c>
      <c r="D299">
        <f t="shared" si="30"/>
        <v>0</v>
      </c>
      <c r="E299">
        <f t="shared" si="34"/>
        <v>3</v>
      </c>
      <c r="F299">
        <f t="shared" si="31"/>
        <v>0</v>
      </c>
      <c r="G299">
        <f t="shared" si="32"/>
        <v>1.4409287592005967E-8</v>
      </c>
      <c r="H299" s="2">
        <v>-111</v>
      </c>
    </row>
    <row r="300" spans="1:8">
      <c r="A300">
        <v>3</v>
      </c>
      <c r="B300">
        <f t="shared" si="29"/>
        <v>8.7714999999999996</v>
      </c>
      <c r="C300">
        <f t="shared" si="33"/>
        <v>3</v>
      </c>
      <c r="D300">
        <f t="shared" si="30"/>
        <v>0</v>
      </c>
      <c r="E300">
        <f t="shared" si="34"/>
        <v>3</v>
      </c>
      <c r="F300">
        <f t="shared" si="31"/>
        <v>0</v>
      </c>
      <c r="G300">
        <f t="shared" si="32"/>
        <v>1.5231494199927749E-8</v>
      </c>
      <c r="H300" s="2">
        <v>-110</v>
      </c>
    </row>
    <row r="301" spans="1:8">
      <c r="A301">
        <v>3</v>
      </c>
      <c r="B301">
        <f t="shared" si="29"/>
        <v>8.7956000000000003</v>
      </c>
      <c r="C301">
        <f t="shared" si="33"/>
        <v>3</v>
      </c>
      <c r="D301">
        <f t="shared" si="30"/>
        <v>0</v>
      </c>
      <c r="E301">
        <f t="shared" si="34"/>
        <v>3</v>
      </c>
      <c r="F301">
        <f t="shared" si="31"/>
        <v>0</v>
      </c>
      <c r="G301">
        <f t="shared" si="32"/>
        <v>1.4409287592005967E-8</v>
      </c>
      <c r="H301" s="2">
        <v>-111</v>
      </c>
    </row>
    <row r="302" spans="1:8">
      <c r="A302">
        <v>3</v>
      </c>
      <c r="B302">
        <f t="shared" si="29"/>
        <v>8.7956000000000003</v>
      </c>
      <c r="C302">
        <f t="shared" si="33"/>
        <v>3</v>
      </c>
      <c r="D302">
        <f t="shared" si="30"/>
        <v>0</v>
      </c>
      <c r="E302">
        <f t="shared" si="34"/>
        <v>3</v>
      </c>
      <c r="F302">
        <f t="shared" si="31"/>
        <v>0</v>
      </c>
      <c r="G302">
        <f t="shared" si="32"/>
        <v>1.4409287592005967E-8</v>
      </c>
      <c r="H302" s="2">
        <v>-111</v>
      </c>
    </row>
    <row r="303" spans="1:8">
      <c r="A303">
        <v>3</v>
      </c>
      <c r="B303">
        <f t="shared" si="29"/>
        <v>8.7956000000000003</v>
      </c>
      <c r="C303">
        <f t="shared" si="33"/>
        <v>3</v>
      </c>
      <c r="D303">
        <f t="shared" si="30"/>
        <v>0</v>
      </c>
      <c r="E303">
        <f t="shared" si="34"/>
        <v>3</v>
      </c>
      <c r="F303">
        <f t="shared" si="31"/>
        <v>0</v>
      </c>
      <c r="G303">
        <f t="shared" si="32"/>
        <v>1.4409287592005967E-8</v>
      </c>
      <c r="H303" s="2">
        <v>-111</v>
      </c>
    </row>
    <row r="304" spans="1:8">
      <c r="A304">
        <v>3</v>
      </c>
      <c r="B304">
        <f t="shared" si="29"/>
        <v>8.7956000000000003</v>
      </c>
      <c r="C304">
        <f t="shared" si="33"/>
        <v>3</v>
      </c>
      <c r="D304">
        <f t="shared" si="30"/>
        <v>0</v>
      </c>
      <c r="E304">
        <f t="shared" si="34"/>
        <v>3</v>
      </c>
      <c r="F304">
        <f t="shared" si="31"/>
        <v>0</v>
      </c>
      <c r="G304">
        <f t="shared" si="32"/>
        <v>1.4409287592005967E-8</v>
      </c>
      <c r="H304" s="2">
        <v>-111</v>
      </c>
    </row>
    <row r="305" spans="1:9">
      <c r="A305">
        <v>3</v>
      </c>
      <c r="B305">
        <f t="shared" si="29"/>
        <v>8.8196999999999992</v>
      </c>
      <c r="C305">
        <f t="shared" si="33"/>
        <v>3</v>
      </c>
      <c r="D305">
        <f t="shared" si="30"/>
        <v>3.6632000000000033</v>
      </c>
      <c r="E305">
        <f t="shared" si="34"/>
        <v>3</v>
      </c>
      <c r="F305">
        <f t="shared" si="31"/>
        <v>-4.627200000000073</v>
      </c>
      <c r="G305">
        <f t="shared" si="32"/>
        <v>1.3631464266330663E-8</v>
      </c>
      <c r="H305" s="2">
        <v>-112</v>
      </c>
      <c r="I305">
        <f t="shared" si="35"/>
        <v>1.8316000000000017</v>
      </c>
    </row>
    <row r="306" spans="1:9">
      <c r="A306">
        <v>3.5</v>
      </c>
      <c r="B306">
        <f t="shared" si="29"/>
        <v>9.7355</v>
      </c>
      <c r="C306">
        <f t="shared" si="33"/>
        <v>3.25</v>
      </c>
      <c r="D306">
        <f t="shared" si="30"/>
        <v>3.0847999999999942</v>
      </c>
      <c r="E306">
        <f t="shared" si="34"/>
        <v>3.125</v>
      </c>
      <c r="F306">
        <f t="shared" si="31"/>
        <v>-12.339199999999977</v>
      </c>
      <c r="G306">
        <f t="shared" si="32"/>
        <v>1.7467212561708221E-9</v>
      </c>
      <c r="H306" s="2">
        <v>-150</v>
      </c>
    </row>
    <row r="307" spans="1:9">
      <c r="A307">
        <v>3.5</v>
      </c>
      <c r="B307">
        <f t="shared" si="29"/>
        <v>10.506699999999999</v>
      </c>
      <c r="C307">
        <f t="shared" si="33"/>
        <v>3.5</v>
      </c>
      <c r="D307">
        <f t="shared" si="30"/>
        <v>0</v>
      </c>
      <c r="E307">
        <f t="shared" si="34"/>
        <v>3.375</v>
      </c>
      <c r="F307">
        <f t="shared" si="31"/>
        <v>0</v>
      </c>
      <c r="G307">
        <f t="shared" si="32"/>
        <v>2.9581732483234372E-10</v>
      </c>
      <c r="H307" s="2">
        <v>-182</v>
      </c>
    </row>
    <row r="308" spans="1:9">
      <c r="A308">
        <v>3.5</v>
      </c>
      <c r="B308">
        <f t="shared" si="29"/>
        <v>10.2416</v>
      </c>
      <c r="C308">
        <f t="shared" si="33"/>
        <v>3.5</v>
      </c>
      <c r="D308">
        <f t="shared" si="30"/>
        <v>0</v>
      </c>
      <c r="E308">
        <f t="shared" si="34"/>
        <v>3.5</v>
      </c>
      <c r="F308">
        <f t="shared" si="31"/>
        <v>0</v>
      </c>
      <c r="G308">
        <f t="shared" si="32"/>
        <v>5.4465764672114718E-10</v>
      </c>
      <c r="H308" s="2">
        <v>-171</v>
      </c>
    </row>
    <row r="309" spans="1:9">
      <c r="A309">
        <v>3.5</v>
      </c>
      <c r="B309">
        <f t="shared" si="29"/>
        <v>10.265699999999999</v>
      </c>
      <c r="C309">
        <f t="shared" si="33"/>
        <v>3.5</v>
      </c>
      <c r="D309">
        <f t="shared" si="30"/>
        <v>0</v>
      </c>
      <c r="E309">
        <f t="shared" si="34"/>
        <v>3.5</v>
      </c>
      <c r="F309">
        <f t="shared" si="31"/>
        <v>0</v>
      </c>
      <c r="G309">
        <f t="shared" si="32"/>
        <v>5.1525664966129529E-10</v>
      </c>
      <c r="H309" s="2">
        <v>-172</v>
      </c>
    </row>
    <row r="310" spans="1:9">
      <c r="A310">
        <v>3.5</v>
      </c>
      <c r="B310">
        <f t="shared" si="29"/>
        <v>10.4344</v>
      </c>
      <c r="C310">
        <f t="shared" si="33"/>
        <v>3.5</v>
      </c>
      <c r="D310">
        <f t="shared" si="30"/>
        <v>0</v>
      </c>
      <c r="E310">
        <f t="shared" si="34"/>
        <v>3.5</v>
      </c>
      <c r="F310">
        <f t="shared" si="31"/>
        <v>0</v>
      </c>
      <c r="G310">
        <f t="shared" si="32"/>
        <v>3.4940056690126594E-10</v>
      </c>
      <c r="H310" s="2">
        <v>-179</v>
      </c>
    </row>
    <row r="311" spans="1:9">
      <c r="A311">
        <v>3.5</v>
      </c>
      <c r="B311">
        <f t="shared" si="29"/>
        <v>10.506699999999999</v>
      </c>
      <c r="C311">
        <f t="shared" si="33"/>
        <v>3.5</v>
      </c>
      <c r="D311">
        <f t="shared" si="30"/>
        <v>0</v>
      </c>
      <c r="E311">
        <f t="shared" si="34"/>
        <v>3.5</v>
      </c>
      <c r="F311">
        <f t="shared" si="31"/>
        <v>0</v>
      </c>
      <c r="G311">
        <f t="shared" si="32"/>
        <v>2.9581732483234372E-10</v>
      </c>
      <c r="H311" s="2">
        <v>-182</v>
      </c>
    </row>
    <row r="312" spans="1:9">
      <c r="A312">
        <v>3.5</v>
      </c>
      <c r="B312">
        <f t="shared" si="29"/>
        <v>10.506699999999999</v>
      </c>
      <c r="C312">
        <f t="shared" si="33"/>
        <v>3.5</v>
      </c>
      <c r="D312">
        <f t="shared" si="30"/>
        <v>0</v>
      </c>
      <c r="E312">
        <f t="shared" si="34"/>
        <v>3.5</v>
      </c>
      <c r="F312">
        <f t="shared" si="31"/>
        <v>0</v>
      </c>
      <c r="G312">
        <f t="shared" si="32"/>
        <v>2.9581732483234372E-10</v>
      </c>
      <c r="H312" s="2">
        <v>-182</v>
      </c>
    </row>
    <row r="313" spans="1:9">
      <c r="A313">
        <v>3.5</v>
      </c>
      <c r="B313">
        <f t="shared" si="29"/>
        <v>10.506699999999999</v>
      </c>
      <c r="C313">
        <f t="shared" si="33"/>
        <v>3.5</v>
      </c>
      <c r="D313">
        <f t="shared" si="30"/>
        <v>0</v>
      </c>
      <c r="E313">
        <f t="shared" si="34"/>
        <v>3.5</v>
      </c>
      <c r="F313">
        <f t="shared" si="31"/>
        <v>0</v>
      </c>
      <c r="G313">
        <f t="shared" si="32"/>
        <v>2.9581732483234372E-10</v>
      </c>
      <c r="H313" s="2">
        <v>-182</v>
      </c>
    </row>
    <row r="314" spans="1:9">
      <c r="A314">
        <v>3.5</v>
      </c>
      <c r="B314">
        <f t="shared" si="29"/>
        <v>10.506699999999999</v>
      </c>
      <c r="C314">
        <f t="shared" si="33"/>
        <v>3.5</v>
      </c>
      <c r="D314">
        <f t="shared" si="30"/>
        <v>0</v>
      </c>
      <c r="E314">
        <f t="shared" si="34"/>
        <v>3.5</v>
      </c>
      <c r="F314">
        <f t="shared" si="31"/>
        <v>0</v>
      </c>
      <c r="G314">
        <f t="shared" si="32"/>
        <v>2.9581732483234372E-10</v>
      </c>
      <c r="H314" s="2">
        <v>-182</v>
      </c>
    </row>
    <row r="315" spans="1:9">
      <c r="A315">
        <v>3.5</v>
      </c>
      <c r="B315">
        <f t="shared" si="29"/>
        <v>10.506699999999999</v>
      </c>
      <c r="C315">
        <f t="shared" si="33"/>
        <v>3.5</v>
      </c>
      <c r="D315">
        <f t="shared" si="30"/>
        <v>0</v>
      </c>
      <c r="E315">
        <f t="shared" si="34"/>
        <v>3.5</v>
      </c>
      <c r="F315">
        <f t="shared" si="31"/>
        <v>0</v>
      </c>
      <c r="G315">
        <f t="shared" si="32"/>
        <v>2.9581732483234372E-10</v>
      </c>
      <c r="H315" s="2">
        <v>-182</v>
      </c>
    </row>
    <row r="316" spans="1:9">
      <c r="A316">
        <v>3.5</v>
      </c>
      <c r="B316">
        <f t="shared" si="29"/>
        <v>10.506699999999999</v>
      </c>
      <c r="C316">
        <f t="shared" si="33"/>
        <v>3.5</v>
      </c>
      <c r="D316">
        <f t="shared" si="30"/>
        <v>0</v>
      </c>
      <c r="E316">
        <f t="shared" si="34"/>
        <v>3.5</v>
      </c>
      <c r="F316">
        <f t="shared" si="31"/>
        <v>0</v>
      </c>
      <c r="G316">
        <f t="shared" si="32"/>
        <v>2.9581732483234372E-10</v>
      </c>
      <c r="H316" s="2">
        <v>-182</v>
      </c>
    </row>
    <row r="317" spans="1:9">
      <c r="A317">
        <v>3.5</v>
      </c>
      <c r="B317">
        <f t="shared" si="29"/>
        <v>10.506699999999999</v>
      </c>
      <c r="C317">
        <f t="shared" si="33"/>
        <v>3.5</v>
      </c>
      <c r="D317">
        <f t="shared" si="30"/>
        <v>0</v>
      </c>
      <c r="E317">
        <f t="shared" si="34"/>
        <v>3.5</v>
      </c>
      <c r="F317">
        <f t="shared" si="31"/>
        <v>0</v>
      </c>
      <c r="G317">
        <f t="shared" si="32"/>
        <v>2.9581732483234372E-10</v>
      </c>
      <c r="H317" s="2">
        <v>-182</v>
      </c>
    </row>
    <row r="318" spans="1:9">
      <c r="A318">
        <v>3.5</v>
      </c>
      <c r="B318">
        <f t="shared" si="29"/>
        <v>10.530799999999999</v>
      </c>
      <c r="C318">
        <f t="shared" si="33"/>
        <v>3.5</v>
      </c>
      <c r="D318">
        <f t="shared" si="30"/>
        <v>0</v>
      </c>
      <c r="E318">
        <f t="shared" si="34"/>
        <v>3.5</v>
      </c>
      <c r="F318">
        <f t="shared" si="31"/>
        <v>0</v>
      </c>
      <c r="G318">
        <f t="shared" si="32"/>
        <v>2.798489007222488E-10</v>
      </c>
      <c r="H318" s="2">
        <v>-183</v>
      </c>
    </row>
    <row r="319" spans="1:9">
      <c r="A319">
        <v>3.5</v>
      </c>
      <c r="B319">
        <f t="shared" si="29"/>
        <v>10.530799999999999</v>
      </c>
      <c r="C319">
        <f t="shared" si="33"/>
        <v>3.5</v>
      </c>
      <c r="D319">
        <f t="shared" si="30"/>
        <v>0</v>
      </c>
      <c r="E319">
        <f t="shared" si="34"/>
        <v>3.5</v>
      </c>
      <c r="F319">
        <f t="shared" si="31"/>
        <v>0</v>
      </c>
      <c r="G319">
        <f t="shared" si="32"/>
        <v>2.798489007222488E-10</v>
      </c>
      <c r="H319" s="2">
        <v>-183</v>
      </c>
    </row>
    <row r="320" spans="1:9">
      <c r="A320">
        <v>3.5</v>
      </c>
      <c r="B320">
        <f t="shared" si="29"/>
        <v>10.530799999999999</v>
      </c>
      <c r="C320">
        <f t="shared" si="33"/>
        <v>3.5</v>
      </c>
      <c r="D320">
        <f t="shared" si="30"/>
        <v>0</v>
      </c>
      <c r="E320">
        <f t="shared" si="34"/>
        <v>3.5</v>
      </c>
      <c r="F320">
        <f t="shared" si="31"/>
        <v>0</v>
      </c>
      <c r="G320">
        <f t="shared" si="32"/>
        <v>2.798489007222488E-10</v>
      </c>
      <c r="H320" s="2">
        <v>-183</v>
      </c>
    </row>
    <row r="321" spans="1:8">
      <c r="A321">
        <v>3.5</v>
      </c>
      <c r="B321">
        <f t="shared" si="29"/>
        <v>10.506699999999999</v>
      </c>
      <c r="C321">
        <f t="shared" si="33"/>
        <v>3.5</v>
      </c>
      <c r="D321">
        <f t="shared" si="30"/>
        <v>0</v>
      </c>
      <c r="E321">
        <f t="shared" si="34"/>
        <v>3.5</v>
      </c>
      <c r="F321">
        <f t="shared" si="31"/>
        <v>0</v>
      </c>
      <c r="G321">
        <f t="shared" si="32"/>
        <v>2.9581732483234372E-10</v>
      </c>
      <c r="H321" s="2">
        <v>-182</v>
      </c>
    </row>
    <row r="322" spans="1:8">
      <c r="A322">
        <v>3.5</v>
      </c>
      <c r="B322">
        <f t="shared" ref="B322:B385" si="36">-0.0241*H322+6.1205</f>
        <v>10.530799999999999</v>
      </c>
      <c r="C322">
        <f t="shared" si="33"/>
        <v>3.5</v>
      </c>
      <c r="D322">
        <f t="shared" si="30"/>
        <v>0</v>
      </c>
      <c r="E322">
        <f t="shared" si="34"/>
        <v>3.5</v>
      </c>
      <c r="F322">
        <f t="shared" si="31"/>
        <v>0</v>
      </c>
      <c r="G322">
        <f t="shared" si="32"/>
        <v>2.798489007222488E-10</v>
      </c>
      <c r="H322" s="2">
        <v>-183</v>
      </c>
    </row>
    <row r="323" spans="1:8">
      <c r="A323">
        <v>3.5</v>
      </c>
      <c r="B323">
        <f t="shared" si="36"/>
        <v>10.506699999999999</v>
      </c>
      <c r="C323">
        <f t="shared" si="33"/>
        <v>3.5</v>
      </c>
      <c r="D323">
        <f t="shared" ref="D323:D386" si="37">IF((C324-C323)=0,0,(B324-B323)/(C324-C323))</f>
        <v>0</v>
      </c>
      <c r="E323">
        <f t="shared" si="34"/>
        <v>3.5</v>
      </c>
      <c r="F323">
        <f t="shared" ref="F323:F386" si="38">IF((E324-E323)=0,0,(D324-D323)/(E324-E323))</f>
        <v>0</v>
      </c>
      <c r="G323">
        <f t="shared" ref="G323:G386" si="39">(A323+6)*10^-B323</f>
        <v>2.9581732483234372E-10</v>
      </c>
      <c r="H323" s="2">
        <v>-182</v>
      </c>
    </row>
    <row r="324" spans="1:8">
      <c r="A324">
        <v>3.5</v>
      </c>
      <c r="B324">
        <f t="shared" si="36"/>
        <v>10.530799999999999</v>
      </c>
      <c r="C324">
        <f t="shared" ref="C324:C387" si="40">(A324+A323)/2</f>
        <v>3.5</v>
      </c>
      <c r="D324">
        <f t="shared" si="37"/>
        <v>0</v>
      </c>
      <c r="E324">
        <f t="shared" si="34"/>
        <v>3.5</v>
      </c>
      <c r="F324">
        <f t="shared" si="38"/>
        <v>0</v>
      </c>
      <c r="G324">
        <f t="shared" si="39"/>
        <v>2.798489007222488E-10</v>
      </c>
      <c r="H324" s="2">
        <v>-183</v>
      </c>
    </row>
    <row r="325" spans="1:8">
      <c r="A325">
        <v>3.5</v>
      </c>
      <c r="B325">
        <f t="shared" si="36"/>
        <v>10.530799999999999</v>
      </c>
      <c r="C325">
        <f t="shared" si="40"/>
        <v>3.5</v>
      </c>
      <c r="D325">
        <f t="shared" si="37"/>
        <v>0</v>
      </c>
      <c r="E325">
        <f t="shared" ref="E325:E388" si="41">(C325+C324)/2</f>
        <v>3.5</v>
      </c>
      <c r="F325">
        <f t="shared" si="38"/>
        <v>0</v>
      </c>
      <c r="G325">
        <f t="shared" si="39"/>
        <v>2.798489007222488E-10</v>
      </c>
      <c r="H325" s="2">
        <v>-183</v>
      </c>
    </row>
    <row r="326" spans="1:8">
      <c r="A326">
        <v>3.5</v>
      </c>
      <c r="B326">
        <f t="shared" si="36"/>
        <v>10.530799999999999</v>
      </c>
      <c r="C326">
        <f t="shared" si="40"/>
        <v>3.5</v>
      </c>
      <c r="D326">
        <f t="shared" si="37"/>
        <v>0</v>
      </c>
      <c r="E326">
        <f t="shared" si="41"/>
        <v>3.5</v>
      </c>
      <c r="F326">
        <f t="shared" si="38"/>
        <v>0</v>
      </c>
      <c r="G326">
        <f t="shared" si="39"/>
        <v>2.798489007222488E-10</v>
      </c>
      <c r="H326" s="2">
        <v>-183</v>
      </c>
    </row>
    <row r="327" spans="1:8">
      <c r="A327">
        <v>3.5</v>
      </c>
      <c r="B327">
        <f t="shared" si="36"/>
        <v>10.530799999999999</v>
      </c>
      <c r="C327">
        <f t="shared" si="40"/>
        <v>3.5</v>
      </c>
      <c r="D327">
        <f t="shared" si="37"/>
        <v>0</v>
      </c>
      <c r="E327">
        <f t="shared" si="41"/>
        <v>3.5</v>
      </c>
      <c r="F327">
        <f t="shared" si="38"/>
        <v>0</v>
      </c>
      <c r="G327">
        <f t="shared" si="39"/>
        <v>2.798489007222488E-10</v>
      </c>
      <c r="H327" s="2">
        <v>-183</v>
      </c>
    </row>
    <row r="328" spans="1:8">
      <c r="A328">
        <v>3.5</v>
      </c>
      <c r="B328">
        <f t="shared" si="36"/>
        <v>10.506699999999999</v>
      </c>
      <c r="C328">
        <f t="shared" si="40"/>
        <v>3.5</v>
      </c>
      <c r="D328">
        <f t="shared" si="37"/>
        <v>0</v>
      </c>
      <c r="E328">
        <f t="shared" si="41"/>
        <v>3.5</v>
      </c>
      <c r="F328">
        <f t="shared" si="38"/>
        <v>0</v>
      </c>
      <c r="G328">
        <f t="shared" si="39"/>
        <v>2.9581732483234372E-10</v>
      </c>
      <c r="H328" s="2">
        <v>-182</v>
      </c>
    </row>
    <row r="329" spans="1:8">
      <c r="A329">
        <v>3.5</v>
      </c>
      <c r="B329">
        <f t="shared" si="36"/>
        <v>10.506699999999999</v>
      </c>
      <c r="C329">
        <f t="shared" si="40"/>
        <v>3.5</v>
      </c>
      <c r="D329">
        <f t="shared" si="37"/>
        <v>0</v>
      </c>
      <c r="E329">
        <f t="shared" si="41"/>
        <v>3.5</v>
      </c>
      <c r="F329">
        <f t="shared" si="38"/>
        <v>0</v>
      </c>
      <c r="G329">
        <f t="shared" si="39"/>
        <v>2.9581732483234372E-10</v>
      </c>
      <c r="H329" s="2">
        <v>-182</v>
      </c>
    </row>
    <row r="330" spans="1:8">
      <c r="A330">
        <v>3.5</v>
      </c>
      <c r="B330">
        <f t="shared" si="36"/>
        <v>10.530799999999999</v>
      </c>
      <c r="C330">
        <f t="shared" si="40"/>
        <v>3.5</v>
      </c>
      <c r="D330">
        <f t="shared" si="37"/>
        <v>0</v>
      </c>
      <c r="E330">
        <f t="shared" si="41"/>
        <v>3.5</v>
      </c>
      <c r="F330">
        <f t="shared" si="38"/>
        <v>0</v>
      </c>
      <c r="G330">
        <f t="shared" si="39"/>
        <v>2.798489007222488E-10</v>
      </c>
      <c r="H330" s="2">
        <v>-183</v>
      </c>
    </row>
    <row r="331" spans="1:8">
      <c r="A331">
        <v>3.5</v>
      </c>
      <c r="B331">
        <f t="shared" si="36"/>
        <v>10.506699999999999</v>
      </c>
      <c r="C331">
        <f t="shared" si="40"/>
        <v>3.5</v>
      </c>
      <c r="D331">
        <f t="shared" si="37"/>
        <v>0</v>
      </c>
      <c r="E331">
        <f t="shared" si="41"/>
        <v>3.5</v>
      </c>
      <c r="F331">
        <f t="shared" si="38"/>
        <v>0</v>
      </c>
      <c r="G331">
        <f t="shared" si="39"/>
        <v>2.9581732483234372E-10</v>
      </c>
      <c r="H331" s="2">
        <v>-182</v>
      </c>
    </row>
    <row r="332" spans="1:8">
      <c r="A332">
        <v>3.5</v>
      </c>
      <c r="B332">
        <f t="shared" si="36"/>
        <v>10.506699999999999</v>
      </c>
      <c r="C332">
        <f t="shared" si="40"/>
        <v>3.5</v>
      </c>
      <c r="D332">
        <f t="shared" si="37"/>
        <v>0</v>
      </c>
      <c r="E332">
        <f t="shared" si="41"/>
        <v>3.5</v>
      </c>
      <c r="F332">
        <f t="shared" si="38"/>
        <v>0</v>
      </c>
      <c r="G332">
        <f t="shared" si="39"/>
        <v>2.9581732483234372E-10</v>
      </c>
      <c r="H332" s="2">
        <v>-182</v>
      </c>
    </row>
    <row r="333" spans="1:8">
      <c r="A333">
        <v>3.5</v>
      </c>
      <c r="B333">
        <f t="shared" si="36"/>
        <v>10.530799999999999</v>
      </c>
      <c r="C333">
        <f t="shared" si="40"/>
        <v>3.5</v>
      </c>
      <c r="D333">
        <f t="shared" si="37"/>
        <v>0</v>
      </c>
      <c r="E333">
        <f t="shared" si="41"/>
        <v>3.5</v>
      </c>
      <c r="F333">
        <f t="shared" si="38"/>
        <v>0</v>
      </c>
      <c r="G333">
        <f t="shared" si="39"/>
        <v>2.798489007222488E-10</v>
      </c>
      <c r="H333" s="2">
        <v>-183</v>
      </c>
    </row>
    <row r="334" spans="1:8">
      <c r="A334">
        <v>3.5</v>
      </c>
      <c r="B334">
        <f t="shared" si="36"/>
        <v>10.530799999999999</v>
      </c>
      <c r="C334">
        <f t="shared" si="40"/>
        <v>3.5</v>
      </c>
      <c r="D334">
        <f t="shared" si="37"/>
        <v>0</v>
      </c>
      <c r="E334">
        <f t="shared" si="41"/>
        <v>3.5</v>
      </c>
      <c r="F334">
        <f t="shared" si="38"/>
        <v>0</v>
      </c>
      <c r="G334">
        <f t="shared" si="39"/>
        <v>2.798489007222488E-10</v>
      </c>
      <c r="H334" s="2">
        <v>-183</v>
      </c>
    </row>
    <row r="335" spans="1:8">
      <c r="A335">
        <v>3.5</v>
      </c>
      <c r="B335">
        <f t="shared" si="36"/>
        <v>10.530799999999999</v>
      </c>
      <c r="C335">
        <f t="shared" si="40"/>
        <v>3.5</v>
      </c>
      <c r="D335">
        <f t="shared" si="37"/>
        <v>0</v>
      </c>
      <c r="E335">
        <f t="shared" si="41"/>
        <v>3.5</v>
      </c>
      <c r="F335">
        <f t="shared" si="38"/>
        <v>0</v>
      </c>
      <c r="G335">
        <f t="shared" si="39"/>
        <v>2.798489007222488E-10</v>
      </c>
      <c r="H335" s="2">
        <v>-183</v>
      </c>
    </row>
    <row r="336" spans="1:8">
      <c r="A336">
        <v>3.5</v>
      </c>
      <c r="B336">
        <f t="shared" si="36"/>
        <v>10.530799999999999</v>
      </c>
      <c r="C336">
        <f t="shared" si="40"/>
        <v>3.5</v>
      </c>
      <c r="D336">
        <f t="shared" si="37"/>
        <v>0</v>
      </c>
      <c r="E336">
        <f t="shared" si="41"/>
        <v>3.5</v>
      </c>
      <c r="F336">
        <f t="shared" si="38"/>
        <v>0</v>
      </c>
      <c r="G336">
        <f t="shared" si="39"/>
        <v>2.798489007222488E-10</v>
      </c>
      <c r="H336" s="2">
        <v>-183</v>
      </c>
    </row>
    <row r="337" spans="1:9">
      <c r="A337">
        <v>3.5</v>
      </c>
      <c r="B337">
        <f t="shared" si="36"/>
        <v>10.506699999999999</v>
      </c>
      <c r="C337">
        <f t="shared" si="40"/>
        <v>3.5</v>
      </c>
      <c r="D337">
        <f t="shared" si="37"/>
        <v>0</v>
      </c>
      <c r="E337">
        <f t="shared" si="41"/>
        <v>3.5</v>
      </c>
      <c r="F337">
        <f t="shared" si="38"/>
        <v>0</v>
      </c>
      <c r="G337">
        <f t="shared" si="39"/>
        <v>2.9581732483234372E-10</v>
      </c>
      <c r="H337" s="2">
        <v>-182</v>
      </c>
    </row>
    <row r="338" spans="1:9">
      <c r="A338">
        <v>3.5</v>
      </c>
      <c r="B338">
        <f t="shared" si="36"/>
        <v>10.506699999999999</v>
      </c>
      <c r="C338">
        <f t="shared" si="40"/>
        <v>3.5</v>
      </c>
      <c r="D338">
        <f t="shared" si="37"/>
        <v>0</v>
      </c>
      <c r="E338">
        <f t="shared" si="41"/>
        <v>3.5</v>
      </c>
      <c r="F338">
        <f t="shared" si="38"/>
        <v>0</v>
      </c>
      <c r="G338">
        <f t="shared" si="39"/>
        <v>2.9581732483234372E-10</v>
      </c>
      <c r="H338" s="2">
        <v>-182</v>
      </c>
    </row>
    <row r="339" spans="1:9">
      <c r="A339">
        <v>3.5</v>
      </c>
      <c r="B339">
        <f t="shared" si="36"/>
        <v>10.506699999999999</v>
      </c>
      <c r="C339">
        <f t="shared" si="40"/>
        <v>3.5</v>
      </c>
      <c r="D339">
        <f t="shared" si="37"/>
        <v>0</v>
      </c>
      <c r="E339">
        <f t="shared" si="41"/>
        <v>3.5</v>
      </c>
      <c r="F339">
        <f t="shared" si="38"/>
        <v>0</v>
      </c>
      <c r="G339">
        <f t="shared" si="39"/>
        <v>2.9581732483234372E-10</v>
      </c>
      <c r="H339" s="2">
        <v>-182</v>
      </c>
    </row>
    <row r="340" spans="1:9">
      <c r="A340">
        <v>3.5</v>
      </c>
      <c r="B340">
        <f t="shared" si="36"/>
        <v>10.506699999999999</v>
      </c>
      <c r="C340">
        <f t="shared" si="40"/>
        <v>3.5</v>
      </c>
      <c r="D340">
        <f t="shared" si="37"/>
        <v>0</v>
      </c>
      <c r="E340">
        <f t="shared" si="41"/>
        <v>3.5</v>
      </c>
      <c r="F340">
        <f t="shared" si="38"/>
        <v>0</v>
      </c>
      <c r="G340">
        <f t="shared" si="39"/>
        <v>2.9581732483234372E-10</v>
      </c>
      <c r="H340" s="2">
        <v>-182</v>
      </c>
    </row>
    <row r="341" spans="1:9">
      <c r="A341">
        <v>3.5</v>
      </c>
      <c r="B341">
        <f t="shared" si="36"/>
        <v>10.506699999999999</v>
      </c>
      <c r="C341">
        <f t="shared" si="40"/>
        <v>3.5</v>
      </c>
      <c r="D341">
        <f t="shared" si="37"/>
        <v>0</v>
      </c>
      <c r="E341">
        <f t="shared" si="41"/>
        <v>3.5</v>
      </c>
      <c r="F341">
        <f t="shared" si="38"/>
        <v>0</v>
      </c>
      <c r="G341">
        <f t="shared" si="39"/>
        <v>2.9581732483234372E-10</v>
      </c>
      <c r="H341" s="2">
        <v>-182</v>
      </c>
    </row>
    <row r="342" spans="1:9">
      <c r="A342">
        <v>3.5</v>
      </c>
      <c r="B342">
        <f t="shared" si="36"/>
        <v>10.530799999999999</v>
      </c>
      <c r="C342">
        <f t="shared" si="40"/>
        <v>3.5</v>
      </c>
      <c r="D342">
        <f t="shared" si="37"/>
        <v>0</v>
      </c>
      <c r="E342">
        <f t="shared" si="41"/>
        <v>3.5</v>
      </c>
      <c r="F342">
        <f t="shared" si="38"/>
        <v>0</v>
      </c>
      <c r="G342">
        <f t="shared" si="39"/>
        <v>2.798489007222488E-10</v>
      </c>
      <c r="H342" s="2">
        <v>-183</v>
      </c>
    </row>
    <row r="343" spans="1:9">
      <c r="A343">
        <v>3.5</v>
      </c>
      <c r="B343">
        <f t="shared" si="36"/>
        <v>10.530799999999999</v>
      </c>
      <c r="C343">
        <f t="shared" si="40"/>
        <v>3.5</v>
      </c>
      <c r="D343">
        <f t="shared" si="37"/>
        <v>0</v>
      </c>
      <c r="E343">
        <f t="shared" si="41"/>
        <v>3.5</v>
      </c>
      <c r="F343">
        <f t="shared" si="38"/>
        <v>0</v>
      </c>
      <c r="G343">
        <f t="shared" si="39"/>
        <v>2.798489007222488E-10</v>
      </c>
      <c r="H343" s="2">
        <v>-183</v>
      </c>
    </row>
    <row r="344" spans="1:9">
      <c r="A344">
        <v>3.5</v>
      </c>
      <c r="B344">
        <f t="shared" si="36"/>
        <v>10.6272</v>
      </c>
      <c r="C344">
        <f t="shared" si="40"/>
        <v>3.5</v>
      </c>
      <c r="D344">
        <f t="shared" si="37"/>
        <v>2.7956000000000003</v>
      </c>
      <c r="E344">
        <f t="shared" si="41"/>
        <v>3.5</v>
      </c>
      <c r="F344">
        <f t="shared" si="38"/>
        <v>-23.907200000000046</v>
      </c>
      <c r="G344">
        <f t="shared" si="39"/>
        <v>2.2414218708918397E-10</v>
      </c>
      <c r="H344" s="2">
        <v>-187</v>
      </c>
      <c r="I344">
        <f t="shared" ref="I344:I374" si="42">(B345-B344)/(A345-A344)</f>
        <v>1.3978000000000002</v>
      </c>
    </row>
    <row r="345" spans="1:9">
      <c r="A345">
        <v>4</v>
      </c>
      <c r="B345">
        <f t="shared" si="36"/>
        <v>11.3261</v>
      </c>
      <c r="C345">
        <f t="shared" si="40"/>
        <v>3.75</v>
      </c>
      <c r="D345">
        <f t="shared" si="37"/>
        <v>-0.19280000000000541</v>
      </c>
      <c r="E345">
        <f t="shared" si="41"/>
        <v>3.625</v>
      </c>
      <c r="F345">
        <f t="shared" si="38"/>
        <v>0.77120000000002165</v>
      </c>
      <c r="G345">
        <f t="shared" si="39"/>
        <v>4.7195435724460197E-11</v>
      </c>
      <c r="H345" s="2">
        <v>-216</v>
      </c>
    </row>
    <row r="346" spans="1:9">
      <c r="A346">
        <v>4</v>
      </c>
      <c r="B346">
        <f t="shared" si="36"/>
        <v>11.277899999999999</v>
      </c>
      <c r="C346">
        <f t="shared" si="40"/>
        <v>4</v>
      </c>
      <c r="D346">
        <f t="shared" si="37"/>
        <v>0</v>
      </c>
      <c r="E346">
        <f t="shared" si="41"/>
        <v>3.875</v>
      </c>
      <c r="F346">
        <f t="shared" si="38"/>
        <v>0</v>
      </c>
      <c r="G346">
        <f t="shared" si="39"/>
        <v>5.2735127456244038E-11</v>
      </c>
      <c r="H346" s="2">
        <v>-214</v>
      </c>
    </row>
    <row r="347" spans="1:9">
      <c r="A347">
        <v>4</v>
      </c>
      <c r="B347">
        <f t="shared" si="36"/>
        <v>11.277899999999999</v>
      </c>
      <c r="C347">
        <f t="shared" si="40"/>
        <v>4</v>
      </c>
      <c r="D347">
        <f t="shared" si="37"/>
        <v>0</v>
      </c>
      <c r="E347">
        <f t="shared" si="41"/>
        <v>4</v>
      </c>
      <c r="F347">
        <f t="shared" si="38"/>
        <v>0</v>
      </c>
      <c r="G347">
        <f t="shared" si="39"/>
        <v>5.2735127456244038E-11</v>
      </c>
      <c r="H347" s="2">
        <v>-214</v>
      </c>
    </row>
    <row r="348" spans="1:9">
      <c r="A348">
        <v>4</v>
      </c>
      <c r="B348">
        <f t="shared" si="36"/>
        <v>11.2538</v>
      </c>
      <c r="C348">
        <f t="shared" si="40"/>
        <v>4</v>
      </c>
      <c r="D348">
        <f t="shared" si="37"/>
        <v>0</v>
      </c>
      <c r="E348">
        <f t="shared" si="41"/>
        <v>4</v>
      </c>
      <c r="F348">
        <f t="shared" si="38"/>
        <v>0</v>
      </c>
      <c r="G348">
        <f t="shared" si="39"/>
        <v>5.5744240154374467E-11</v>
      </c>
      <c r="H348" s="2">
        <v>-213</v>
      </c>
    </row>
    <row r="349" spans="1:9">
      <c r="A349">
        <v>4</v>
      </c>
      <c r="B349">
        <f t="shared" si="36"/>
        <v>11.2538</v>
      </c>
      <c r="C349">
        <f t="shared" si="40"/>
        <v>4</v>
      </c>
      <c r="D349">
        <f t="shared" si="37"/>
        <v>0</v>
      </c>
      <c r="E349">
        <f t="shared" si="41"/>
        <v>4</v>
      </c>
      <c r="F349">
        <f t="shared" si="38"/>
        <v>0</v>
      </c>
      <c r="G349">
        <f t="shared" si="39"/>
        <v>5.5744240154374467E-11</v>
      </c>
      <c r="H349" s="2">
        <v>-213</v>
      </c>
    </row>
    <row r="350" spans="1:9">
      <c r="A350">
        <v>4</v>
      </c>
      <c r="B350">
        <f t="shared" si="36"/>
        <v>11.2538</v>
      </c>
      <c r="C350">
        <f t="shared" si="40"/>
        <v>4</v>
      </c>
      <c r="D350">
        <f t="shared" si="37"/>
        <v>0</v>
      </c>
      <c r="E350">
        <f t="shared" si="41"/>
        <v>4</v>
      </c>
      <c r="F350">
        <f t="shared" si="38"/>
        <v>0</v>
      </c>
      <c r="G350">
        <f t="shared" si="39"/>
        <v>5.5744240154374467E-11</v>
      </c>
      <c r="H350" s="2">
        <v>-213</v>
      </c>
    </row>
    <row r="351" spans="1:9">
      <c r="A351">
        <v>4</v>
      </c>
      <c r="B351">
        <f t="shared" si="36"/>
        <v>11.2538</v>
      </c>
      <c r="C351">
        <f t="shared" si="40"/>
        <v>4</v>
      </c>
      <c r="D351">
        <f t="shared" si="37"/>
        <v>0</v>
      </c>
      <c r="E351">
        <f t="shared" si="41"/>
        <v>4</v>
      </c>
      <c r="F351">
        <f t="shared" si="38"/>
        <v>0</v>
      </c>
      <c r="G351">
        <f t="shared" si="39"/>
        <v>5.5744240154374467E-11</v>
      </c>
      <c r="H351" s="2">
        <v>-213</v>
      </c>
    </row>
    <row r="352" spans="1:9">
      <c r="A352">
        <v>4</v>
      </c>
      <c r="B352">
        <f t="shared" si="36"/>
        <v>11.277899999999999</v>
      </c>
      <c r="C352">
        <f t="shared" si="40"/>
        <v>4</v>
      </c>
      <c r="D352">
        <f t="shared" si="37"/>
        <v>0</v>
      </c>
      <c r="E352">
        <f t="shared" si="41"/>
        <v>4</v>
      </c>
      <c r="F352">
        <f t="shared" si="38"/>
        <v>0</v>
      </c>
      <c r="G352">
        <f t="shared" si="39"/>
        <v>5.2735127456244038E-11</v>
      </c>
      <c r="H352" s="2">
        <v>-214</v>
      </c>
    </row>
    <row r="353" spans="1:8">
      <c r="A353">
        <v>4</v>
      </c>
      <c r="B353">
        <f t="shared" si="36"/>
        <v>11.2538</v>
      </c>
      <c r="C353">
        <f t="shared" si="40"/>
        <v>4</v>
      </c>
      <c r="D353">
        <f t="shared" si="37"/>
        <v>0</v>
      </c>
      <c r="E353">
        <f t="shared" si="41"/>
        <v>4</v>
      </c>
      <c r="F353">
        <f t="shared" si="38"/>
        <v>0</v>
      </c>
      <c r="G353">
        <f t="shared" si="39"/>
        <v>5.5744240154374467E-11</v>
      </c>
      <c r="H353" s="2">
        <v>-213</v>
      </c>
    </row>
    <row r="354" spans="1:8">
      <c r="A354">
        <v>4</v>
      </c>
      <c r="B354">
        <f t="shared" si="36"/>
        <v>11.2538</v>
      </c>
      <c r="C354">
        <f t="shared" si="40"/>
        <v>4</v>
      </c>
      <c r="D354">
        <f t="shared" si="37"/>
        <v>0</v>
      </c>
      <c r="E354">
        <f t="shared" si="41"/>
        <v>4</v>
      </c>
      <c r="F354">
        <f t="shared" si="38"/>
        <v>0</v>
      </c>
      <c r="G354">
        <f t="shared" si="39"/>
        <v>5.5744240154374467E-11</v>
      </c>
      <c r="H354" s="2">
        <v>-213</v>
      </c>
    </row>
    <row r="355" spans="1:8">
      <c r="A355">
        <v>4</v>
      </c>
      <c r="B355">
        <f t="shared" si="36"/>
        <v>11.277899999999999</v>
      </c>
      <c r="C355">
        <f t="shared" si="40"/>
        <v>4</v>
      </c>
      <c r="D355">
        <f t="shared" si="37"/>
        <v>0</v>
      </c>
      <c r="E355">
        <f t="shared" si="41"/>
        <v>4</v>
      </c>
      <c r="F355">
        <f t="shared" si="38"/>
        <v>0</v>
      </c>
      <c r="G355">
        <f t="shared" si="39"/>
        <v>5.2735127456244038E-11</v>
      </c>
      <c r="H355" s="2">
        <v>-214</v>
      </c>
    </row>
    <row r="356" spans="1:8">
      <c r="A356">
        <v>4</v>
      </c>
      <c r="B356">
        <f t="shared" si="36"/>
        <v>11.277899999999999</v>
      </c>
      <c r="C356">
        <f t="shared" si="40"/>
        <v>4</v>
      </c>
      <c r="D356">
        <f t="shared" si="37"/>
        <v>0</v>
      </c>
      <c r="E356">
        <f t="shared" si="41"/>
        <v>4</v>
      </c>
      <c r="F356">
        <f t="shared" si="38"/>
        <v>0</v>
      </c>
      <c r="G356">
        <f t="shared" si="39"/>
        <v>5.2735127456244038E-11</v>
      </c>
      <c r="H356" s="2">
        <v>-214</v>
      </c>
    </row>
    <row r="357" spans="1:8">
      <c r="A357">
        <v>4</v>
      </c>
      <c r="B357">
        <f t="shared" si="36"/>
        <v>11.277899999999999</v>
      </c>
      <c r="C357">
        <f t="shared" si="40"/>
        <v>4</v>
      </c>
      <c r="D357">
        <f t="shared" si="37"/>
        <v>0</v>
      </c>
      <c r="E357">
        <f t="shared" si="41"/>
        <v>4</v>
      </c>
      <c r="F357">
        <f t="shared" si="38"/>
        <v>0</v>
      </c>
      <c r="G357">
        <f t="shared" si="39"/>
        <v>5.2735127456244038E-11</v>
      </c>
      <c r="H357" s="2">
        <v>-214</v>
      </c>
    </row>
    <row r="358" spans="1:8">
      <c r="A358">
        <v>4</v>
      </c>
      <c r="B358">
        <f t="shared" si="36"/>
        <v>11.277899999999999</v>
      </c>
      <c r="C358">
        <f t="shared" si="40"/>
        <v>4</v>
      </c>
      <c r="D358">
        <f t="shared" si="37"/>
        <v>0</v>
      </c>
      <c r="E358">
        <f t="shared" si="41"/>
        <v>4</v>
      </c>
      <c r="F358">
        <f t="shared" si="38"/>
        <v>0</v>
      </c>
      <c r="G358">
        <f t="shared" si="39"/>
        <v>5.2735127456244038E-11</v>
      </c>
      <c r="H358" s="2">
        <v>-214</v>
      </c>
    </row>
    <row r="359" spans="1:8">
      <c r="A359">
        <v>4</v>
      </c>
      <c r="B359">
        <f t="shared" si="36"/>
        <v>11.277899999999999</v>
      </c>
      <c r="C359">
        <f t="shared" si="40"/>
        <v>4</v>
      </c>
      <c r="D359">
        <f t="shared" si="37"/>
        <v>0</v>
      </c>
      <c r="E359">
        <f t="shared" si="41"/>
        <v>4</v>
      </c>
      <c r="F359">
        <f t="shared" si="38"/>
        <v>0</v>
      </c>
      <c r="G359">
        <f t="shared" si="39"/>
        <v>5.2735127456244038E-11</v>
      </c>
      <c r="H359" s="2">
        <v>-214</v>
      </c>
    </row>
    <row r="360" spans="1:8">
      <c r="A360">
        <v>4</v>
      </c>
      <c r="B360">
        <f t="shared" si="36"/>
        <v>11.277899999999999</v>
      </c>
      <c r="C360">
        <f t="shared" si="40"/>
        <v>4</v>
      </c>
      <c r="D360">
        <f t="shared" si="37"/>
        <v>0</v>
      </c>
      <c r="E360">
        <f t="shared" si="41"/>
        <v>4</v>
      </c>
      <c r="F360">
        <f t="shared" si="38"/>
        <v>0</v>
      </c>
      <c r="G360">
        <f t="shared" si="39"/>
        <v>5.2735127456244038E-11</v>
      </c>
      <c r="H360" s="2">
        <v>-214</v>
      </c>
    </row>
    <row r="361" spans="1:8">
      <c r="A361">
        <v>4</v>
      </c>
      <c r="B361">
        <f t="shared" si="36"/>
        <v>11.277899999999999</v>
      </c>
      <c r="C361">
        <f t="shared" si="40"/>
        <v>4</v>
      </c>
      <c r="D361">
        <f t="shared" si="37"/>
        <v>0</v>
      </c>
      <c r="E361">
        <f t="shared" si="41"/>
        <v>4</v>
      </c>
      <c r="F361">
        <f t="shared" si="38"/>
        <v>0</v>
      </c>
      <c r="G361">
        <f t="shared" si="39"/>
        <v>5.2735127456244038E-11</v>
      </c>
      <c r="H361" s="2">
        <v>-214</v>
      </c>
    </row>
    <row r="362" spans="1:8">
      <c r="A362">
        <v>4</v>
      </c>
      <c r="B362">
        <f t="shared" si="36"/>
        <v>11.277899999999999</v>
      </c>
      <c r="C362">
        <f t="shared" si="40"/>
        <v>4</v>
      </c>
      <c r="D362">
        <f t="shared" si="37"/>
        <v>0</v>
      </c>
      <c r="E362">
        <f t="shared" si="41"/>
        <v>4</v>
      </c>
      <c r="F362">
        <f t="shared" si="38"/>
        <v>0</v>
      </c>
      <c r="G362">
        <f t="shared" si="39"/>
        <v>5.2735127456244038E-11</v>
      </c>
      <c r="H362" s="2">
        <v>-214</v>
      </c>
    </row>
    <row r="363" spans="1:8">
      <c r="A363">
        <v>4</v>
      </c>
      <c r="B363">
        <f t="shared" si="36"/>
        <v>11.277899999999999</v>
      </c>
      <c r="C363">
        <f t="shared" si="40"/>
        <v>4</v>
      </c>
      <c r="D363">
        <f t="shared" si="37"/>
        <v>0</v>
      </c>
      <c r="E363">
        <f t="shared" si="41"/>
        <v>4</v>
      </c>
      <c r="F363">
        <f t="shared" si="38"/>
        <v>0</v>
      </c>
      <c r="G363">
        <f t="shared" si="39"/>
        <v>5.2735127456244038E-11</v>
      </c>
      <c r="H363" s="2">
        <v>-214</v>
      </c>
    </row>
    <row r="364" spans="1:8">
      <c r="A364">
        <v>4</v>
      </c>
      <c r="B364">
        <f t="shared" si="36"/>
        <v>11.277899999999999</v>
      </c>
      <c r="C364">
        <f t="shared" si="40"/>
        <v>4</v>
      </c>
      <c r="D364">
        <f t="shared" si="37"/>
        <v>0</v>
      </c>
      <c r="E364">
        <f t="shared" si="41"/>
        <v>4</v>
      </c>
      <c r="F364">
        <f t="shared" si="38"/>
        <v>0</v>
      </c>
      <c r="G364">
        <f t="shared" si="39"/>
        <v>5.2735127456244038E-11</v>
      </c>
      <c r="H364" s="2">
        <v>-214</v>
      </c>
    </row>
    <row r="365" spans="1:8">
      <c r="A365">
        <v>4</v>
      </c>
      <c r="B365">
        <f t="shared" si="36"/>
        <v>11.277899999999999</v>
      </c>
      <c r="C365">
        <f t="shared" si="40"/>
        <v>4</v>
      </c>
      <c r="D365">
        <f t="shared" si="37"/>
        <v>0</v>
      </c>
      <c r="E365">
        <f t="shared" si="41"/>
        <v>4</v>
      </c>
      <c r="F365">
        <f t="shared" si="38"/>
        <v>0</v>
      </c>
      <c r="G365">
        <f t="shared" si="39"/>
        <v>5.2735127456244038E-11</v>
      </c>
      <c r="H365" s="2">
        <v>-214</v>
      </c>
    </row>
    <row r="366" spans="1:8">
      <c r="A366">
        <v>4</v>
      </c>
      <c r="B366">
        <f t="shared" si="36"/>
        <v>11.277899999999999</v>
      </c>
      <c r="C366">
        <f t="shared" si="40"/>
        <v>4</v>
      </c>
      <c r="D366">
        <f t="shared" si="37"/>
        <v>0</v>
      </c>
      <c r="E366">
        <f t="shared" si="41"/>
        <v>4</v>
      </c>
      <c r="F366">
        <f t="shared" si="38"/>
        <v>0</v>
      </c>
      <c r="G366">
        <f t="shared" si="39"/>
        <v>5.2735127456244038E-11</v>
      </c>
      <c r="H366" s="2">
        <v>-214</v>
      </c>
    </row>
    <row r="367" spans="1:8">
      <c r="A367">
        <v>4</v>
      </c>
      <c r="B367">
        <f t="shared" si="36"/>
        <v>11.277899999999999</v>
      </c>
      <c r="C367">
        <f t="shared" si="40"/>
        <v>4</v>
      </c>
      <c r="D367">
        <f t="shared" si="37"/>
        <v>0</v>
      </c>
      <c r="E367">
        <f t="shared" si="41"/>
        <v>4</v>
      </c>
      <c r="F367">
        <f t="shared" si="38"/>
        <v>0</v>
      </c>
      <c r="G367">
        <f t="shared" si="39"/>
        <v>5.2735127456244038E-11</v>
      </c>
      <c r="H367" s="2">
        <v>-214</v>
      </c>
    </row>
    <row r="368" spans="1:8">
      <c r="A368">
        <v>4</v>
      </c>
      <c r="B368">
        <f t="shared" si="36"/>
        <v>11.277899999999999</v>
      </c>
      <c r="C368">
        <f t="shared" si="40"/>
        <v>4</v>
      </c>
      <c r="D368">
        <f t="shared" si="37"/>
        <v>0</v>
      </c>
      <c r="E368">
        <f t="shared" si="41"/>
        <v>4</v>
      </c>
      <c r="F368">
        <f t="shared" si="38"/>
        <v>0</v>
      </c>
      <c r="G368">
        <f t="shared" si="39"/>
        <v>5.2735127456244038E-11</v>
      </c>
      <c r="H368" s="2">
        <v>-214</v>
      </c>
    </row>
    <row r="369" spans="1:9">
      <c r="A369">
        <v>4</v>
      </c>
      <c r="B369">
        <f t="shared" si="36"/>
        <v>11.277899999999999</v>
      </c>
      <c r="C369">
        <f t="shared" si="40"/>
        <v>4</v>
      </c>
      <c r="D369">
        <f t="shared" si="37"/>
        <v>0</v>
      </c>
      <c r="E369">
        <f t="shared" si="41"/>
        <v>4</v>
      </c>
      <c r="F369">
        <f t="shared" si="38"/>
        <v>0</v>
      </c>
      <c r="G369">
        <f t="shared" si="39"/>
        <v>5.2735127456244038E-11</v>
      </c>
      <c r="H369" s="2">
        <v>-214</v>
      </c>
    </row>
    <row r="370" spans="1:9">
      <c r="A370">
        <v>4</v>
      </c>
      <c r="B370">
        <f t="shared" si="36"/>
        <v>11.277899999999999</v>
      </c>
      <c r="C370">
        <f t="shared" si="40"/>
        <v>4</v>
      </c>
      <c r="D370">
        <f t="shared" si="37"/>
        <v>0</v>
      </c>
      <c r="E370">
        <f t="shared" si="41"/>
        <v>4</v>
      </c>
      <c r="F370">
        <f t="shared" si="38"/>
        <v>0</v>
      </c>
      <c r="G370">
        <f t="shared" si="39"/>
        <v>5.2735127456244038E-11</v>
      </c>
      <c r="H370" s="2">
        <v>-214</v>
      </c>
    </row>
    <row r="371" spans="1:9">
      <c r="A371">
        <v>4</v>
      </c>
      <c r="B371">
        <f t="shared" si="36"/>
        <v>11.277899999999999</v>
      </c>
      <c r="C371">
        <f t="shared" si="40"/>
        <v>4</v>
      </c>
      <c r="D371">
        <f t="shared" si="37"/>
        <v>0</v>
      </c>
      <c r="E371">
        <f t="shared" si="41"/>
        <v>4</v>
      </c>
      <c r="F371">
        <f t="shared" si="38"/>
        <v>0</v>
      </c>
      <c r="G371">
        <f t="shared" si="39"/>
        <v>5.2735127456244038E-11</v>
      </c>
      <c r="H371" s="2">
        <v>-214</v>
      </c>
    </row>
    <row r="372" spans="1:9">
      <c r="A372">
        <v>4</v>
      </c>
      <c r="B372">
        <f t="shared" si="36"/>
        <v>11.277899999999999</v>
      </c>
      <c r="C372">
        <f t="shared" si="40"/>
        <v>4</v>
      </c>
      <c r="D372">
        <f t="shared" si="37"/>
        <v>0</v>
      </c>
      <c r="E372">
        <f t="shared" si="41"/>
        <v>4</v>
      </c>
      <c r="F372">
        <f t="shared" si="38"/>
        <v>0</v>
      </c>
      <c r="G372">
        <f t="shared" si="39"/>
        <v>5.2735127456244038E-11</v>
      </c>
      <c r="H372" s="2">
        <v>-214</v>
      </c>
    </row>
    <row r="373" spans="1:9">
      <c r="A373">
        <v>4</v>
      </c>
      <c r="B373">
        <f t="shared" si="36"/>
        <v>11.277899999999999</v>
      </c>
      <c r="C373">
        <f t="shared" si="40"/>
        <v>4</v>
      </c>
      <c r="D373">
        <f t="shared" si="37"/>
        <v>0</v>
      </c>
      <c r="E373">
        <f t="shared" si="41"/>
        <v>4</v>
      </c>
      <c r="F373">
        <f t="shared" si="38"/>
        <v>0</v>
      </c>
      <c r="G373">
        <f t="shared" si="39"/>
        <v>5.2735127456244038E-11</v>
      </c>
      <c r="H373" s="2">
        <v>-214</v>
      </c>
    </row>
    <row r="374" spans="1:9">
      <c r="A374">
        <v>4</v>
      </c>
      <c r="B374">
        <f t="shared" si="36"/>
        <v>11.350200000000001</v>
      </c>
      <c r="C374">
        <f t="shared" si="40"/>
        <v>4</v>
      </c>
      <c r="D374">
        <f t="shared" si="37"/>
        <v>1.5424000000000007</v>
      </c>
      <c r="E374">
        <f t="shared" si="41"/>
        <v>4</v>
      </c>
      <c r="F374">
        <f t="shared" si="38"/>
        <v>-13.110400000000027</v>
      </c>
      <c r="G374">
        <f t="shared" si="39"/>
        <v>4.4647793411299411E-11</v>
      </c>
      <c r="H374" s="2">
        <v>-217</v>
      </c>
      <c r="I374">
        <f t="shared" si="42"/>
        <v>0.77120000000000033</v>
      </c>
    </row>
    <row r="375" spans="1:9">
      <c r="A375">
        <v>4.5</v>
      </c>
      <c r="B375">
        <f t="shared" si="36"/>
        <v>11.735800000000001</v>
      </c>
      <c r="C375">
        <f t="shared" si="40"/>
        <v>4.25</v>
      </c>
      <c r="D375">
        <f t="shared" si="37"/>
        <v>-9.6400000000002706E-2</v>
      </c>
      <c r="E375">
        <f t="shared" si="41"/>
        <v>4.125</v>
      </c>
      <c r="F375">
        <f t="shared" si="38"/>
        <v>0.38560000000001082</v>
      </c>
      <c r="G375">
        <f t="shared" si="39"/>
        <v>1.9292535100476099E-11</v>
      </c>
      <c r="H375" s="2">
        <v>-233</v>
      </c>
    </row>
    <row r="376" spans="1:9">
      <c r="A376">
        <v>4.5</v>
      </c>
      <c r="B376">
        <f t="shared" si="36"/>
        <v>11.7117</v>
      </c>
      <c r="C376">
        <f t="shared" si="40"/>
        <v>4.5</v>
      </c>
      <c r="D376">
        <f t="shared" si="37"/>
        <v>0</v>
      </c>
      <c r="E376">
        <f t="shared" si="41"/>
        <v>4.375</v>
      </c>
      <c r="F376">
        <f t="shared" si="38"/>
        <v>0</v>
      </c>
      <c r="G376">
        <f t="shared" si="39"/>
        <v>2.0393384100948171E-11</v>
      </c>
      <c r="H376" s="2">
        <v>-232</v>
      </c>
    </row>
    <row r="377" spans="1:9">
      <c r="A377">
        <v>4.5</v>
      </c>
      <c r="B377">
        <f t="shared" si="36"/>
        <v>11.6394</v>
      </c>
      <c r="C377">
        <f t="shared" si="40"/>
        <v>4.5</v>
      </c>
      <c r="D377">
        <f t="shared" si="37"/>
        <v>0</v>
      </c>
      <c r="E377">
        <f t="shared" si="41"/>
        <v>4.5</v>
      </c>
      <c r="F377">
        <f t="shared" si="38"/>
        <v>0</v>
      </c>
      <c r="G377">
        <f t="shared" si="39"/>
        <v>2.4087365302032275E-11</v>
      </c>
      <c r="H377" s="2">
        <v>-229</v>
      </c>
    </row>
    <row r="378" spans="1:9">
      <c r="A378">
        <v>4.5</v>
      </c>
      <c r="B378">
        <f t="shared" si="36"/>
        <v>11.6394</v>
      </c>
      <c r="C378">
        <f t="shared" si="40"/>
        <v>4.5</v>
      </c>
      <c r="D378">
        <f t="shared" si="37"/>
        <v>0</v>
      </c>
      <c r="E378">
        <f t="shared" si="41"/>
        <v>4.5</v>
      </c>
      <c r="F378">
        <f t="shared" si="38"/>
        <v>0</v>
      </c>
      <c r="G378">
        <f t="shared" si="39"/>
        <v>2.4087365302032275E-11</v>
      </c>
      <c r="H378" s="2">
        <v>-229</v>
      </c>
    </row>
    <row r="379" spans="1:9">
      <c r="A379">
        <v>4.5</v>
      </c>
      <c r="B379">
        <f t="shared" si="36"/>
        <v>11.6394</v>
      </c>
      <c r="C379">
        <f t="shared" si="40"/>
        <v>4.5</v>
      </c>
      <c r="D379">
        <f t="shared" si="37"/>
        <v>0</v>
      </c>
      <c r="E379">
        <f t="shared" si="41"/>
        <v>4.5</v>
      </c>
      <c r="F379">
        <f t="shared" si="38"/>
        <v>0</v>
      </c>
      <c r="G379">
        <f t="shared" si="39"/>
        <v>2.4087365302032275E-11</v>
      </c>
      <c r="H379" s="2">
        <v>-229</v>
      </c>
    </row>
    <row r="380" spans="1:9">
      <c r="A380">
        <v>4.5</v>
      </c>
      <c r="B380">
        <f t="shared" si="36"/>
        <v>11.6153</v>
      </c>
      <c r="C380">
        <f t="shared" si="40"/>
        <v>4.5</v>
      </c>
      <c r="D380">
        <f t="shared" si="37"/>
        <v>0</v>
      </c>
      <c r="E380">
        <f t="shared" si="41"/>
        <v>4.5</v>
      </c>
      <c r="F380">
        <f t="shared" si="38"/>
        <v>0</v>
      </c>
      <c r="G380">
        <f t="shared" si="39"/>
        <v>2.546181152585143E-11</v>
      </c>
      <c r="H380" s="2">
        <v>-228</v>
      </c>
    </row>
    <row r="381" spans="1:9">
      <c r="A381">
        <v>4.5</v>
      </c>
      <c r="B381">
        <f t="shared" si="36"/>
        <v>11.6153</v>
      </c>
      <c r="C381">
        <f t="shared" si="40"/>
        <v>4.5</v>
      </c>
      <c r="D381">
        <f t="shared" si="37"/>
        <v>0</v>
      </c>
      <c r="E381">
        <f t="shared" si="41"/>
        <v>4.5</v>
      </c>
      <c r="F381">
        <f t="shared" si="38"/>
        <v>0</v>
      </c>
      <c r="G381">
        <f t="shared" si="39"/>
        <v>2.546181152585143E-11</v>
      </c>
      <c r="H381" s="2">
        <v>-228</v>
      </c>
    </row>
    <row r="382" spans="1:9">
      <c r="A382">
        <v>4.5</v>
      </c>
      <c r="B382">
        <f t="shared" si="36"/>
        <v>11.6153</v>
      </c>
      <c r="C382">
        <f t="shared" si="40"/>
        <v>4.5</v>
      </c>
      <c r="D382">
        <f t="shared" si="37"/>
        <v>0</v>
      </c>
      <c r="E382">
        <f t="shared" si="41"/>
        <v>4.5</v>
      </c>
      <c r="F382">
        <f t="shared" si="38"/>
        <v>0</v>
      </c>
      <c r="G382">
        <f t="shared" si="39"/>
        <v>2.546181152585143E-11</v>
      </c>
      <c r="H382" s="2">
        <v>-228</v>
      </c>
    </row>
    <row r="383" spans="1:9">
      <c r="A383">
        <v>4.5</v>
      </c>
      <c r="B383">
        <f t="shared" si="36"/>
        <v>11.6153</v>
      </c>
      <c r="C383">
        <f t="shared" si="40"/>
        <v>4.5</v>
      </c>
      <c r="D383">
        <f t="shared" si="37"/>
        <v>0</v>
      </c>
      <c r="E383">
        <f t="shared" si="41"/>
        <v>4.5</v>
      </c>
      <c r="F383">
        <f t="shared" si="38"/>
        <v>0</v>
      </c>
      <c r="G383">
        <f t="shared" si="39"/>
        <v>2.546181152585143E-11</v>
      </c>
      <c r="H383" s="2">
        <v>-228</v>
      </c>
    </row>
    <row r="384" spans="1:9">
      <c r="A384">
        <v>4.5</v>
      </c>
      <c r="B384">
        <f t="shared" si="36"/>
        <v>11.6153</v>
      </c>
      <c r="C384">
        <f t="shared" si="40"/>
        <v>4.5</v>
      </c>
      <c r="D384">
        <f t="shared" si="37"/>
        <v>0</v>
      </c>
      <c r="E384">
        <f t="shared" si="41"/>
        <v>4.5</v>
      </c>
      <c r="F384">
        <f t="shared" si="38"/>
        <v>0</v>
      </c>
      <c r="G384">
        <f t="shared" si="39"/>
        <v>2.546181152585143E-11</v>
      </c>
      <c r="H384" s="2">
        <v>-228</v>
      </c>
    </row>
    <row r="385" spans="1:8">
      <c r="A385">
        <v>4.5</v>
      </c>
      <c r="B385">
        <f t="shared" si="36"/>
        <v>11.6153</v>
      </c>
      <c r="C385">
        <f t="shared" si="40"/>
        <v>4.5</v>
      </c>
      <c r="D385">
        <f t="shared" si="37"/>
        <v>0</v>
      </c>
      <c r="E385">
        <f t="shared" si="41"/>
        <v>4.5</v>
      </c>
      <c r="F385">
        <f t="shared" si="38"/>
        <v>0</v>
      </c>
      <c r="G385">
        <f t="shared" si="39"/>
        <v>2.546181152585143E-11</v>
      </c>
      <c r="H385" s="2">
        <v>-228</v>
      </c>
    </row>
    <row r="386" spans="1:8">
      <c r="A386">
        <v>4.5</v>
      </c>
      <c r="B386">
        <f t="shared" ref="B386:B449" si="43">-0.0241*H386+6.1205</f>
        <v>11.6153</v>
      </c>
      <c r="C386">
        <f t="shared" si="40"/>
        <v>4.5</v>
      </c>
      <c r="D386">
        <f t="shared" si="37"/>
        <v>0</v>
      </c>
      <c r="E386">
        <f t="shared" si="41"/>
        <v>4.5</v>
      </c>
      <c r="F386">
        <f t="shared" si="38"/>
        <v>0</v>
      </c>
      <c r="G386">
        <f t="shared" si="39"/>
        <v>2.546181152585143E-11</v>
      </c>
      <c r="H386" s="2">
        <v>-228</v>
      </c>
    </row>
    <row r="387" spans="1:8">
      <c r="A387">
        <v>4.5</v>
      </c>
      <c r="B387">
        <f t="shared" si="43"/>
        <v>11.6153</v>
      </c>
      <c r="C387">
        <f t="shared" si="40"/>
        <v>4.5</v>
      </c>
      <c r="D387">
        <f t="shared" ref="D387:D450" si="44">IF((C388-C387)=0,0,(B388-B387)/(C388-C387))</f>
        <v>0</v>
      </c>
      <c r="E387">
        <f t="shared" si="41"/>
        <v>4.5</v>
      </c>
      <c r="F387">
        <f t="shared" ref="F387:F450" si="45">IF((E388-E387)=0,0,(D388-D387)/(E388-E387))</f>
        <v>0</v>
      </c>
      <c r="G387">
        <f t="shared" ref="G387:G450" si="46">(A387+6)*10^-B387</f>
        <v>2.546181152585143E-11</v>
      </c>
      <c r="H387" s="2">
        <v>-228</v>
      </c>
    </row>
    <row r="388" spans="1:8">
      <c r="A388">
        <v>4.5</v>
      </c>
      <c r="B388">
        <f t="shared" si="43"/>
        <v>11.6153</v>
      </c>
      <c r="C388">
        <f t="shared" ref="C388:C451" si="47">(A388+A387)/2</f>
        <v>4.5</v>
      </c>
      <c r="D388">
        <f t="shared" si="44"/>
        <v>0</v>
      </c>
      <c r="E388">
        <f t="shared" si="41"/>
        <v>4.5</v>
      </c>
      <c r="F388">
        <f t="shared" si="45"/>
        <v>0</v>
      </c>
      <c r="G388">
        <f t="shared" si="46"/>
        <v>2.546181152585143E-11</v>
      </c>
      <c r="H388" s="2">
        <v>-228</v>
      </c>
    </row>
    <row r="389" spans="1:8">
      <c r="A389">
        <v>4.5</v>
      </c>
      <c r="B389">
        <f t="shared" si="43"/>
        <v>11.6153</v>
      </c>
      <c r="C389">
        <f t="shared" si="47"/>
        <v>4.5</v>
      </c>
      <c r="D389">
        <f t="shared" si="44"/>
        <v>0</v>
      </c>
      <c r="E389">
        <f t="shared" ref="E389:E452" si="48">(C389+C388)/2</f>
        <v>4.5</v>
      </c>
      <c r="F389">
        <f t="shared" si="45"/>
        <v>0</v>
      </c>
      <c r="G389">
        <f t="shared" si="46"/>
        <v>2.546181152585143E-11</v>
      </c>
      <c r="H389" s="2">
        <v>-228</v>
      </c>
    </row>
    <row r="390" spans="1:8">
      <c r="A390">
        <v>4.5</v>
      </c>
      <c r="B390">
        <f t="shared" si="43"/>
        <v>11.6153</v>
      </c>
      <c r="C390">
        <f t="shared" si="47"/>
        <v>4.5</v>
      </c>
      <c r="D390">
        <f t="shared" si="44"/>
        <v>0</v>
      </c>
      <c r="E390">
        <f t="shared" si="48"/>
        <v>4.5</v>
      </c>
      <c r="F390">
        <f t="shared" si="45"/>
        <v>0</v>
      </c>
      <c r="G390">
        <f t="shared" si="46"/>
        <v>2.546181152585143E-11</v>
      </c>
      <c r="H390" s="2">
        <v>-228</v>
      </c>
    </row>
    <row r="391" spans="1:8">
      <c r="A391">
        <v>4.5</v>
      </c>
      <c r="B391">
        <f t="shared" si="43"/>
        <v>11.6153</v>
      </c>
      <c r="C391">
        <f t="shared" si="47"/>
        <v>4.5</v>
      </c>
      <c r="D391">
        <f t="shared" si="44"/>
        <v>0</v>
      </c>
      <c r="E391">
        <f t="shared" si="48"/>
        <v>4.5</v>
      </c>
      <c r="F391">
        <f t="shared" si="45"/>
        <v>0</v>
      </c>
      <c r="G391">
        <f t="shared" si="46"/>
        <v>2.546181152585143E-11</v>
      </c>
      <c r="H391" s="2">
        <v>-228</v>
      </c>
    </row>
    <row r="392" spans="1:8">
      <c r="A392">
        <v>4.5</v>
      </c>
      <c r="B392">
        <f t="shared" si="43"/>
        <v>11.6153</v>
      </c>
      <c r="C392">
        <f t="shared" si="47"/>
        <v>4.5</v>
      </c>
      <c r="D392">
        <f t="shared" si="44"/>
        <v>0</v>
      </c>
      <c r="E392">
        <f t="shared" si="48"/>
        <v>4.5</v>
      </c>
      <c r="F392">
        <f t="shared" si="45"/>
        <v>0</v>
      </c>
      <c r="G392">
        <f t="shared" si="46"/>
        <v>2.546181152585143E-11</v>
      </c>
      <c r="H392" s="2">
        <v>-228</v>
      </c>
    </row>
    <row r="393" spans="1:8">
      <c r="A393">
        <v>4.5</v>
      </c>
      <c r="B393">
        <f t="shared" si="43"/>
        <v>11.6153</v>
      </c>
      <c r="C393">
        <f t="shared" si="47"/>
        <v>4.5</v>
      </c>
      <c r="D393">
        <f t="shared" si="44"/>
        <v>0</v>
      </c>
      <c r="E393">
        <f t="shared" si="48"/>
        <v>4.5</v>
      </c>
      <c r="F393">
        <f t="shared" si="45"/>
        <v>0</v>
      </c>
      <c r="G393">
        <f t="shared" si="46"/>
        <v>2.546181152585143E-11</v>
      </c>
      <c r="H393" s="2">
        <v>-228</v>
      </c>
    </row>
    <row r="394" spans="1:8">
      <c r="A394">
        <v>4.5</v>
      </c>
      <c r="B394">
        <f t="shared" si="43"/>
        <v>11.6153</v>
      </c>
      <c r="C394">
        <f t="shared" si="47"/>
        <v>4.5</v>
      </c>
      <c r="D394">
        <f t="shared" si="44"/>
        <v>0</v>
      </c>
      <c r="E394">
        <f t="shared" si="48"/>
        <v>4.5</v>
      </c>
      <c r="F394">
        <f t="shared" si="45"/>
        <v>0</v>
      </c>
      <c r="G394">
        <f t="shared" si="46"/>
        <v>2.546181152585143E-11</v>
      </c>
      <c r="H394" s="2">
        <v>-228</v>
      </c>
    </row>
    <row r="395" spans="1:8">
      <c r="A395">
        <v>4.5</v>
      </c>
      <c r="B395">
        <f t="shared" si="43"/>
        <v>11.6153</v>
      </c>
      <c r="C395">
        <f t="shared" si="47"/>
        <v>4.5</v>
      </c>
      <c r="D395">
        <f t="shared" si="44"/>
        <v>0</v>
      </c>
      <c r="E395">
        <f t="shared" si="48"/>
        <v>4.5</v>
      </c>
      <c r="F395">
        <f t="shared" si="45"/>
        <v>0</v>
      </c>
      <c r="G395">
        <f t="shared" si="46"/>
        <v>2.546181152585143E-11</v>
      </c>
      <c r="H395" s="2">
        <v>-228</v>
      </c>
    </row>
    <row r="396" spans="1:8">
      <c r="A396">
        <v>4.5</v>
      </c>
      <c r="B396">
        <f t="shared" si="43"/>
        <v>11.6153</v>
      </c>
      <c r="C396">
        <f t="shared" si="47"/>
        <v>4.5</v>
      </c>
      <c r="D396">
        <f t="shared" si="44"/>
        <v>0</v>
      </c>
      <c r="E396">
        <f t="shared" si="48"/>
        <v>4.5</v>
      </c>
      <c r="F396">
        <f t="shared" si="45"/>
        <v>0</v>
      </c>
      <c r="G396">
        <f t="shared" si="46"/>
        <v>2.546181152585143E-11</v>
      </c>
      <c r="H396" s="2">
        <v>-228</v>
      </c>
    </row>
    <row r="397" spans="1:8">
      <c r="A397">
        <v>4.5</v>
      </c>
      <c r="B397">
        <f t="shared" si="43"/>
        <v>11.6153</v>
      </c>
      <c r="C397">
        <f t="shared" si="47"/>
        <v>4.5</v>
      </c>
      <c r="D397">
        <f t="shared" si="44"/>
        <v>0</v>
      </c>
      <c r="E397">
        <f t="shared" si="48"/>
        <v>4.5</v>
      </c>
      <c r="F397">
        <f t="shared" si="45"/>
        <v>0</v>
      </c>
      <c r="G397">
        <f t="shared" si="46"/>
        <v>2.546181152585143E-11</v>
      </c>
      <c r="H397" s="2">
        <v>-228</v>
      </c>
    </row>
    <row r="398" spans="1:8">
      <c r="A398">
        <v>4.5</v>
      </c>
      <c r="B398">
        <f t="shared" si="43"/>
        <v>11.6153</v>
      </c>
      <c r="C398">
        <f t="shared" si="47"/>
        <v>4.5</v>
      </c>
      <c r="D398">
        <f t="shared" si="44"/>
        <v>0</v>
      </c>
      <c r="E398">
        <f t="shared" si="48"/>
        <v>4.5</v>
      </c>
      <c r="F398">
        <f t="shared" si="45"/>
        <v>0</v>
      </c>
      <c r="G398">
        <f t="shared" si="46"/>
        <v>2.546181152585143E-11</v>
      </c>
      <c r="H398" s="2">
        <v>-228</v>
      </c>
    </row>
    <row r="399" spans="1:8">
      <c r="A399">
        <v>4.5</v>
      </c>
      <c r="B399">
        <f t="shared" si="43"/>
        <v>11.6153</v>
      </c>
      <c r="C399">
        <f t="shared" si="47"/>
        <v>4.5</v>
      </c>
      <c r="D399">
        <f t="shared" si="44"/>
        <v>0</v>
      </c>
      <c r="E399">
        <f t="shared" si="48"/>
        <v>4.5</v>
      </c>
      <c r="F399">
        <f t="shared" si="45"/>
        <v>0</v>
      </c>
      <c r="G399">
        <f t="shared" si="46"/>
        <v>2.546181152585143E-11</v>
      </c>
      <c r="H399" s="2">
        <v>-228</v>
      </c>
    </row>
    <row r="400" spans="1:8">
      <c r="A400">
        <v>4.5</v>
      </c>
      <c r="B400">
        <f t="shared" si="43"/>
        <v>11.6394</v>
      </c>
      <c r="C400">
        <f t="shared" si="47"/>
        <v>4.5</v>
      </c>
      <c r="D400">
        <f t="shared" si="44"/>
        <v>0</v>
      </c>
      <c r="E400">
        <f t="shared" si="48"/>
        <v>4.5</v>
      </c>
      <c r="F400">
        <f t="shared" si="45"/>
        <v>0</v>
      </c>
      <c r="G400">
        <f t="shared" si="46"/>
        <v>2.4087365302032275E-11</v>
      </c>
      <c r="H400" s="2">
        <v>-229</v>
      </c>
    </row>
    <row r="401" spans="1:9">
      <c r="A401">
        <v>4.5</v>
      </c>
      <c r="B401">
        <f t="shared" si="43"/>
        <v>11.6153</v>
      </c>
      <c r="C401">
        <f t="shared" si="47"/>
        <v>4.5</v>
      </c>
      <c r="D401">
        <f t="shared" si="44"/>
        <v>0</v>
      </c>
      <c r="E401">
        <f t="shared" si="48"/>
        <v>4.5</v>
      </c>
      <c r="F401">
        <f t="shared" si="45"/>
        <v>0</v>
      </c>
      <c r="G401">
        <f t="shared" si="46"/>
        <v>2.546181152585143E-11</v>
      </c>
      <c r="H401" s="2">
        <v>-228</v>
      </c>
    </row>
    <row r="402" spans="1:9">
      <c r="A402">
        <v>4.5</v>
      </c>
      <c r="B402">
        <f t="shared" si="43"/>
        <v>11.6153</v>
      </c>
      <c r="C402">
        <f t="shared" si="47"/>
        <v>4.5</v>
      </c>
      <c r="D402">
        <f t="shared" si="44"/>
        <v>0</v>
      </c>
      <c r="E402">
        <f t="shared" si="48"/>
        <v>4.5</v>
      </c>
      <c r="F402">
        <f t="shared" si="45"/>
        <v>0</v>
      </c>
      <c r="G402">
        <f t="shared" si="46"/>
        <v>2.546181152585143E-11</v>
      </c>
      <c r="H402" s="2">
        <v>-228</v>
      </c>
    </row>
    <row r="403" spans="1:9">
      <c r="A403">
        <v>4.5</v>
      </c>
      <c r="B403">
        <f t="shared" si="43"/>
        <v>11.6153</v>
      </c>
      <c r="C403">
        <f t="shared" si="47"/>
        <v>4.5</v>
      </c>
      <c r="D403">
        <f t="shared" si="44"/>
        <v>0</v>
      </c>
      <c r="E403">
        <f t="shared" si="48"/>
        <v>4.5</v>
      </c>
      <c r="F403">
        <f t="shared" si="45"/>
        <v>0</v>
      </c>
      <c r="G403">
        <f t="shared" si="46"/>
        <v>2.546181152585143E-11</v>
      </c>
      <c r="H403" s="2">
        <v>-228</v>
      </c>
    </row>
    <row r="404" spans="1:9">
      <c r="A404">
        <v>4.5</v>
      </c>
      <c r="B404">
        <f t="shared" si="43"/>
        <v>11.6153</v>
      </c>
      <c r="C404">
        <f t="shared" si="47"/>
        <v>4.5</v>
      </c>
      <c r="D404">
        <f t="shared" si="44"/>
        <v>0</v>
      </c>
      <c r="E404">
        <f t="shared" si="48"/>
        <v>4.5</v>
      </c>
      <c r="F404">
        <f t="shared" si="45"/>
        <v>0</v>
      </c>
      <c r="G404">
        <f t="shared" si="46"/>
        <v>2.546181152585143E-11</v>
      </c>
      <c r="H404" s="2">
        <v>-228</v>
      </c>
    </row>
    <row r="405" spans="1:9">
      <c r="A405">
        <v>4.5</v>
      </c>
      <c r="B405">
        <f t="shared" si="43"/>
        <v>11.6153</v>
      </c>
      <c r="C405">
        <f t="shared" si="47"/>
        <v>4.5</v>
      </c>
      <c r="D405">
        <f t="shared" si="44"/>
        <v>0</v>
      </c>
      <c r="E405">
        <f t="shared" si="48"/>
        <v>4.5</v>
      </c>
      <c r="F405">
        <f t="shared" si="45"/>
        <v>0</v>
      </c>
      <c r="G405">
        <f t="shared" si="46"/>
        <v>2.546181152585143E-11</v>
      </c>
      <c r="H405" s="2">
        <v>-228</v>
      </c>
    </row>
    <row r="406" spans="1:9">
      <c r="A406">
        <v>4.5</v>
      </c>
      <c r="B406">
        <f t="shared" si="43"/>
        <v>11.6394</v>
      </c>
      <c r="C406">
        <f t="shared" si="47"/>
        <v>4.5</v>
      </c>
      <c r="D406">
        <f t="shared" si="44"/>
        <v>0.28920000000000101</v>
      </c>
      <c r="E406">
        <f t="shared" si="48"/>
        <v>4.5</v>
      </c>
      <c r="F406">
        <f t="shared" si="45"/>
        <v>-0.77120000000002165</v>
      </c>
      <c r="G406">
        <f t="shared" si="46"/>
        <v>2.4087365302032275E-11</v>
      </c>
      <c r="H406" s="2">
        <v>-229</v>
      </c>
      <c r="I406">
        <f t="shared" ref="I406:I437" si="49">(B407-B406)/(A407-A406)</f>
        <v>0.14460000000000051</v>
      </c>
    </row>
    <row r="407" spans="1:9">
      <c r="A407">
        <v>5</v>
      </c>
      <c r="B407">
        <f t="shared" si="43"/>
        <v>11.7117</v>
      </c>
      <c r="C407">
        <f t="shared" si="47"/>
        <v>4.75</v>
      </c>
      <c r="D407">
        <f t="shared" si="44"/>
        <v>0.19279999999999831</v>
      </c>
      <c r="E407">
        <f t="shared" si="48"/>
        <v>4.625</v>
      </c>
      <c r="F407">
        <f t="shared" si="45"/>
        <v>-0.77119999999999322</v>
      </c>
      <c r="G407">
        <f t="shared" si="46"/>
        <v>2.136449762956475E-11</v>
      </c>
      <c r="H407" s="2">
        <v>-232</v>
      </c>
    </row>
    <row r="408" spans="1:9">
      <c r="A408">
        <v>5</v>
      </c>
      <c r="B408">
        <f t="shared" si="43"/>
        <v>11.7599</v>
      </c>
      <c r="C408">
        <f t="shared" si="47"/>
        <v>5</v>
      </c>
      <c r="D408">
        <f t="shared" si="44"/>
        <v>0</v>
      </c>
      <c r="E408">
        <f t="shared" si="48"/>
        <v>4.875</v>
      </c>
      <c r="F408">
        <f t="shared" si="45"/>
        <v>0</v>
      </c>
      <c r="G408">
        <f t="shared" si="46"/>
        <v>1.9120211200743487E-11</v>
      </c>
      <c r="H408" s="2">
        <v>-234</v>
      </c>
    </row>
    <row r="409" spans="1:9">
      <c r="A409">
        <v>5</v>
      </c>
      <c r="B409">
        <f t="shared" si="43"/>
        <v>11.7599</v>
      </c>
      <c r="C409">
        <f t="shared" si="47"/>
        <v>5</v>
      </c>
      <c r="D409">
        <f t="shared" si="44"/>
        <v>0</v>
      </c>
      <c r="E409">
        <f t="shared" si="48"/>
        <v>5</v>
      </c>
      <c r="F409">
        <f t="shared" si="45"/>
        <v>0</v>
      </c>
      <c r="G409">
        <f t="shared" si="46"/>
        <v>1.9120211200743487E-11</v>
      </c>
      <c r="H409" s="2">
        <v>-234</v>
      </c>
    </row>
    <row r="410" spans="1:9">
      <c r="A410">
        <v>5</v>
      </c>
      <c r="B410">
        <f t="shared" si="43"/>
        <v>11.856300000000001</v>
      </c>
      <c r="C410">
        <f t="shared" si="47"/>
        <v>5</v>
      </c>
      <c r="D410">
        <f t="shared" si="44"/>
        <v>0</v>
      </c>
      <c r="E410">
        <f t="shared" si="48"/>
        <v>5</v>
      </c>
      <c r="F410">
        <f t="shared" si="45"/>
        <v>0</v>
      </c>
      <c r="G410">
        <f t="shared" si="46"/>
        <v>1.5314142542926386E-11</v>
      </c>
      <c r="H410" s="2">
        <v>-238</v>
      </c>
    </row>
    <row r="411" spans="1:9">
      <c r="A411">
        <v>5</v>
      </c>
      <c r="B411">
        <f t="shared" si="43"/>
        <v>11.856300000000001</v>
      </c>
      <c r="C411">
        <f t="shared" si="47"/>
        <v>5</v>
      </c>
      <c r="D411">
        <f t="shared" si="44"/>
        <v>0</v>
      </c>
      <c r="E411">
        <f t="shared" si="48"/>
        <v>5</v>
      </c>
      <c r="F411">
        <f t="shared" si="45"/>
        <v>0</v>
      </c>
      <c r="G411">
        <f t="shared" si="46"/>
        <v>1.5314142542926386E-11</v>
      </c>
      <c r="H411" s="2">
        <v>-238</v>
      </c>
    </row>
    <row r="412" spans="1:9">
      <c r="A412">
        <v>5</v>
      </c>
      <c r="B412">
        <f t="shared" si="43"/>
        <v>11.904499999999999</v>
      </c>
      <c r="C412">
        <f t="shared" si="47"/>
        <v>5</v>
      </c>
      <c r="D412">
        <f t="shared" si="44"/>
        <v>0</v>
      </c>
      <c r="E412">
        <f t="shared" si="48"/>
        <v>5</v>
      </c>
      <c r="F412">
        <f t="shared" si="45"/>
        <v>0</v>
      </c>
      <c r="G412">
        <f t="shared" si="46"/>
        <v>1.3705430609978201E-11</v>
      </c>
      <c r="H412" s="2">
        <v>-240</v>
      </c>
    </row>
    <row r="413" spans="1:9">
      <c r="A413">
        <v>5</v>
      </c>
      <c r="B413">
        <f t="shared" si="43"/>
        <v>11.8804</v>
      </c>
      <c r="C413">
        <f t="shared" si="47"/>
        <v>5</v>
      </c>
      <c r="D413">
        <f t="shared" si="44"/>
        <v>0</v>
      </c>
      <c r="E413">
        <f t="shared" si="48"/>
        <v>5</v>
      </c>
      <c r="F413">
        <f t="shared" si="45"/>
        <v>0</v>
      </c>
      <c r="G413">
        <f t="shared" si="46"/>
        <v>1.4487474520198247E-11</v>
      </c>
      <c r="H413" s="2">
        <v>-239</v>
      </c>
    </row>
    <row r="414" spans="1:9">
      <c r="A414">
        <v>5</v>
      </c>
      <c r="B414">
        <f t="shared" si="43"/>
        <v>11.904499999999999</v>
      </c>
      <c r="C414">
        <f t="shared" si="47"/>
        <v>5</v>
      </c>
      <c r="D414">
        <f t="shared" si="44"/>
        <v>0</v>
      </c>
      <c r="E414">
        <f t="shared" si="48"/>
        <v>5</v>
      </c>
      <c r="F414">
        <f t="shared" si="45"/>
        <v>0</v>
      </c>
      <c r="G414">
        <f t="shared" si="46"/>
        <v>1.3705430609978201E-11</v>
      </c>
      <c r="H414" s="2">
        <v>-240</v>
      </c>
    </row>
    <row r="415" spans="1:9">
      <c r="A415">
        <v>5</v>
      </c>
      <c r="B415">
        <f t="shared" si="43"/>
        <v>11.904499999999999</v>
      </c>
      <c r="C415">
        <f t="shared" si="47"/>
        <v>5</v>
      </c>
      <c r="D415">
        <f t="shared" si="44"/>
        <v>0</v>
      </c>
      <c r="E415">
        <f t="shared" si="48"/>
        <v>5</v>
      </c>
      <c r="F415">
        <f t="shared" si="45"/>
        <v>0</v>
      </c>
      <c r="G415">
        <f t="shared" si="46"/>
        <v>1.3705430609978201E-11</v>
      </c>
      <c r="H415" s="2">
        <v>-240</v>
      </c>
    </row>
    <row r="416" spans="1:9">
      <c r="A416">
        <v>5</v>
      </c>
      <c r="B416">
        <f t="shared" si="43"/>
        <v>11.904499999999999</v>
      </c>
      <c r="C416">
        <f t="shared" si="47"/>
        <v>5</v>
      </c>
      <c r="D416">
        <f t="shared" si="44"/>
        <v>0</v>
      </c>
      <c r="E416">
        <f t="shared" si="48"/>
        <v>5</v>
      </c>
      <c r="F416">
        <f t="shared" si="45"/>
        <v>0</v>
      </c>
      <c r="G416">
        <f t="shared" si="46"/>
        <v>1.3705430609978201E-11</v>
      </c>
      <c r="H416" s="2">
        <v>-240</v>
      </c>
    </row>
    <row r="417" spans="1:8">
      <c r="A417">
        <v>5</v>
      </c>
      <c r="B417">
        <f t="shared" si="43"/>
        <v>11.904499999999999</v>
      </c>
      <c r="C417">
        <f t="shared" si="47"/>
        <v>5</v>
      </c>
      <c r="D417">
        <f t="shared" si="44"/>
        <v>0</v>
      </c>
      <c r="E417">
        <f t="shared" si="48"/>
        <v>5</v>
      </c>
      <c r="F417">
        <f t="shared" si="45"/>
        <v>0</v>
      </c>
      <c r="G417">
        <f t="shared" si="46"/>
        <v>1.3705430609978201E-11</v>
      </c>
      <c r="H417" s="2">
        <v>-240</v>
      </c>
    </row>
    <row r="418" spans="1:8">
      <c r="A418">
        <v>5</v>
      </c>
      <c r="B418">
        <f t="shared" si="43"/>
        <v>11.904499999999999</v>
      </c>
      <c r="C418">
        <f t="shared" si="47"/>
        <v>5</v>
      </c>
      <c r="D418">
        <f t="shared" si="44"/>
        <v>0</v>
      </c>
      <c r="E418">
        <f t="shared" si="48"/>
        <v>5</v>
      </c>
      <c r="F418">
        <f t="shared" si="45"/>
        <v>0</v>
      </c>
      <c r="G418">
        <f t="shared" si="46"/>
        <v>1.3705430609978201E-11</v>
      </c>
      <c r="H418" s="2">
        <v>-240</v>
      </c>
    </row>
    <row r="419" spans="1:8">
      <c r="A419">
        <v>5</v>
      </c>
      <c r="B419">
        <f t="shared" si="43"/>
        <v>11.904499999999999</v>
      </c>
      <c r="C419">
        <f t="shared" si="47"/>
        <v>5</v>
      </c>
      <c r="D419">
        <f t="shared" si="44"/>
        <v>0</v>
      </c>
      <c r="E419">
        <f t="shared" si="48"/>
        <v>5</v>
      </c>
      <c r="F419">
        <f t="shared" si="45"/>
        <v>0</v>
      </c>
      <c r="G419">
        <f t="shared" si="46"/>
        <v>1.3705430609978201E-11</v>
      </c>
      <c r="H419" s="2">
        <v>-240</v>
      </c>
    </row>
    <row r="420" spans="1:8">
      <c r="A420">
        <v>5</v>
      </c>
      <c r="B420">
        <f t="shared" si="43"/>
        <v>11.904499999999999</v>
      </c>
      <c r="C420">
        <f t="shared" si="47"/>
        <v>5</v>
      </c>
      <c r="D420">
        <f t="shared" si="44"/>
        <v>0</v>
      </c>
      <c r="E420">
        <f t="shared" si="48"/>
        <v>5</v>
      </c>
      <c r="F420">
        <f t="shared" si="45"/>
        <v>0</v>
      </c>
      <c r="G420">
        <f t="shared" si="46"/>
        <v>1.3705430609978201E-11</v>
      </c>
      <c r="H420" s="2">
        <v>-240</v>
      </c>
    </row>
    <row r="421" spans="1:8">
      <c r="A421">
        <v>5</v>
      </c>
      <c r="B421">
        <f t="shared" si="43"/>
        <v>11.904499999999999</v>
      </c>
      <c r="C421">
        <f t="shared" si="47"/>
        <v>5</v>
      </c>
      <c r="D421">
        <f t="shared" si="44"/>
        <v>0</v>
      </c>
      <c r="E421">
        <f t="shared" si="48"/>
        <v>5</v>
      </c>
      <c r="F421">
        <f t="shared" si="45"/>
        <v>0</v>
      </c>
      <c r="G421">
        <f t="shared" si="46"/>
        <v>1.3705430609978201E-11</v>
      </c>
      <c r="H421" s="2">
        <v>-240</v>
      </c>
    </row>
    <row r="422" spans="1:8">
      <c r="A422">
        <v>5</v>
      </c>
      <c r="B422">
        <f t="shared" si="43"/>
        <v>11.904499999999999</v>
      </c>
      <c r="C422">
        <f t="shared" si="47"/>
        <v>5</v>
      </c>
      <c r="D422">
        <f t="shared" si="44"/>
        <v>0</v>
      </c>
      <c r="E422">
        <f t="shared" si="48"/>
        <v>5</v>
      </c>
      <c r="F422">
        <f t="shared" si="45"/>
        <v>0</v>
      </c>
      <c r="G422">
        <f t="shared" si="46"/>
        <v>1.3705430609978201E-11</v>
      </c>
      <c r="H422" s="2">
        <v>-240</v>
      </c>
    </row>
    <row r="423" spans="1:8">
      <c r="A423">
        <v>5</v>
      </c>
      <c r="B423">
        <f t="shared" si="43"/>
        <v>11.904499999999999</v>
      </c>
      <c r="C423">
        <f t="shared" si="47"/>
        <v>5</v>
      </c>
      <c r="D423">
        <f t="shared" si="44"/>
        <v>0</v>
      </c>
      <c r="E423">
        <f t="shared" si="48"/>
        <v>5</v>
      </c>
      <c r="F423">
        <f t="shared" si="45"/>
        <v>0</v>
      </c>
      <c r="G423">
        <f t="shared" si="46"/>
        <v>1.3705430609978201E-11</v>
      </c>
      <c r="H423" s="2">
        <v>-240</v>
      </c>
    </row>
    <row r="424" spans="1:8">
      <c r="A424">
        <v>5</v>
      </c>
      <c r="B424">
        <f t="shared" si="43"/>
        <v>11.904499999999999</v>
      </c>
      <c r="C424">
        <f t="shared" si="47"/>
        <v>5</v>
      </c>
      <c r="D424">
        <f t="shared" si="44"/>
        <v>0</v>
      </c>
      <c r="E424">
        <f t="shared" si="48"/>
        <v>5</v>
      </c>
      <c r="F424">
        <f t="shared" si="45"/>
        <v>0</v>
      </c>
      <c r="G424">
        <f t="shared" si="46"/>
        <v>1.3705430609978201E-11</v>
      </c>
      <c r="H424" s="2">
        <v>-240</v>
      </c>
    </row>
    <row r="425" spans="1:8">
      <c r="A425">
        <v>5</v>
      </c>
      <c r="B425">
        <f t="shared" si="43"/>
        <v>11.904499999999999</v>
      </c>
      <c r="C425">
        <f t="shared" si="47"/>
        <v>5</v>
      </c>
      <c r="D425">
        <f t="shared" si="44"/>
        <v>0</v>
      </c>
      <c r="E425">
        <f t="shared" si="48"/>
        <v>5</v>
      </c>
      <c r="F425">
        <f t="shared" si="45"/>
        <v>0</v>
      </c>
      <c r="G425">
        <f t="shared" si="46"/>
        <v>1.3705430609978201E-11</v>
      </c>
      <c r="H425" s="2">
        <v>-240</v>
      </c>
    </row>
    <row r="426" spans="1:8">
      <c r="A426">
        <v>5</v>
      </c>
      <c r="B426">
        <f t="shared" si="43"/>
        <v>11.904499999999999</v>
      </c>
      <c r="C426">
        <f t="shared" si="47"/>
        <v>5</v>
      </c>
      <c r="D426">
        <f t="shared" si="44"/>
        <v>0</v>
      </c>
      <c r="E426">
        <f t="shared" si="48"/>
        <v>5</v>
      </c>
      <c r="F426">
        <f t="shared" si="45"/>
        <v>0</v>
      </c>
      <c r="G426">
        <f t="shared" si="46"/>
        <v>1.3705430609978201E-11</v>
      </c>
      <c r="H426" s="2">
        <v>-240</v>
      </c>
    </row>
    <row r="427" spans="1:8">
      <c r="A427">
        <v>5</v>
      </c>
      <c r="B427">
        <f t="shared" si="43"/>
        <v>11.904499999999999</v>
      </c>
      <c r="C427">
        <f t="shared" si="47"/>
        <v>5</v>
      </c>
      <c r="D427">
        <f t="shared" si="44"/>
        <v>0</v>
      </c>
      <c r="E427">
        <f t="shared" si="48"/>
        <v>5</v>
      </c>
      <c r="F427">
        <f t="shared" si="45"/>
        <v>0</v>
      </c>
      <c r="G427">
        <f t="shared" si="46"/>
        <v>1.3705430609978201E-11</v>
      </c>
      <c r="H427" s="2">
        <v>-240</v>
      </c>
    </row>
    <row r="428" spans="1:8">
      <c r="A428">
        <v>5</v>
      </c>
      <c r="B428">
        <f t="shared" si="43"/>
        <v>11.904499999999999</v>
      </c>
      <c r="C428">
        <f t="shared" si="47"/>
        <v>5</v>
      </c>
      <c r="D428">
        <f t="shared" si="44"/>
        <v>0</v>
      </c>
      <c r="E428">
        <f t="shared" si="48"/>
        <v>5</v>
      </c>
      <c r="F428">
        <f t="shared" si="45"/>
        <v>0</v>
      </c>
      <c r="G428">
        <f t="shared" si="46"/>
        <v>1.3705430609978201E-11</v>
      </c>
      <c r="H428" s="2">
        <v>-240</v>
      </c>
    </row>
    <row r="429" spans="1:8">
      <c r="A429">
        <v>5</v>
      </c>
      <c r="B429">
        <f t="shared" si="43"/>
        <v>11.904499999999999</v>
      </c>
      <c r="C429">
        <f t="shared" si="47"/>
        <v>5</v>
      </c>
      <c r="D429">
        <f t="shared" si="44"/>
        <v>0</v>
      </c>
      <c r="E429">
        <f t="shared" si="48"/>
        <v>5</v>
      </c>
      <c r="F429">
        <f t="shared" si="45"/>
        <v>0</v>
      </c>
      <c r="G429">
        <f t="shared" si="46"/>
        <v>1.3705430609978201E-11</v>
      </c>
      <c r="H429" s="2">
        <v>-240</v>
      </c>
    </row>
    <row r="430" spans="1:8">
      <c r="A430">
        <v>5</v>
      </c>
      <c r="B430">
        <f t="shared" si="43"/>
        <v>11.904499999999999</v>
      </c>
      <c r="C430">
        <f t="shared" si="47"/>
        <v>5</v>
      </c>
      <c r="D430">
        <f t="shared" si="44"/>
        <v>0</v>
      </c>
      <c r="E430">
        <f t="shared" si="48"/>
        <v>5</v>
      </c>
      <c r="F430">
        <f t="shared" si="45"/>
        <v>0</v>
      </c>
      <c r="G430">
        <f t="shared" si="46"/>
        <v>1.3705430609978201E-11</v>
      </c>
      <c r="H430" s="2">
        <v>-240</v>
      </c>
    </row>
    <row r="431" spans="1:8">
      <c r="A431">
        <v>5</v>
      </c>
      <c r="B431">
        <f t="shared" si="43"/>
        <v>11.904499999999999</v>
      </c>
      <c r="C431">
        <f t="shared" si="47"/>
        <v>5</v>
      </c>
      <c r="D431">
        <f t="shared" si="44"/>
        <v>0</v>
      </c>
      <c r="E431">
        <f t="shared" si="48"/>
        <v>5</v>
      </c>
      <c r="F431">
        <f t="shared" si="45"/>
        <v>0</v>
      </c>
      <c r="G431">
        <f t="shared" si="46"/>
        <v>1.3705430609978201E-11</v>
      </c>
      <c r="H431" s="2">
        <v>-240</v>
      </c>
    </row>
    <row r="432" spans="1:8">
      <c r="A432">
        <v>5</v>
      </c>
      <c r="B432">
        <f t="shared" si="43"/>
        <v>11.904499999999999</v>
      </c>
      <c r="C432">
        <f t="shared" si="47"/>
        <v>5</v>
      </c>
      <c r="D432">
        <f t="shared" si="44"/>
        <v>0</v>
      </c>
      <c r="E432">
        <f t="shared" si="48"/>
        <v>5</v>
      </c>
      <c r="F432">
        <f t="shared" si="45"/>
        <v>0</v>
      </c>
      <c r="G432">
        <f t="shared" si="46"/>
        <v>1.3705430609978201E-11</v>
      </c>
      <c r="H432" s="2">
        <v>-240</v>
      </c>
    </row>
    <row r="433" spans="1:9">
      <c r="A433">
        <v>5</v>
      </c>
      <c r="B433">
        <f t="shared" si="43"/>
        <v>11.904499999999999</v>
      </c>
      <c r="C433">
        <f t="shared" si="47"/>
        <v>5</v>
      </c>
      <c r="D433">
        <f t="shared" si="44"/>
        <v>0</v>
      </c>
      <c r="E433">
        <f t="shared" si="48"/>
        <v>5</v>
      </c>
      <c r="F433">
        <f t="shared" si="45"/>
        <v>0</v>
      </c>
      <c r="G433">
        <f t="shared" si="46"/>
        <v>1.3705430609978201E-11</v>
      </c>
      <c r="H433" s="2">
        <v>-240</v>
      </c>
    </row>
    <row r="434" spans="1:9">
      <c r="A434">
        <v>5</v>
      </c>
      <c r="B434">
        <f t="shared" si="43"/>
        <v>11.904499999999999</v>
      </c>
      <c r="C434">
        <f t="shared" si="47"/>
        <v>5</v>
      </c>
      <c r="D434">
        <f t="shared" si="44"/>
        <v>0</v>
      </c>
      <c r="E434">
        <f t="shared" si="48"/>
        <v>5</v>
      </c>
      <c r="F434">
        <f t="shared" si="45"/>
        <v>0</v>
      </c>
      <c r="G434">
        <f t="shared" si="46"/>
        <v>1.3705430609978201E-11</v>
      </c>
      <c r="H434" s="2">
        <v>-240</v>
      </c>
    </row>
    <row r="435" spans="1:9">
      <c r="A435">
        <v>5</v>
      </c>
      <c r="B435">
        <f t="shared" si="43"/>
        <v>11.904499999999999</v>
      </c>
      <c r="C435">
        <f t="shared" si="47"/>
        <v>5</v>
      </c>
      <c r="D435">
        <f t="shared" si="44"/>
        <v>0</v>
      </c>
      <c r="E435">
        <f t="shared" si="48"/>
        <v>5</v>
      </c>
      <c r="F435">
        <f t="shared" si="45"/>
        <v>0</v>
      </c>
      <c r="G435">
        <f t="shared" si="46"/>
        <v>1.3705430609978201E-11</v>
      </c>
      <c r="H435" s="2">
        <v>-240</v>
      </c>
    </row>
    <row r="436" spans="1:9">
      <c r="A436">
        <v>5</v>
      </c>
      <c r="B436">
        <f t="shared" si="43"/>
        <v>11.904499999999999</v>
      </c>
      <c r="C436">
        <f t="shared" si="47"/>
        <v>5</v>
      </c>
      <c r="D436">
        <f t="shared" si="44"/>
        <v>0</v>
      </c>
      <c r="E436">
        <f t="shared" si="48"/>
        <v>5</v>
      </c>
      <c r="F436">
        <f t="shared" si="45"/>
        <v>0</v>
      </c>
      <c r="G436">
        <f t="shared" si="46"/>
        <v>1.3705430609978201E-11</v>
      </c>
      <c r="H436" s="2">
        <v>-240</v>
      </c>
    </row>
    <row r="437" spans="1:9">
      <c r="A437">
        <v>5</v>
      </c>
      <c r="B437">
        <f t="shared" si="43"/>
        <v>11.928599999999999</v>
      </c>
      <c r="C437">
        <f t="shared" si="47"/>
        <v>5</v>
      </c>
      <c r="D437">
        <f t="shared" si="44"/>
        <v>0.86760000000000304</v>
      </c>
      <c r="E437">
        <f t="shared" si="48"/>
        <v>5</v>
      </c>
      <c r="F437">
        <f t="shared" si="45"/>
        <v>-6.1696000000000595</v>
      </c>
      <c r="G437">
        <f t="shared" si="46"/>
        <v>1.2965601971761536E-11</v>
      </c>
      <c r="H437" s="2">
        <v>-241</v>
      </c>
      <c r="I437">
        <f t="shared" si="49"/>
        <v>0.43380000000000152</v>
      </c>
    </row>
    <row r="438" spans="1:9">
      <c r="A438">
        <v>5.5</v>
      </c>
      <c r="B438">
        <f t="shared" si="43"/>
        <v>12.1455</v>
      </c>
      <c r="C438">
        <f t="shared" si="47"/>
        <v>5.25</v>
      </c>
      <c r="D438">
        <f t="shared" si="44"/>
        <v>9.63999999999956E-2</v>
      </c>
      <c r="E438">
        <f t="shared" si="48"/>
        <v>5.125</v>
      </c>
      <c r="F438">
        <f t="shared" si="45"/>
        <v>-0.3855999999999824</v>
      </c>
      <c r="G438">
        <f t="shared" si="46"/>
        <v>8.2261730318663524E-12</v>
      </c>
      <c r="H438" s="2">
        <v>-250</v>
      </c>
    </row>
    <row r="439" spans="1:9">
      <c r="A439">
        <v>5.5</v>
      </c>
      <c r="B439">
        <f t="shared" si="43"/>
        <v>12.169599999999999</v>
      </c>
      <c r="C439">
        <f t="shared" si="47"/>
        <v>5.5</v>
      </c>
      <c r="D439">
        <f t="shared" si="44"/>
        <v>0</v>
      </c>
      <c r="E439">
        <f t="shared" si="48"/>
        <v>5.375</v>
      </c>
      <c r="F439">
        <f t="shared" si="45"/>
        <v>0</v>
      </c>
      <c r="G439">
        <f t="shared" si="46"/>
        <v>7.7821185132531923E-12</v>
      </c>
      <c r="H439" s="2">
        <v>-251</v>
      </c>
    </row>
    <row r="440" spans="1:9">
      <c r="A440">
        <v>5.5</v>
      </c>
      <c r="B440">
        <f t="shared" si="43"/>
        <v>12.097300000000001</v>
      </c>
      <c r="C440">
        <f t="shared" si="47"/>
        <v>5.5</v>
      </c>
      <c r="D440">
        <f t="shared" si="44"/>
        <v>0</v>
      </c>
      <c r="E440">
        <f t="shared" si="48"/>
        <v>5.5</v>
      </c>
      <c r="F440">
        <f t="shared" si="45"/>
        <v>0</v>
      </c>
      <c r="G440">
        <f t="shared" si="46"/>
        <v>9.1917423084146792E-12</v>
      </c>
      <c r="H440" s="2">
        <v>-248</v>
      </c>
    </row>
    <row r="441" spans="1:9">
      <c r="A441">
        <v>5.5</v>
      </c>
      <c r="B441">
        <f t="shared" si="43"/>
        <v>12.097300000000001</v>
      </c>
      <c r="C441">
        <f t="shared" si="47"/>
        <v>5.5</v>
      </c>
      <c r="D441">
        <f t="shared" si="44"/>
        <v>0</v>
      </c>
      <c r="E441">
        <f t="shared" si="48"/>
        <v>5.5</v>
      </c>
      <c r="F441">
        <f t="shared" si="45"/>
        <v>0</v>
      </c>
      <c r="G441">
        <f t="shared" si="46"/>
        <v>9.1917423084146792E-12</v>
      </c>
      <c r="H441" s="2">
        <v>-248</v>
      </c>
    </row>
    <row r="442" spans="1:9">
      <c r="A442">
        <v>5.5</v>
      </c>
      <c r="B442">
        <f t="shared" si="43"/>
        <v>12.097300000000001</v>
      </c>
      <c r="C442">
        <f t="shared" si="47"/>
        <v>5.5</v>
      </c>
      <c r="D442">
        <f t="shared" si="44"/>
        <v>0</v>
      </c>
      <c r="E442">
        <f t="shared" si="48"/>
        <v>5.5</v>
      </c>
      <c r="F442">
        <f t="shared" si="45"/>
        <v>0</v>
      </c>
      <c r="G442">
        <f t="shared" si="46"/>
        <v>9.1917423084146792E-12</v>
      </c>
      <c r="H442" s="2">
        <v>-248</v>
      </c>
    </row>
    <row r="443" spans="1:9">
      <c r="A443">
        <v>5.5</v>
      </c>
      <c r="B443">
        <f t="shared" si="43"/>
        <v>12.0732</v>
      </c>
      <c r="C443">
        <f t="shared" si="47"/>
        <v>5.5</v>
      </c>
      <c r="D443">
        <f t="shared" si="44"/>
        <v>0</v>
      </c>
      <c r="E443">
        <f t="shared" si="48"/>
        <v>5.5</v>
      </c>
      <c r="F443">
        <f t="shared" si="45"/>
        <v>0</v>
      </c>
      <c r="G443">
        <f t="shared" si="46"/>
        <v>9.716231199071949E-12</v>
      </c>
      <c r="H443" s="2">
        <v>-247</v>
      </c>
    </row>
    <row r="444" spans="1:9">
      <c r="A444">
        <v>5.5</v>
      </c>
      <c r="B444">
        <f t="shared" si="43"/>
        <v>12.097300000000001</v>
      </c>
      <c r="C444">
        <f t="shared" si="47"/>
        <v>5.5</v>
      </c>
      <c r="D444">
        <f t="shared" si="44"/>
        <v>0</v>
      </c>
      <c r="E444">
        <f t="shared" si="48"/>
        <v>5.5</v>
      </c>
      <c r="F444">
        <f t="shared" si="45"/>
        <v>0</v>
      </c>
      <c r="G444">
        <f t="shared" si="46"/>
        <v>9.1917423084146792E-12</v>
      </c>
      <c r="H444" s="2">
        <v>-248</v>
      </c>
    </row>
    <row r="445" spans="1:9">
      <c r="A445">
        <v>5.5</v>
      </c>
      <c r="B445">
        <f t="shared" si="43"/>
        <v>12.097300000000001</v>
      </c>
      <c r="C445">
        <f t="shared" si="47"/>
        <v>5.5</v>
      </c>
      <c r="D445">
        <f t="shared" si="44"/>
        <v>0</v>
      </c>
      <c r="E445">
        <f t="shared" si="48"/>
        <v>5.5</v>
      </c>
      <c r="F445">
        <f t="shared" si="45"/>
        <v>0</v>
      </c>
      <c r="G445">
        <f t="shared" si="46"/>
        <v>9.1917423084146792E-12</v>
      </c>
      <c r="H445" s="2">
        <v>-248</v>
      </c>
    </row>
    <row r="446" spans="1:9">
      <c r="A446">
        <v>5.5</v>
      </c>
      <c r="B446">
        <f t="shared" si="43"/>
        <v>12.097300000000001</v>
      </c>
      <c r="C446">
        <f t="shared" si="47"/>
        <v>5.5</v>
      </c>
      <c r="D446">
        <f t="shared" si="44"/>
        <v>0</v>
      </c>
      <c r="E446">
        <f t="shared" si="48"/>
        <v>5.5</v>
      </c>
      <c r="F446">
        <f t="shared" si="45"/>
        <v>0</v>
      </c>
      <c r="G446">
        <f t="shared" si="46"/>
        <v>9.1917423084146792E-12</v>
      </c>
      <c r="H446" s="2">
        <v>-248</v>
      </c>
    </row>
    <row r="447" spans="1:9">
      <c r="A447">
        <v>5.5</v>
      </c>
      <c r="B447">
        <f t="shared" si="43"/>
        <v>12.097300000000001</v>
      </c>
      <c r="C447">
        <f t="shared" si="47"/>
        <v>5.5</v>
      </c>
      <c r="D447">
        <f t="shared" si="44"/>
        <v>0</v>
      </c>
      <c r="E447">
        <f t="shared" si="48"/>
        <v>5.5</v>
      </c>
      <c r="F447">
        <f t="shared" si="45"/>
        <v>0</v>
      </c>
      <c r="G447">
        <f t="shared" si="46"/>
        <v>9.1917423084146792E-12</v>
      </c>
      <c r="H447" s="2">
        <v>-248</v>
      </c>
    </row>
    <row r="448" spans="1:9">
      <c r="A448">
        <v>5.5</v>
      </c>
      <c r="B448">
        <f t="shared" si="43"/>
        <v>12.097300000000001</v>
      </c>
      <c r="C448">
        <f t="shared" si="47"/>
        <v>5.5</v>
      </c>
      <c r="D448">
        <f t="shared" si="44"/>
        <v>0</v>
      </c>
      <c r="E448">
        <f t="shared" si="48"/>
        <v>5.5</v>
      </c>
      <c r="F448">
        <f t="shared" si="45"/>
        <v>0</v>
      </c>
      <c r="G448">
        <f t="shared" si="46"/>
        <v>9.1917423084146792E-12</v>
      </c>
      <c r="H448" s="2">
        <v>-248</v>
      </c>
    </row>
    <row r="449" spans="1:8">
      <c r="A449">
        <v>5.5</v>
      </c>
      <c r="B449">
        <f t="shared" si="43"/>
        <v>12.097300000000001</v>
      </c>
      <c r="C449">
        <f t="shared" si="47"/>
        <v>5.5</v>
      </c>
      <c r="D449">
        <f t="shared" si="44"/>
        <v>0</v>
      </c>
      <c r="E449">
        <f t="shared" si="48"/>
        <v>5.5</v>
      </c>
      <c r="F449">
        <f t="shared" si="45"/>
        <v>0</v>
      </c>
      <c r="G449">
        <f t="shared" si="46"/>
        <v>9.1917423084146792E-12</v>
      </c>
      <c r="H449" s="2">
        <v>-248</v>
      </c>
    </row>
    <row r="450" spans="1:8">
      <c r="A450">
        <v>5.5</v>
      </c>
      <c r="B450">
        <f t="shared" ref="B450:B480" si="50">-0.0241*H450+6.1205</f>
        <v>12.097300000000001</v>
      </c>
      <c r="C450">
        <f t="shared" si="47"/>
        <v>5.5</v>
      </c>
      <c r="D450">
        <f t="shared" si="44"/>
        <v>0</v>
      </c>
      <c r="E450">
        <f t="shared" si="48"/>
        <v>5.5</v>
      </c>
      <c r="F450">
        <f t="shared" si="45"/>
        <v>0</v>
      </c>
      <c r="G450">
        <f t="shared" si="46"/>
        <v>9.1917423084146792E-12</v>
      </c>
      <c r="H450" s="2">
        <v>-248</v>
      </c>
    </row>
    <row r="451" spans="1:8">
      <c r="A451">
        <v>5.5</v>
      </c>
      <c r="B451">
        <f t="shared" si="50"/>
        <v>12.097300000000001</v>
      </c>
      <c r="C451">
        <f t="shared" si="47"/>
        <v>5.5</v>
      </c>
      <c r="D451">
        <f t="shared" ref="D451:D480" si="51">IF((C452-C451)=0,0,(B452-B451)/(C452-C451))</f>
        <v>0</v>
      </c>
      <c r="E451">
        <f t="shared" si="48"/>
        <v>5.5</v>
      </c>
      <c r="F451">
        <f t="shared" ref="F451:F480" si="52">IF((E452-E451)=0,0,(D452-D451)/(E452-E451))</f>
        <v>0</v>
      </c>
      <c r="G451">
        <f t="shared" ref="G451:G480" si="53">(A451+6)*10^-B451</f>
        <v>9.1917423084146792E-12</v>
      </c>
      <c r="H451" s="2">
        <v>-248</v>
      </c>
    </row>
    <row r="452" spans="1:8">
      <c r="A452">
        <v>5.5</v>
      </c>
      <c r="B452">
        <f t="shared" si="50"/>
        <v>12.097300000000001</v>
      </c>
      <c r="C452">
        <f t="shared" ref="C452:C480" si="54">(A452+A451)/2</f>
        <v>5.5</v>
      </c>
      <c r="D452">
        <f t="shared" si="51"/>
        <v>0</v>
      </c>
      <c r="E452">
        <f t="shared" si="48"/>
        <v>5.5</v>
      </c>
      <c r="F452">
        <f t="shared" si="52"/>
        <v>0</v>
      </c>
      <c r="G452">
        <f t="shared" si="53"/>
        <v>9.1917423084146792E-12</v>
      </c>
      <c r="H452" s="2">
        <v>-248</v>
      </c>
    </row>
    <row r="453" spans="1:8">
      <c r="A453">
        <v>5.5</v>
      </c>
      <c r="B453">
        <f t="shared" si="50"/>
        <v>12.097300000000001</v>
      </c>
      <c r="C453">
        <f t="shared" si="54"/>
        <v>5.5</v>
      </c>
      <c r="D453">
        <f t="shared" si="51"/>
        <v>0</v>
      </c>
      <c r="E453">
        <f t="shared" ref="E453:E480" si="55">(C453+C452)/2</f>
        <v>5.5</v>
      </c>
      <c r="F453">
        <f t="shared" si="52"/>
        <v>0</v>
      </c>
      <c r="G453">
        <f t="shared" si="53"/>
        <v>9.1917423084146792E-12</v>
      </c>
      <c r="H453" s="2">
        <v>-248</v>
      </c>
    </row>
    <row r="454" spans="1:8">
      <c r="A454">
        <v>5.5</v>
      </c>
      <c r="B454">
        <f t="shared" si="50"/>
        <v>12.097300000000001</v>
      </c>
      <c r="C454">
        <f t="shared" si="54"/>
        <v>5.5</v>
      </c>
      <c r="D454">
        <f t="shared" si="51"/>
        <v>0</v>
      </c>
      <c r="E454">
        <f t="shared" si="55"/>
        <v>5.5</v>
      </c>
      <c r="F454">
        <f t="shared" si="52"/>
        <v>0</v>
      </c>
      <c r="G454">
        <f t="shared" si="53"/>
        <v>9.1917423084146792E-12</v>
      </c>
      <c r="H454" s="2">
        <v>-248</v>
      </c>
    </row>
    <row r="455" spans="1:8">
      <c r="A455">
        <v>5.5</v>
      </c>
      <c r="B455">
        <f t="shared" si="50"/>
        <v>12.097300000000001</v>
      </c>
      <c r="C455">
        <f t="shared" si="54"/>
        <v>5.5</v>
      </c>
      <c r="D455">
        <f t="shared" si="51"/>
        <v>0</v>
      </c>
      <c r="E455">
        <f t="shared" si="55"/>
        <v>5.5</v>
      </c>
      <c r="F455">
        <f t="shared" si="52"/>
        <v>0</v>
      </c>
      <c r="G455">
        <f t="shared" si="53"/>
        <v>9.1917423084146792E-12</v>
      </c>
      <c r="H455" s="2">
        <v>-248</v>
      </c>
    </row>
    <row r="456" spans="1:8">
      <c r="A456">
        <v>5.5</v>
      </c>
      <c r="B456">
        <f t="shared" si="50"/>
        <v>12.097300000000001</v>
      </c>
      <c r="C456">
        <f t="shared" si="54"/>
        <v>5.5</v>
      </c>
      <c r="D456">
        <f t="shared" si="51"/>
        <v>0</v>
      </c>
      <c r="E456">
        <f t="shared" si="55"/>
        <v>5.5</v>
      </c>
      <c r="F456">
        <f t="shared" si="52"/>
        <v>0</v>
      </c>
      <c r="G456">
        <f t="shared" si="53"/>
        <v>9.1917423084146792E-12</v>
      </c>
      <c r="H456" s="2">
        <v>-248</v>
      </c>
    </row>
    <row r="457" spans="1:8">
      <c r="A457">
        <v>5.5</v>
      </c>
      <c r="B457">
        <f t="shared" si="50"/>
        <v>12.097300000000001</v>
      </c>
      <c r="C457">
        <f t="shared" si="54"/>
        <v>5.5</v>
      </c>
      <c r="D457">
        <f t="shared" si="51"/>
        <v>0</v>
      </c>
      <c r="E457">
        <f t="shared" si="55"/>
        <v>5.5</v>
      </c>
      <c r="F457">
        <f t="shared" si="52"/>
        <v>0</v>
      </c>
      <c r="G457">
        <f t="shared" si="53"/>
        <v>9.1917423084146792E-12</v>
      </c>
      <c r="H457" s="2">
        <v>-248</v>
      </c>
    </row>
    <row r="458" spans="1:8">
      <c r="A458">
        <v>5.5</v>
      </c>
      <c r="B458">
        <f t="shared" si="50"/>
        <v>12.097300000000001</v>
      </c>
      <c r="C458">
        <f t="shared" si="54"/>
        <v>5.5</v>
      </c>
      <c r="D458">
        <f t="shared" si="51"/>
        <v>0</v>
      </c>
      <c r="E458">
        <f t="shared" si="55"/>
        <v>5.5</v>
      </c>
      <c r="F458">
        <f t="shared" si="52"/>
        <v>0</v>
      </c>
      <c r="G458">
        <f t="shared" si="53"/>
        <v>9.1917423084146792E-12</v>
      </c>
      <c r="H458" s="2">
        <v>-248</v>
      </c>
    </row>
    <row r="459" spans="1:8">
      <c r="A459">
        <v>5.5</v>
      </c>
      <c r="B459">
        <f t="shared" si="50"/>
        <v>12.097300000000001</v>
      </c>
      <c r="C459">
        <f t="shared" si="54"/>
        <v>5.5</v>
      </c>
      <c r="D459">
        <f t="shared" si="51"/>
        <v>0</v>
      </c>
      <c r="E459">
        <f t="shared" si="55"/>
        <v>5.5</v>
      </c>
      <c r="F459">
        <f t="shared" si="52"/>
        <v>0</v>
      </c>
      <c r="G459">
        <f t="shared" si="53"/>
        <v>9.1917423084146792E-12</v>
      </c>
      <c r="H459" s="2">
        <v>-248</v>
      </c>
    </row>
    <row r="460" spans="1:8">
      <c r="A460">
        <v>5.5</v>
      </c>
      <c r="B460">
        <f t="shared" si="50"/>
        <v>12.097300000000001</v>
      </c>
      <c r="C460">
        <f t="shared" si="54"/>
        <v>5.5</v>
      </c>
      <c r="D460">
        <f t="shared" si="51"/>
        <v>0</v>
      </c>
      <c r="E460">
        <f t="shared" si="55"/>
        <v>5.5</v>
      </c>
      <c r="F460">
        <f t="shared" si="52"/>
        <v>0</v>
      </c>
      <c r="G460">
        <f t="shared" si="53"/>
        <v>9.1917423084146792E-12</v>
      </c>
      <c r="H460" s="2">
        <v>-248</v>
      </c>
    </row>
    <row r="461" spans="1:8">
      <c r="A461">
        <v>5.5</v>
      </c>
      <c r="B461">
        <f t="shared" si="50"/>
        <v>12.097300000000001</v>
      </c>
      <c r="C461">
        <f t="shared" si="54"/>
        <v>5.5</v>
      </c>
      <c r="D461">
        <f t="shared" si="51"/>
        <v>0</v>
      </c>
      <c r="E461">
        <f t="shared" si="55"/>
        <v>5.5</v>
      </c>
      <c r="F461">
        <f t="shared" si="52"/>
        <v>0</v>
      </c>
      <c r="G461">
        <f t="shared" si="53"/>
        <v>9.1917423084146792E-12</v>
      </c>
      <c r="H461" s="2">
        <v>-248</v>
      </c>
    </row>
    <row r="462" spans="1:8">
      <c r="A462">
        <v>5.5</v>
      </c>
      <c r="B462">
        <f t="shared" si="50"/>
        <v>12.097300000000001</v>
      </c>
      <c r="C462">
        <f t="shared" si="54"/>
        <v>5.5</v>
      </c>
      <c r="D462">
        <f t="shared" si="51"/>
        <v>0</v>
      </c>
      <c r="E462">
        <f t="shared" si="55"/>
        <v>5.5</v>
      </c>
      <c r="F462">
        <f t="shared" si="52"/>
        <v>0</v>
      </c>
      <c r="G462">
        <f t="shared" si="53"/>
        <v>9.1917423084146792E-12</v>
      </c>
      <c r="H462" s="2">
        <v>-248</v>
      </c>
    </row>
    <row r="463" spans="1:8">
      <c r="A463">
        <v>5.5</v>
      </c>
      <c r="B463">
        <f t="shared" si="50"/>
        <v>12.097300000000001</v>
      </c>
      <c r="C463">
        <f t="shared" si="54"/>
        <v>5.5</v>
      </c>
      <c r="D463">
        <f t="shared" si="51"/>
        <v>0</v>
      </c>
      <c r="E463">
        <f t="shared" si="55"/>
        <v>5.5</v>
      </c>
      <c r="F463">
        <f t="shared" si="52"/>
        <v>0</v>
      </c>
      <c r="G463">
        <f t="shared" si="53"/>
        <v>9.1917423084146792E-12</v>
      </c>
      <c r="H463" s="2">
        <v>-248</v>
      </c>
    </row>
    <row r="464" spans="1:8">
      <c r="A464">
        <v>5.5</v>
      </c>
      <c r="B464">
        <f t="shared" si="50"/>
        <v>12.097300000000001</v>
      </c>
      <c r="C464">
        <f t="shared" si="54"/>
        <v>5.5</v>
      </c>
      <c r="D464">
        <f t="shared" si="51"/>
        <v>0</v>
      </c>
      <c r="E464">
        <f t="shared" si="55"/>
        <v>5.5</v>
      </c>
      <c r="F464">
        <f t="shared" si="52"/>
        <v>0</v>
      </c>
      <c r="G464">
        <f t="shared" si="53"/>
        <v>9.1917423084146792E-12</v>
      </c>
      <c r="H464" s="2">
        <v>-248</v>
      </c>
    </row>
    <row r="465" spans="1:9">
      <c r="A465">
        <v>5.5</v>
      </c>
      <c r="B465">
        <f t="shared" si="50"/>
        <v>12.1214</v>
      </c>
      <c r="C465">
        <f t="shared" si="54"/>
        <v>5.5</v>
      </c>
      <c r="D465">
        <f t="shared" si="51"/>
        <v>0.28920000000000101</v>
      </c>
      <c r="E465">
        <f t="shared" si="55"/>
        <v>5.5</v>
      </c>
      <c r="F465">
        <f t="shared" si="52"/>
        <v>-0.7711999999999648</v>
      </c>
      <c r="G465">
        <f t="shared" si="53"/>
        <v>8.6955656913938649E-12</v>
      </c>
      <c r="H465" s="2">
        <v>-249</v>
      </c>
      <c r="I465">
        <f t="shared" ref="I465:I480" si="56">(B466-B465)/(A466-A465)</f>
        <v>0.14460000000000051</v>
      </c>
    </row>
    <row r="466" spans="1:9">
      <c r="A466">
        <v>6</v>
      </c>
      <c r="B466">
        <f t="shared" si="50"/>
        <v>12.1937</v>
      </c>
      <c r="C466">
        <f t="shared" si="54"/>
        <v>5.75</v>
      </c>
      <c r="D466">
        <f t="shared" si="51"/>
        <v>0.19280000000000541</v>
      </c>
      <c r="E466">
        <f t="shared" si="55"/>
        <v>5.625</v>
      </c>
      <c r="F466">
        <f t="shared" si="52"/>
        <v>-0.77120000000002165</v>
      </c>
      <c r="G466">
        <f t="shared" si="53"/>
        <v>7.682122815814734E-12</v>
      </c>
      <c r="H466" s="2">
        <v>-252</v>
      </c>
    </row>
    <row r="467" spans="1:9">
      <c r="A467">
        <v>6</v>
      </c>
      <c r="B467">
        <f t="shared" si="50"/>
        <v>12.241900000000001</v>
      </c>
      <c r="C467">
        <f t="shared" si="54"/>
        <v>6</v>
      </c>
      <c r="D467">
        <f t="shared" si="51"/>
        <v>0</v>
      </c>
      <c r="E467">
        <f t="shared" si="55"/>
        <v>5.875</v>
      </c>
      <c r="F467">
        <f t="shared" si="52"/>
        <v>0</v>
      </c>
      <c r="G467">
        <f t="shared" si="53"/>
        <v>6.8751352479809905E-12</v>
      </c>
      <c r="H467" s="2">
        <v>-254</v>
      </c>
    </row>
    <row r="468" spans="1:9">
      <c r="A468">
        <v>6</v>
      </c>
      <c r="B468">
        <f t="shared" si="50"/>
        <v>12.241900000000001</v>
      </c>
      <c r="C468">
        <f t="shared" si="54"/>
        <v>6</v>
      </c>
      <c r="D468">
        <f t="shared" si="51"/>
        <v>0</v>
      </c>
      <c r="E468">
        <f t="shared" si="55"/>
        <v>6</v>
      </c>
      <c r="F468">
        <f t="shared" si="52"/>
        <v>0</v>
      </c>
      <c r="G468">
        <f t="shared" si="53"/>
        <v>6.8751352479809905E-12</v>
      </c>
      <c r="H468" s="2">
        <v>-254</v>
      </c>
    </row>
    <row r="469" spans="1:9">
      <c r="A469">
        <v>6</v>
      </c>
      <c r="B469">
        <f t="shared" si="50"/>
        <v>12.241900000000001</v>
      </c>
      <c r="C469">
        <f t="shared" si="54"/>
        <v>6</v>
      </c>
      <c r="D469">
        <f t="shared" si="51"/>
        <v>0</v>
      </c>
      <c r="E469">
        <f t="shared" si="55"/>
        <v>6</v>
      </c>
      <c r="F469">
        <f t="shared" si="52"/>
        <v>0</v>
      </c>
      <c r="G469">
        <f t="shared" si="53"/>
        <v>6.8751352479809905E-12</v>
      </c>
      <c r="H469" s="2">
        <v>-254</v>
      </c>
    </row>
    <row r="470" spans="1:9">
      <c r="A470">
        <v>6</v>
      </c>
      <c r="B470">
        <f t="shared" si="50"/>
        <v>12.241900000000001</v>
      </c>
      <c r="C470">
        <f t="shared" si="54"/>
        <v>6</v>
      </c>
      <c r="D470">
        <f t="shared" si="51"/>
        <v>0</v>
      </c>
      <c r="E470">
        <f t="shared" si="55"/>
        <v>6</v>
      </c>
      <c r="F470">
        <f t="shared" si="52"/>
        <v>0</v>
      </c>
      <c r="G470">
        <f t="shared" si="53"/>
        <v>6.8751352479809905E-12</v>
      </c>
      <c r="H470" s="2">
        <v>-254</v>
      </c>
    </row>
    <row r="471" spans="1:9">
      <c r="A471">
        <v>6</v>
      </c>
      <c r="B471">
        <f t="shared" si="50"/>
        <v>12.241900000000001</v>
      </c>
      <c r="C471">
        <f t="shared" si="54"/>
        <v>6</v>
      </c>
      <c r="D471">
        <f t="shared" si="51"/>
        <v>0</v>
      </c>
      <c r="E471">
        <f t="shared" si="55"/>
        <v>6</v>
      </c>
      <c r="F471">
        <f t="shared" si="52"/>
        <v>0</v>
      </c>
      <c r="G471">
        <f t="shared" si="53"/>
        <v>6.8751352479809905E-12</v>
      </c>
      <c r="H471" s="2">
        <v>-254</v>
      </c>
    </row>
    <row r="472" spans="1:9">
      <c r="A472">
        <v>6</v>
      </c>
      <c r="B472">
        <f t="shared" si="50"/>
        <v>12.241900000000001</v>
      </c>
      <c r="C472">
        <f t="shared" si="54"/>
        <v>6</v>
      </c>
      <c r="D472">
        <f t="shared" si="51"/>
        <v>0</v>
      </c>
      <c r="E472">
        <f t="shared" si="55"/>
        <v>6</v>
      </c>
      <c r="F472">
        <f t="shared" si="52"/>
        <v>0</v>
      </c>
      <c r="G472">
        <f t="shared" si="53"/>
        <v>6.8751352479809905E-12</v>
      </c>
      <c r="H472" s="2">
        <v>-254</v>
      </c>
    </row>
    <row r="473" spans="1:9">
      <c r="A473">
        <v>6</v>
      </c>
      <c r="B473">
        <f t="shared" si="50"/>
        <v>12.241900000000001</v>
      </c>
      <c r="C473">
        <f t="shared" si="54"/>
        <v>6</v>
      </c>
      <c r="D473">
        <f t="shared" si="51"/>
        <v>0</v>
      </c>
      <c r="E473">
        <f t="shared" si="55"/>
        <v>6</v>
      </c>
      <c r="F473">
        <f t="shared" si="52"/>
        <v>0</v>
      </c>
      <c r="G473">
        <f t="shared" si="53"/>
        <v>6.8751352479809905E-12</v>
      </c>
      <c r="H473" s="2">
        <v>-254</v>
      </c>
    </row>
    <row r="474" spans="1:9">
      <c r="A474">
        <v>6</v>
      </c>
      <c r="B474">
        <f t="shared" si="50"/>
        <v>12.241900000000001</v>
      </c>
      <c r="C474">
        <f t="shared" si="54"/>
        <v>6</v>
      </c>
      <c r="D474">
        <f t="shared" si="51"/>
        <v>0</v>
      </c>
      <c r="E474">
        <f t="shared" si="55"/>
        <v>6</v>
      </c>
      <c r="F474">
        <f t="shared" si="52"/>
        <v>0</v>
      </c>
      <c r="G474">
        <f t="shared" si="53"/>
        <v>6.8751352479809905E-12</v>
      </c>
      <c r="H474" s="2">
        <v>-254</v>
      </c>
    </row>
    <row r="475" spans="1:9">
      <c r="A475">
        <v>6</v>
      </c>
      <c r="B475">
        <f t="shared" si="50"/>
        <v>12.241900000000001</v>
      </c>
      <c r="C475">
        <f t="shared" si="54"/>
        <v>6</v>
      </c>
      <c r="D475">
        <f t="shared" si="51"/>
        <v>0</v>
      </c>
      <c r="E475">
        <f t="shared" si="55"/>
        <v>6</v>
      </c>
      <c r="F475">
        <f t="shared" si="52"/>
        <v>0</v>
      </c>
      <c r="G475">
        <f t="shared" si="53"/>
        <v>6.8751352479809905E-12</v>
      </c>
      <c r="H475" s="2">
        <v>-254</v>
      </c>
    </row>
    <row r="476" spans="1:9">
      <c r="A476">
        <v>6</v>
      </c>
      <c r="B476">
        <f t="shared" si="50"/>
        <v>12.241900000000001</v>
      </c>
      <c r="C476">
        <f t="shared" si="54"/>
        <v>6</v>
      </c>
      <c r="D476">
        <f t="shared" si="51"/>
        <v>0</v>
      </c>
      <c r="E476">
        <f t="shared" si="55"/>
        <v>6</v>
      </c>
      <c r="F476">
        <f t="shared" si="52"/>
        <v>0</v>
      </c>
      <c r="G476">
        <f t="shared" si="53"/>
        <v>6.8751352479809905E-12</v>
      </c>
      <c r="H476" s="2">
        <v>-254</v>
      </c>
    </row>
    <row r="477" spans="1:9">
      <c r="A477">
        <v>6</v>
      </c>
      <c r="B477">
        <f t="shared" si="50"/>
        <v>12.266</v>
      </c>
      <c r="C477">
        <f t="shared" si="54"/>
        <v>6</v>
      </c>
      <c r="D477">
        <f t="shared" si="51"/>
        <v>0</v>
      </c>
      <c r="E477">
        <f t="shared" si="55"/>
        <v>6</v>
      </c>
      <c r="F477">
        <f t="shared" si="52"/>
        <v>0</v>
      </c>
      <c r="G477">
        <f t="shared" si="53"/>
        <v>6.5040106848194573E-12</v>
      </c>
      <c r="H477" s="2">
        <v>-255</v>
      </c>
    </row>
    <row r="478" spans="1:9">
      <c r="A478">
        <v>6</v>
      </c>
      <c r="B478">
        <f t="shared" si="50"/>
        <v>12.266</v>
      </c>
      <c r="C478">
        <f t="shared" si="54"/>
        <v>6</v>
      </c>
      <c r="D478">
        <f t="shared" si="51"/>
        <v>0</v>
      </c>
      <c r="E478">
        <f t="shared" si="55"/>
        <v>6</v>
      </c>
      <c r="F478">
        <f t="shared" si="52"/>
        <v>0</v>
      </c>
      <c r="G478">
        <f t="shared" si="53"/>
        <v>6.5040106848194573E-12</v>
      </c>
      <c r="H478" s="2">
        <v>-255</v>
      </c>
    </row>
    <row r="479" spans="1:9">
      <c r="A479">
        <v>6</v>
      </c>
      <c r="B479">
        <f t="shared" si="50"/>
        <v>12.266</v>
      </c>
      <c r="C479">
        <f t="shared" si="54"/>
        <v>6</v>
      </c>
      <c r="D479">
        <f t="shared" si="51"/>
        <v>0</v>
      </c>
      <c r="E479">
        <f t="shared" si="55"/>
        <v>6</v>
      </c>
      <c r="F479">
        <f t="shared" si="52"/>
        <v>0</v>
      </c>
      <c r="G479">
        <f t="shared" si="53"/>
        <v>6.5040106848194573E-12</v>
      </c>
      <c r="H479" s="2">
        <v>-255</v>
      </c>
    </row>
    <row r="480" spans="1:9">
      <c r="A480">
        <v>6</v>
      </c>
      <c r="B480">
        <f t="shared" si="50"/>
        <v>12.266</v>
      </c>
      <c r="C480">
        <f t="shared" si="54"/>
        <v>6</v>
      </c>
      <c r="D480">
        <f t="shared" si="51"/>
        <v>2.0443333333333333</v>
      </c>
      <c r="E480">
        <f t="shared" si="55"/>
        <v>6</v>
      </c>
      <c r="F480">
        <f t="shared" si="52"/>
        <v>0.3407222222222222</v>
      </c>
      <c r="G480">
        <f t="shared" si="53"/>
        <v>6.5040106848194573E-12</v>
      </c>
      <c r="H480" s="2">
        <v>-255</v>
      </c>
      <c r="I480">
        <f t="shared" si="56"/>
        <v>2.0443333333333333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Bifta 1</vt:lpstr>
      <vt:lpstr>Bifta 2</vt:lpstr>
      <vt:lpstr>Bifta1informe</vt:lpstr>
      <vt:lpstr>Hoja3</vt:lpstr>
      <vt:lpstr>H3PO4</vt:lpstr>
      <vt:lpstr>Hoja1</vt:lpstr>
      <vt:lpstr>H3PO4 con indicador</vt:lpstr>
      <vt:lpstr>H3PO42</vt:lpstr>
      <vt:lpstr>H3PO4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VARGAS NIEVES</dc:creator>
  <cp:lastModifiedBy>CLAUDIA VARGAS NIEVES</cp:lastModifiedBy>
  <dcterms:created xsi:type="dcterms:W3CDTF">2022-09-10T22:08:06Z</dcterms:created>
  <dcterms:modified xsi:type="dcterms:W3CDTF">2022-09-14T00:33:25Z</dcterms:modified>
</cp:coreProperties>
</file>