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Git\MedMij-STU3\Mappings\"/>
    </mc:Choice>
  </mc:AlternateContent>
  <bookViews>
    <workbookView xWindow="0" yWindow="0" windowWidth="28800" windowHeight="11610" firstSheet="3" activeTab="3"/>
  </bookViews>
  <sheets>
    <sheet name="Voorblad" sheetId="2" r:id="rId1"/>
    <sheet name="Metadata" sheetId="3" r:id="rId2"/>
    <sheet name="Information Model" sheetId="4" r:id="rId3"/>
    <sheet name="Data" sheetId="5" r:id="rId4"/>
    <sheet name="BehandelingCodelijst" sheetId="6" r:id="rId5"/>
    <sheet name="BehandelingToegestaanCodelijst" sheetId="7" r:id="rId6"/>
    <sheet name="GeverifieerdBijCodelijst" sheetId="8" r:id="rId7"/>
    <sheet name="Gebruiksvoorwaarden" sheetId="9"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 r="C23" i="3"/>
  <c r="C22" i="3"/>
  <c r="C21" i="3"/>
  <c r="C20" i="3"/>
  <c r="C19" i="3"/>
  <c r="C18" i="3"/>
  <c r="C17" i="3"/>
  <c r="C16" i="3"/>
  <c r="C15" i="3"/>
  <c r="C14" i="3"/>
  <c r="C13" i="3"/>
  <c r="C12" i="3"/>
  <c r="C11" i="3"/>
  <c r="C10" i="3"/>
  <c r="C9" i="3"/>
  <c r="C8" i="3"/>
  <c r="C7" i="3"/>
  <c r="C6" i="3"/>
  <c r="C5" i="3"/>
  <c r="C4" i="3"/>
  <c r="C3" i="3"/>
</calcChain>
</file>

<file path=xl/sharedStrings.xml><?xml version="1.0" encoding="utf-8"?>
<sst xmlns="http://schemas.openxmlformats.org/spreadsheetml/2006/main" count="202" uniqueCount="156">
  <si>
    <t>Onderwerp</t>
  </si>
  <si>
    <t>Beschrijving</t>
  </si>
  <si>
    <t>Naam</t>
  </si>
  <si>
    <t>nl.zorg.BehandelAanwijzing</t>
  </si>
  <si>
    <t>Versie</t>
  </si>
  <si>
    <t>Publicatie</t>
  </si>
  <si>
    <t>Aangemaakt op</t>
  </si>
  <si>
    <t>Gebaseerd op</t>
  </si>
  <si>
    <t>"Medische bouwstenen" publicatie 2016</t>
  </si>
  <si>
    <t>Metadata</t>
  </si>
  <si>
    <t>DCM::CoderList</t>
  </si>
  <si>
    <t>DCM::ContactInformation.Address</t>
  </si>
  <si>
    <t>DCM::ContactInformation.Name</t>
  </si>
  <si>
    <t>DCM::ContactInformation.Telecom</t>
  </si>
  <si>
    <t>DCM::ContentAuthorList</t>
  </si>
  <si>
    <t>DCM::CreationDate</t>
  </si>
  <si>
    <t>DCM::DeprecatedDate</t>
  </si>
  <si>
    <t>DCM::DescriptionLanguage</t>
  </si>
  <si>
    <t>DCM::EndorsingAuthority.Address</t>
  </si>
  <si>
    <t>DCM::EndorsingAuthority.Name</t>
  </si>
  <si>
    <t>DCM::EndorsingAuthority.Telecom</t>
  </si>
  <si>
    <t>DCM::Id</t>
  </si>
  <si>
    <t>DCM::KeywordList</t>
  </si>
  <si>
    <t>DCM::LifecycleStatus</t>
  </si>
  <si>
    <t>DCM::ModelerList</t>
  </si>
  <si>
    <t>DCM::Name</t>
  </si>
  <si>
    <t>DCM::PublicationDate</t>
  </si>
  <si>
    <t>DCM::PublicationStatus</t>
  </si>
  <si>
    <t>DCM::ReviewerList</t>
  </si>
  <si>
    <t>DCM::RevisionDate</t>
  </si>
  <si>
    <t>DCM::Superseeds</t>
  </si>
  <si>
    <t>DCM::Version</t>
  </si>
  <si>
    <t>Concept</t>
  </si>
  <si>
    <t>3.0</t>
  </si>
  <si>
    <t>2016</t>
  </si>
  <si>
    <t>12-9-2016 16:21:08</t>
  </si>
  <si>
    <t>Een behandelaanwijzing bevat een afgesproken beperking in de behandeling gebaseerd op de mondelinge of schriftelijke wilsverklaring van de patiënt.</t>
  </si>
  <si>
    <t>Purpose</t>
  </si>
  <si>
    <t>Een goed overzicht behandelaanwijzingen gebaseerd op de wensen van de patiënt of diens gevolmachtigde over (on)gewenste behandelingen is belangrijk bij de zorg voor de patiënt. Vooral in de acute situatie is een beknopte en overzichtelijke lijst van belang. Door de grote verscheidenheid van ziektebeelden gaat het niet alleen om een reanimatie setting maar ook om situaties waar ten gevolge van een bestaand ziektebeeld de conditie van de patiënt zeer snel achteruit gaat._x000D_
_x000D_
Een zorgverlener die deze gegevens raadpleegt kan deze bestaande behandelaanwijzingen met de patiënt, zijn familie of gevolmachtigde bespreken en eventueel in het beleid opnemen.</t>
  </si>
  <si>
    <t>Evidence Base</t>
  </si>
  <si>
    <t>Toelichting bij BehandelingCodelijst: _x000D_
Bij het overleg over beperkingen in het therapeutisch beleid voor patiënten met chronische neurologische of longaandoeningen, wordt beademing soms als aparte restrictie opgenomen. Het item ‘Beademen’ dient los gezien te worden van de beslissingen rond reanimeren.</t>
  </si>
  <si>
    <t>Alias</t>
  </si>
  <si>
    <t>Type</t>
  </si>
  <si>
    <t>Card.</t>
  </si>
  <si>
    <t>Definitie</t>
  </si>
  <si>
    <t>BehandelAanwijzing</t>
  </si>
  <si>
    <t>EN: TreatmentInstruction</t>
  </si>
  <si>
    <t>0..1</t>
  </si>
  <si>
    <t>EN: Verification</t>
  </si>
  <si>
    <t>0..*</t>
  </si>
  <si>
    <t>Container van het concept Verificatie. Deze container bevat alle gegevenselementen van het concept Verificatie.</t>
  </si>
  <si>
    <t>EN: Verified</t>
  </si>
  <si>
    <t>BL</t>
  </si>
  <si>
    <t>Indicatie van het feit dat de behandelaanwijzing geverifieerd is met de patiënt, zijn familie en/of gevolmachtigde.</t>
  </si>
  <si>
    <t>EN: VerifiedWith</t>
  </si>
  <si>
    <t>CD</t>
  </si>
  <si>
    <t>De persoon met wie de behandelaanwijzing is besproken en geverifieerd.</t>
  </si>
  <si>
    <t>EN: VerificationDate</t>
  </si>
  <si>
    <t>TS</t>
  </si>
  <si>
    <t>Datum waarop de verificatie met de patiënt, zijn familie en/of gevolmachtigde heeft plaatsgevonden.</t>
  </si>
  <si>
    <t>EN: Treatment</t>
  </si>
  <si>
    <t>De medische behandeling waarop de behandelaanwijzing betrekking heeft.</t>
  </si>
  <si>
    <t>EN: TreatmentPermitted</t>
  </si>
  <si>
    <t>Indicatie van het al dan niet of met beperkingen toestaan van de behandelingen.</t>
  </si>
  <si>
    <t>EN: Constraints</t>
  </si>
  <si>
    <t>ST</t>
  </si>
  <si>
    <t>De beperkingen of specifieke omstandigheden die voor een bepaalde behandeling gelden.</t>
  </si>
  <si>
    <t>EN: StartDate</t>
  </si>
  <si>
    <t>Datum waarop de behandelaanwijzing van kracht is geworden. Een vage datum, bijv. alleen een jaartal, is toegestaan.</t>
  </si>
  <si>
    <t>EN: EndDate</t>
  </si>
  <si>
    <t>EN: Explanation</t>
  </si>
  <si>
    <t>Opmerkingen bij de behandelaanwijzing. Bijvoorbeeld, een tekstuele beschrijving van een einddatum van de behandelaanwijzing die als datum is aan te geven ("tot aan ontslag uit het ziekenhuis").</t>
  </si>
  <si>
    <t>EN: LivingWill::LivingWill</t>
  </si>
  <si>
    <t>Een (schriftelijke) verklaring waarin een persoon wensen aangeeft met betrekking tot toekomstig medisch handelen, voor het geval deze persoon op dat moment niet meer in staat is (of wordt geacht) hierover beslissingen te nemen.</t>
  </si>
  <si>
    <t>Datum waarop de behandelaanwijzing eindigt. Een vage datum, bijv. alleen een jaartal, is toegestaan._x000D_
_x000D_
Indien de geldigheid van de behandelaanwijzing niet als datum is uit te drukken, bijvoorbeeld "tot aan ontslag uit het ziekenhuis" kan dit in het concept Toelichting vermeld worden.</t>
  </si>
  <si>
    <t>Rootconcept van de bouwsteen BehandelAanwijzing. Dit concept bevat alle gegevenselementen van de bouwsteen BehandelAanwijzing.</t>
  </si>
  <si>
    <t>Verificatie</t>
  </si>
  <si>
    <t>Geverifieerd</t>
  </si>
  <si>
    <t>GeverifieerdBij</t>
  </si>
  <si>
    <t>GeverifieerdBijCodelijst</t>
  </si>
  <si>
    <t>VerificatieDatum</t>
  </si>
  <si>
    <t>Behandeling</t>
  </si>
  <si>
    <t>BehandelingCodelijst</t>
  </si>
  <si>
    <t>BehandelingToegestaan</t>
  </si>
  <si>
    <t>BehandelingToegestaanCodelijst</t>
  </si>
  <si>
    <t>Beperkingen</t>
  </si>
  <si>
    <t>BeginDatum</t>
  </si>
  <si>
    <t>EindDatum</t>
  </si>
  <si>
    <t>Toelichting</t>
  </si>
  <si>
    <t>Wilsverklaring::Wilsverklaring</t>
  </si>
  <si>
    <t>Valueset OID: 2.16.840.1.113883.2.4.3.11.60.40.2.2.1</t>
  </si>
  <si>
    <t>Conceptnaam</t>
  </si>
  <si>
    <t>Conceptcode</t>
  </si>
  <si>
    <t>Codestelselnaam</t>
  </si>
  <si>
    <t>Codesysteem OID</t>
  </si>
  <si>
    <t>Omschrijving</t>
  </si>
  <si>
    <t>Admission to intensive care unit (procedure)</t>
  </si>
  <si>
    <t>SNOMED CT</t>
  </si>
  <si>
    <t>2.16.840.1.113883.6.96</t>
  </si>
  <si>
    <t>Opname op intensive care</t>
  </si>
  <si>
    <t>Cardiopulmonary resuscitation (procedure)</t>
  </si>
  <si>
    <t>Cardiopulmonaire resuscitatie</t>
  </si>
  <si>
    <t>Artificial respiration (procedure)</t>
  </si>
  <si>
    <t>Kunstmatige beademing</t>
  </si>
  <si>
    <t>Administration of blood product (procedure)</t>
  </si>
  <si>
    <t>Toediening van een bloedproduct</t>
  </si>
  <si>
    <t>Other</t>
  </si>
  <si>
    <t>OTH</t>
  </si>
  <si>
    <t>NullFlavor</t>
  </si>
  <si>
    <t>2.16.840.1.113883.5.1008</t>
  </si>
  <si>
    <t>Overige behandelingen, namelijk (in vrije tekst meegeven)</t>
  </si>
  <si>
    <t>Valueset OID: 2.16.840.1.113883.2.4.3.11.60.40.2.2.2</t>
  </si>
  <si>
    <t>Ja</t>
  </si>
  <si>
    <t>JA</t>
  </si>
  <si>
    <t>NL-CM-CS</t>
  </si>
  <si>
    <t>2.16.840.1.113883.2.4.3.11.60.40.4</t>
  </si>
  <si>
    <t>Behandeling is toegestaan en/of wenselijk.</t>
  </si>
  <si>
    <t>Ja, maar met beperkingen</t>
  </si>
  <si>
    <t>JA_MAAR</t>
  </si>
  <si>
    <t>Behandeling toegestaan en/of wenselijk maar met beperkingen die dan ook vermeld moeten worden</t>
  </si>
  <si>
    <t>Nee</t>
  </si>
  <si>
    <t>NEE</t>
  </si>
  <si>
    <t>Behandeling niet toegestaan en/of wenselijk</t>
  </si>
  <si>
    <t>Valueset OID: 2.16.840.1.113883.2.4.3.11.60.40.2.2.4</t>
  </si>
  <si>
    <t>Patient</t>
  </si>
  <si>
    <t>Patiënt</t>
  </si>
  <si>
    <t>Parent</t>
  </si>
  <si>
    <t>Ouder</t>
  </si>
  <si>
    <t>Guardian</t>
  </si>
  <si>
    <t>Voogd</t>
  </si>
  <si>
    <t>Holder of enduring power of attorney</t>
  </si>
  <si>
    <t>Gevolmachtigde</t>
  </si>
  <si>
    <t>Anders, namelijk  (in vrije tekst meegeven)</t>
  </si>
  <si>
    <t>Disclaimer</t>
  </si>
  <si>
    <t>Deze Zorginformatiebouwsteen is in samenwerking gemaakt door diverse partijen en zij hebben deze in beheer gegeven bij Nictiz (al deze partijen samen hierna de samenwerkende partijen genoemd). De samenwerkende partijen hebben de grootst mogelijke zorg besteed aan de betrouwbaarheid en actualiteit van de gegevens in deze Zorginformatiebouwsteen. Onjuistheden en onvolledigheden kunnen echter voorkomen. De samenwerkende partijen zijn niet aansprakelijk voor schade als gevolg van onjuistheden of onvolledigheden in de  aangebodeninformatie, noch voor schade die het gevolg is van problemen veroorzaakt door, of inherent aan het verspreiden van informatie via het internet, zoals storingen of onderbrekingen van of fouten of vertraging in het verstrekken van informatie of diensten door de samenwerkende partijen of door u aan de samenwerkende partijen via een website of via e-mail, of anderszins. Tevens aanvaarden de samenwerkende partijen geen aansprakelijkheid voor eventuele schade die geleden wordt als gevolg van het gebruik van gegevens, adviezen of ideeën verstrekt door of namens de samenwerkende partijen via deze Zorginformatiebouwsteen. De samenwerkende partijen aanvaarden geen verantwoordelijkheid voor de inhoud van informatie in deze Zorginformatiebouwsteen waarnaar of waarvan met een hyperlink of anderszins wordt verwezen.In geval van tegenstrijdigheden in de genoemde Zorginformatiebouwsteen documenten en bestanden geeft de meest recente en hoogste versie van de vermelde volgorde in de revisies de prioriteit van de desbetreffende documenten weer.Indien informatie die in de elektronische versie van deze Zorginformatiebouwsteen is opgenomen ook schriftelijk wordt verstrekt, zal in geval van tekstverschillen de schriftelijke versie bepalend zijn. Dit geldt indien de versieaanduiding en datering van beiden gelijk is. Een definitieve versie heeft prioriteit echter boven een conceptversie. Een gereviseerde versie heeft prioriteit boven een eerdere versie.</t>
  </si>
  <si>
    <t>Terms of Use</t>
  </si>
  <si>
    <t>De gebruiker mag de informatie van deze Zorginformatiebouwsteen zonder beperking gebruiken. Voor het kopiëren, verspreiden en doorgeven van de informatie van deze Zorginformatiebouwsteen gelden de copyrightbepalingen uit de betreffende paragraaf.</t>
  </si>
  <si>
    <t>Copyrights</t>
  </si>
  <si>
    <t>De gebruiker mag de informatie van deze Zorginformatiebouwsteen kopiëren, verspreiden en doorgeven, onder de voorwaarden, die gelden voor Creative Commons licentie Naamsvermelding-NietCommercieel-GelijkDelen 3.0 Nederland (CC BY-NC-SA-3.0).De inhoud is beschikbaar onder de Creative Commons Naamsvermelding-NietCommercieel-GelijkDelen 3.0 (zie ook http://creativecommons.org/licenses/by-nc-sa/3.0/nl/).</t>
  </si>
  <si>
    <t xml:space="preserve">Maps to </t>
  </si>
  <si>
    <t>Comments</t>
  </si>
  <si>
    <t>Consent</t>
  </si>
  <si>
    <t>Consent.purpose</t>
  </si>
  <si>
    <t>Consent.policyRule</t>
  </si>
  <si>
    <t>Consent.noteExtension</t>
  </si>
  <si>
    <t>Is Coding in FHIR, should be CodeableConcept so we can add text</t>
  </si>
  <si>
    <t>Consent.except.code</t>
  </si>
  <si>
    <t>Consent.period.start</t>
  </si>
  <si>
    <t>Consent.period.end</t>
  </si>
  <si>
    <t>Consent.verificationExtension</t>
  </si>
  <si>
    <t>Consent.consentingParty</t>
  </si>
  <si>
    <t>Should this be consent.consentingParty? Then we only need an extension for dateTime. However, consentingParty in FHIR is a reference to a person, instead of just a code that indicates the role of the person.</t>
  </si>
  <si>
    <t>gForge? Renaming purpose to context?</t>
  </si>
  <si>
    <t>Nu een uri met: -http://hl7.org/fhir/ConsentPolicy/opt-out of http://hl7.org/fhir/ConsentPolicy/opt-in. Zulip. Action misschien?</t>
  </si>
  <si>
    <t>gForge?</t>
  </si>
  <si>
    <t>Consent.Source.Reference(Consent)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</si>
</sst>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rgb="FF000099"/>
        <bgColor indexed="64"/>
      </patternFill>
    </fill>
    <fill>
      <patternFill patternType="solid">
        <fgColor rgb="FFE3E3E3"/>
        <bgColor indexed="64"/>
      </patternFill>
    </fill>
    <fill>
      <patternFill patternType="solid">
        <fgColor rgb="FFE8D7BE"/>
        <bgColor indexed="64"/>
      </patternFill>
    </fill>
    <fill>
      <patternFill patternType="solid">
        <fgColor rgb="FFD3D3D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28">
    <xf numFmtId="0" fontId="0" fillId="0" borderId="0" xfId="0"/>
    <xf numFmtId="49" fontId="1" fillId="2" borderId="1" xfId="0" applyNumberFormat="1" applyFont="1" applyFill="1" applyBorder="1" applyAlignment="1">
      <alignment vertical="top" wrapText="1"/>
    </xf>
    <xf numFmtId="49" fontId="0" fillId="0" borderId="1" xfId="0" applyNumberFormat="1" applyBorder="1" applyAlignment="1">
      <alignment vertical="top" wrapText="1"/>
    </xf>
    <xf numFmtId="49" fontId="2" fillId="3" borderId="1" xfId="0" applyNumberFormat="1" applyFont="1" applyFill="1" applyBorder="1" applyAlignment="1">
      <alignment vertical="top" wrapText="1"/>
    </xf>
    <xf numFmtId="49" fontId="2" fillId="4" borderId="1" xfId="0" applyNumberFormat="1" applyFont="1" applyFill="1" applyBorder="1" applyAlignment="1">
      <alignment vertical="top" wrapText="1"/>
    </xf>
    <xf numFmtId="0" fontId="1" fillId="2" borderId="2" xfId="0" applyNumberFormat="1" applyFont="1" applyFill="1" applyBorder="1" applyAlignment="1">
      <alignment vertical="top"/>
    </xf>
    <xf numFmtId="0" fontId="1" fillId="2" borderId="3" xfId="0" applyNumberFormat="1" applyFont="1" applyFill="1" applyBorder="1" applyAlignment="1">
      <alignment vertical="top"/>
    </xf>
    <xf numFmtId="0" fontId="1" fillId="2" borderId="4" xfId="0" applyNumberFormat="1" applyFont="1" applyFill="1" applyBorder="1" applyAlignment="1">
      <alignment vertical="top"/>
    </xf>
    <xf numFmtId="0" fontId="2" fillId="3" borderId="2" xfId="0" applyNumberFormat="1" applyFont="1" applyFill="1" applyBorder="1" applyAlignment="1">
      <alignment vertical="top"/>
    </xf>
    <xf numFmtId="0" fontId="2" fillId="3" borderId="3" xfId="0" applyNumberFormat="1" applyFont="1" applyFill="1" applyBorder="1" applyAlignment="1">
      <alignment vertical="top"/>
    </xf>
    <xf numFmtId="0" fontId="2" fillId="3" borderId="4" xfId="0" applyNumberFormat="1" applyFont="1" applyFill="1" applyBorder="1" applyAlignment="1">
      <alignment vertical="top"/>
    </xf>
    <xf numFmtId="0" fontId="2" fillId="4" borderId="2" xfId="0" applyNumberFormat="1" applyFont="1" applyFill="1" applyBorder="1" applyAlignment="1">
      <alignment vertical="top"/>
    </xf>
    <xf numFmtId="0" fontId="2" fillId="4" borderId="3" xfId="0" applyNumberFormat="1" applyFont="1" applyFill="1" applyBorder="1" applyAlignment="1">
      <alignment vertical="top"/>
    </xf>
    <xf numFmtId="0" fontId="2" fillId="4" borderId="4" xfId="0" applyNumberFormat="1" applyFont="1" applyFill="1" applyBorder="1" applyAlignment="1">
      <alignment vertical="top"/>
    </xf>
    <xf numFmtId="0" fontId="0" fillId="0" borderId="2" xfId="0" applyNumberFormat="1" applyBorder="1" applyAlignment="1">
      <alignment vertical="top"/>
    </xf>
    <xf numFmtId="0" fontId="0" fillId="0" borderId="3" xfId="0" applyNumberFormat="1" applyBorder="1" applyAlignment="1">
      <alignment vertical="top"/>
    </xf>
    <xf numFmtId="0" fontId="0" fillId="0" borderId="4" xfId="0" applyNumberFormat="1" applyBorder="1" applyAlignment="1">
      <alignment vertical="top"/>
    </xf>
    <xf numFmtId="49" fontId="3" fillId="5" borderId="1" xfId="0" applyNumberFormat="1" applyFont="1" applyFill="1" applyBorder="1" applyAlignment="1">
      <alignment vertical="top" wrapText="1"/>
    </xf>
    <xf numFmtId="49" fontId="1" fillId="2" borderId="5" xfId="0" applyNumberFormat="1" applyFont="1" applyFill="1" applyBorder="1" applyAlignment="1">
      <alignment vertical="top" wrapText="1"/>
    </xf>
    <xf numFmtId="49" fontId="2" fillId="3" borderId="5" xfId="0" applyNumberFormat="1" applyFont="1" applyFill="1" applyBorder="1" applyAlignment="1">
      <alignment vertical="top" wrapText="1"/>
    </xf>
    <xf numFmtId="49" fontId="0" fillId="0" borderId="5" xfId="0" applyNumberFormat="1" applyFill="1" applyBorder="1" applyAlignment="1">
      <alignment vertical="top" wrapText="1"/>
    </xf>
    <xf numFmtId="49" fontId="0" fillId="0" borderId="0" xfId="0" applyNumberFormat="1" applyFill="1" applyBorder="1" applyAlignment="1">
      <alignment vertical="top" wrapText="1"/>
    </xf>
    <xf numFmtId="49" fontId="2" fillId="4" borderId="5" xfId="0" applyNumberFormat="1" applyFont="1" applyFill="1" applyBorder="1" applyAlignment="1">
      <alignment vertical="top" wrapText="1"/>
    </xf>
    <xf numFmtId="49" fontId="1" fillId="2" borderId="1" xfId="0" applyNumberFormat="1" applyFont="1" applyFill="1" applyBorder="1" applyAlignment="1">
      <alignment vertical="top" wrapText="1"/>
    </xf>
    <xf numFmtId="49" fontId="0" fillId="0" borderId="1" xfId="0" applyNumberFormat="1" applyBorder="1" applyAlignment="1">
      <alignment vertical="top" wrapText="1"/>
    </xf>
    <xf numFmtId="49" fontId="0" fillId="6" borderId="5" xfId="0" applyNumberFormat="1" applyFill="1" applyBorder="1" applyAlignment="1">
      <alignment vertical="top" wrapText="1"/>
    </xf>
    <xf numFmtId="49" fontId="2" fillId="6" borderId="5" xfId="0" applyNumberFormat="1" applyFont="1" applyFill="1" applyBorder="1" applyAlignment="1">
      <alignment vertical="top" wrapText="1"/>
    </xf>
    <xf numFmtId="49" fontId="0" fillId="6" borderId="0"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3</xdr:row>
      <xdr:rowOff>86360</xdr:rowOff>
    </xdr:from>
    <xdr:to>
      <xdr:col>14</xdr:col>
      <xdr:colOff>234950</xdr:colOff>
      <xdr:row>42</xdr:row>
      <xdr:rowOff>21590</xdr:rowOff>
    </xdr:to>
    <xdr:pic>
      <xdr:nvPicPr>
        <xdr:cNvPr id="2" name="Afbeelding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635000"/>
          <a:ext cx="8134350" cy="7067550"/>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heetViews>
  <sheetFormatPr defaultRowHeight="15" x14ac:dyDescent="0.25"/>
  <cols>
    <col min="2" max="2" width="15.7109375" customWidth="1"/>
    <col min="3" max="3" width="100.7109375" customWidth="1"/>
  </cols>
  <sheetData>
    <row r="2" spans="2:3" x14ac:dyDescent="0.25">
      <c r="B2" s="1" t="s">
        <v>0</v>
      </c>
      <c r="C2" s="1" t="s">
        <v>1</v>
      </c>
    </row>
    <row r="3" spans="2:3" x14ac:dyDescent="0.25">
      <c r="B3" s="2" t="s">
        <v>2</v>
      </c>
      <c r="C3" s="2" t="s">
        <v>3</v>
      </c>
    </row>
    <row r="4" spans="2:3" x14ac:dyDescent="0.25">
      <c r="B4" s="2" t="s">
        <v>4</v>
      </c>
      <c r="C4" s="2" t="s">
        <v>33</v>
      </c>
    </row>
    <row r="5" spans="2:3" x14ac:dyDescent="0.25">
      <c r="B5" s="2" t="s">
        <v>5</v>
      </c>
      <c r="C5" s="2" t="s">
        <v>34</v>
      </c>
    </row>
    <row r="6" spans="2:3" x14ac:dyDescent="0.25">
      <c r="B6" s="2" t="s">
        <v>6</v>
      </c>
      <c r="C6" s="2" t="s">
        <v>35</v>
      </c>
    </row>
    <row r="7" spans="2:3" x14ac:dyDescent="0.25">
      <c r="B7" s="2" t="s">
        <v>7</v>
      </c>
      <c r="C7" s="2" t="s">
        <v>8</v>
      </c>
    </row>
    <row r="8" spans="2:3" ht="30" x14ac:dyDescent="0.25">
      <c r="B8" s="2" t="s">
        <v>32</v>
      </c>
      <c r="C8" s="2" t="s">
        <v>36</v>
      </c>
    </row>
    <row r="9" spans="2:3" ht="120" x14ac:dyDescent="0.25">
      <c r="B9" s="2" t="s">
        <v>37</v>
      </c>
      <c r="C9" s="2" t="s">
        <v>38</v>
      </c>
    </row>
    <row r="10" spans="2:3" ht="60" x14ac:dyDescent="0.25">
      <c r="B10" s="2" t="s">
        <v>39</v>
      </c>
      <c r="C10" s="2" t="s">
        <v>40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4"/>
  <sheetViews>
    <sheetView workbookViewId="0"/>
  </sheetViews>
  <sheetFormatPr defaultRowHeight="15" x14ac:dyDescent="0.25"/>
  <cols>
    <col min="2" max="2" width="35.7109375" customWidth="1"/>
    <col min="3" max="3" width="70.7109375" customWidth="1"/>
  </cols>
  <sheetData>
    <row r="2" spans="2:3" x14ac:dyDescent="0.25">
      <c r="B2" s="23" t="s">
        <v>9</v>
      </c>
      <c r="C2" s="24"/>
    </row>
    <row r="3" spans="2:3" x14ac:dyDescent="0.25">
      <c r="B3" s="2" t="s">
        <v>10</v>
      </c>
      <c r="C3" s="2" t="str">
        <f>"Kerngroep Registratie aan de Bron"</f>
        <v>Kerngroep Registratie aan de Bron</v>
      </c>
    </row>
    <row r="4" spans="2:3" x14ac:dyDescent="0.25">
      <c r="B4" s="2" t="s">
        <v>11</v>
      </c>
      <c r="C4" s="2" t="str">
        <f>"*"</f>
        <v>*</v>
      </c>
    </row>
    <row r="5" spans="2:3" x14ac:dyDescent="0.25">
      <c r="B5" s="2" t="s">
        <v>12</v>
      </c>
      <c r="C5" s="2" t="str">
        <f>"*"</f>
        <v>*</v>
      </c>
    </row>
    <row r="6" spans="2:3" x14ac:dyDescent="0.25">
      <c r="B6" s="2" t="s">
        <v>13</v>
      </c>
      <c r="C6" s="2" t="str">
        <f>"*"</f>
        <v>*</v>
      </c>
    </row>
    <row r="7" spans="2:3" ht="30" x14ac:dyDescent="0.25">
      <c r="B7" s="2" t="s">
        <v>14</v>
      </c>
      <c r="C7" s="2" t="str">
        <f>"Projectgroep Generieke Overdrachtsgegevens &amp; Kerngroep Registratie aan de Bron"</f>
        <v>Projectgroep Generieke Overdrachtsgegevens &amp; Kerngroep Registratie aan de Bron</v>
      </c>
    </row>
    <row r="8" spans="2:3" x14ac:dyDescent="0.25">
      <c r="B8" s="2" t="s">
        <v>15</v>
      </c>
      <c r="C8" s="2" t="str">
        <f>"25-10-2012"</f>
        <v>25-10-2012</v>
      </c>
    </row>
    <row r="9" spans="2:3" x14ac:dyDescent="0.25">
      <c r="B9" s="2" t="s">
        <v>16</v>
      </c>
      <c r="C9" s="2" t="str">
        <f>""</f>
        <v/>
      </c>
    </row>
    <row r="10" spans="2:3" x14ac:dyDescent="0.25">
      <c r="B10" s="2" t="s">
        <v>17</v>
      </c>
      <c r="C10" s="2" t="str">
        <f>"nl"</f>
        <v>nl</v>
      </c>
    </row>
    <row r="11" spans="2:3" x14ac:dyDescent="0.25">
      <c r="B11" s="2" t="s">
        <v>18</v>
      </c>
      <c r="C11" s="2" t="str">
        <f>""</f>
        <v/>
      </c>
    </row>
    <row r="12" spans="2:3" x14ac:dyDescent="0.25">
      <c r="B12" s="2" t="s">
        <v>19</v>
      </c>
      <c r="C12" s="2" t="str">
        <f>"PM"</f>
        <v>PM</v>
      </c>
    </row>
    <row r="13" spans="2:3" x14ac:dyDescent="0.25">
      <c r="B13" s="2" t="s">
        <v>20</v>
      </c>
      <c r="C13" s="2" t="str">
        <f>""</f>
        <v/>
      </c>
    </row>
    <row r="14" spans="2:3" x14ac:dyDescent="0.25">
      <c r="B14" s="2" t="s">
        <v>21</v>
      </c>
      <c r="C14" s="2" t="str">
        <f>"2.16.840.1.113883.2.4.3.11.60.40.3.2.1"</f>
        <v>2.16.840.1.113883.2.4.3.11.60.40.3.2.1</v>
      </c>
    </row>
    <row r="15" spans="2:3" x14ac:dyDescent="0.25">
      <c r="B15" s="2" t="s">
        <v>22</v>
      </c>
      <c r="C15" s="2" t="str">
        <f>"advance directives, behandel aanwijzing, wilsverklaring, behandelbeperking"</f>
        <v>advance directives, behandel aanwijzing, wilsverklaring, behandelbeperking</v>
      </c>
    </row>
    <row r="16" spans="2:3" x14ac:dyDescent="0.25">
      <c r="B16" s="2" t="s">
        <v>23</v>
      </c>
      <c r="C16" s="2" t="str">
        <f>"Final"</f>
        <v>Final</v>
      </c>
    </row>
    <row r="17" spans="2:3" x14ac:dyDescent="0.25">
      <c r="B17" s="2" t="s">
        <v>24</v>
      </c>
      <c r="C17" s="2" t="str">
        <f>"Kerngroep Registratie aan de Bron"</f>
        <v>Kerngroep Registratie aan de Bron</v>
      </c>
    </row>
    <row r="18" spans="2:3" x14ac:dyDescent="0.25">
      <c r="B18" s="2" t="s">
        <v>25</v>
      </c>
      <c r="C18" s="2" t="str">
        <f>"nl.zorg.BehandelAanwijzing"</f>
        <v>nl.zorg.BehandelAanwijzing</v>
      </c>
    </row>
    <row r="19" spans="2:3" x14ac:dyDescent="0.25">
      <c r="B19" s="2" t="s">
        <v>26</v>
      </c>
      <c r="C19" s="2" t="str">
        <f>"1-5-2016"</f>
        <v>1-5-2016</v>
      </c>
    </row>
    <row r="20" spans="2:3" x14ac:dyDescent="0.25">
      <c r="B20" s="2" t="s">
        <v>27</v>
      </c>
      <c r="C20" s="2" t="str">
        <f>"Published"</f>
        <v>Published</v>
      </c>
    </row>
    <row r="21" spans="2:3" ht="30" x14ac:dyDescent="0.25">
      <c r="B21" s="2" t="s">
        <v>28</v>
      </c>
      <c r="C21" s="2" t="str">
        <f>"Projectgroep Generieke Overdrachtsgegevens &amp; Kerngroep Registratie aan de Bron"</f>
        <v>Projectgroep Generieke Overdrachtsgegevens &amp; Kerngroep Registratie aan de Bron</v>
      </c>
    </row>
    <row r="22" spans="2:3" x14ac:dyDescent="0.25">
      <c r="B22" s="2" t="s">
        <v>29</v>
      </c>
      <c r="C22" s="2" t="str">
        <f>"22-5-2015"</f>
        <v>22-5-2015</v>
      </c>
    </row>
    <row r="23" spans="2:3" x14ac:dyDescent="0.25">
      <c r="B23" s="2" t="s">
        <v>30</v>
      </c>
      <c r="C23" s="2" t="str">
        <f>"nl.nfu.BehandelAanwijzing-v1.0.1"</f>
        <v>nl.nfu.BehandelAanwijzing-v1.0.1</v>
      </c>
    </row>
    <row r="24" spans="2:3" x14ac:dyDescent="0.25">
      <c r="B24" s="2" t="s">
        <v>31</v>
      </c>
      <c r="C24" s="2" t="str">
        <f>"3.0"</f>
        <v>3.0</v>
      </c>
    </row>
  </sheetData>
  <mergeCells count="1">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4"/>
  <sheetViews>
    <sheetView tabSelected="1" zoomScale="60" zoomScaleNormal="60" workbookViewId="0">
      <selection activeCell="N8" sqref="N8"/>
    </sheetView>
  </sheetViews>
  <sheetFormatPr defaultRowHeight="15" x14ac:dyDescent="0.25"/>
  <cols>
    <col min="2" max="6" width="2.7109375" customWidth="1"/>
    <col min="7" max="7" width="15.7109375" customWidth="1"/>
    <col min="8" max="8" width="25.7109375" customWidth="1"/>
    <col min="9" max="10" width="5.7109375" customWidth="1"/>
    <col min="11" max="11" width="30.7109375" customWidth="1"/>
    <col min="12" max="12" width="31.28515625" customWidth="1"/>
    <col min="13" max="14" width="30.7109375" customWidth="1"/>
  </cols>
  <sheetData>
    <row r="2" spans="2:13" x14ac:dyDescent="0.25">
      <c r="B2" s="5" t="s">
        <v>32</v>
      </c>
      <c r="C2" s="6"/>
      <c r="D2" s="6"/>
      <c r="E2" s="6"/>
      <c r="F2" s="6"/>
      <c r="G2" s="7"/>
      <c r="H2" s="1" t="s">
        <v>41</v>
      </c>
      <c r="I2" s="1" t="s">
        <v>42</v>
      </c>
      <c r="J2" s="1" t="s">
        <v>43</v>
      </c>
      <c r="K2" s="1" t="s">
        <v>44</v>
      </c>
      <c r="L2" s="18" t="s">
        <v>139</v>
      </c>
      <c r="M2" s="18" t="s">
        <v>140</v>
      </c>
    </row>
    <row r="3" spans="2:13" ht="49.9" customHeight="1" x14ac:dyDescent="0.25">
      <c r="B3" s="8" t="s">
        <v>45</v>
      </c>
      <c r="C3" s="9"/>
      <c r="D3" s="9"/>
      <c r="E3" s="9"/>
      <c r="F3" s="9"/>
      <c r="G3" s="10"/>
      <c r="H3" s="3" t="s">
        <v>46</v>
      </c>
      <c r="I3" s="3"/>
      <c r="J3" s="3" t="s">
        <v>47</v>
      </c>
      <c r="K3" s="3" t="s">
        <v>75</v>
      </c>
      <c r="L3" s="19" t="s">
        <v>141</v>
      </c>
    </row>
    <row r="4" spans="2:13" ht="49.9" customHeight="1" x14ac:dyDescent="0.25">
      <c r="B4" s="11"/>
      <c r="C4" s="12" t="s">
        <v>76</v>
      </c>
      <c r="D4" s="12"/>
      <c r="E4" s="12"/>
      <c r="F4" s="12"/>
      <c r="G4" s="13"/>
      <c r="H4" s="4" t="s">
        <v>48</v>
      </c>
      <c r="I4" s="4"/>
      <c r="J4" s="4" t="s">
        <v>49</v>
      </c>
      <c r="K4" s="4" t="s">
        <v>50</v>
      </c>
      <c r="L4" s="22" t="s">
        <v>149</v>
      </c>
      <c r="M4" s="26" t="s">
        <v>151</v>
      </c>
    </row>
    <row r="5" spans="2:13" ht="49.9" customHeight="1" x14ac:dyDescent="0.25">
      <c r="B5" s="14"/>
      <c r="C5" s="15"/>
      <c r="D5" s="15" t="s">
        <v>77</v>
      </c>
      <c r="E5" s="15"/>
      <c r="F5" s="15"/>
      <c r="G5" s="16"/>
      <c r="H5" s="2" t="s">
        <v>51</v>
      </c>
      <c r="I5" s="2" t="s">
        <v>52</v>
      </c>
      <c r="J5" s="2">
        <v>1</v>
      </c>
      <c r="K5" s="2" t="s">
        <v>53</v>
      </c>
    </row>
    <row r="6" spans="2:13" ht="45" x14ac:dyDescent="0.25">
      <c r="B6" s="14"/>
      <c r="C6" s="15"/>
      <c r="D6" s="15" t="s">
        <v>78</v>
      </c>
      <c r="E6" s="15"/>
      <c r="F6" s="15"/>
      <c r="G6" s="16"/>
      <c r="H6" s="2" t="s">
        <v>54</v>
      </c>
      <c r="I6" s="2" t="s">
        <v>55</v>
      </c>
      <c r="J6" s="2" t="s">
        <v>49</v>
      </c>
      <c r="K6" s="2" t="s">
        <v>56</v>
      </c>
      <c r="L6" s="25" t="s">
        <v>150</v>
      </c>
    </row>
    <row r="7" spans="2:13" ht="49.9" customHeight="1" x14ac:dyDescent="0.25">
      <c r="B7" s="14"/>
      <c r="C7" s="15"/>
      <c r="D7" s="15" t="s">
        <v>80</v>
      </c>
      <c r="E7" s="15"/>
      <c r="F7" s="15"/>
      <c r="G7" s="16"/>
      <c r="H7" s="2" t="s">
        <v>57</v>
      </c>
      <c r="I7" s="2" t="s">
        <v>58</v>
      </c>
      <c r="J7" s="2" t="s">
        <v>47</v>
      </c>
      <c r="K7" s="2" t="s">
        <v>59</v>
      </c>
    </row>
    <row r="8" spans="2:13" ht="45" x14ac:dyDescent="0.25">
      <c r="B8" s="14"/>
      <c r="C8" s="15" t="s">
        <v>81</v>
      </c>
      <c r="D8" s="15"/>
      <c r="E8" s="15"/>
      <c r="F8" s="15"/>
      <c r="G8" s="16"/>
      <c r="H8" s="2" t="s">
        <v>60</v>
      </c>
      <c r="I8" s="2" t="s">
        <v>55</v>
      </c>
      <c r="J8" s="2" t="s">
        <v>47</v>
      </c>
      <c r="K8" s="2" t="s">
        <v>61</v>
      </c>
      <c r="L8" s="20" t="s">
        <v>142</v>
      </c>
      <c r="M8" s="20" t="s">
        <v>152</v>
      </c>
    </row>
    <row r="9" spans="2:13" ht="90" x14ac:dyDescent="0.25">
      <c r="B9" s="14"/>
      <c r="C9" s="15" t="s">
        <v>83</v>
      </c>
      <c r="D9" s="15"/>
      <c r="E9" s="15"/>
      <c r="F9" s="15"/>
      <c r="G9" s="16"/>
      <c r="H9" s="2" t="s">
        <v>62</v>
      </c>
      <c r="I9" s="2" t="s">
        <v>55</v>
      </c>
      <c r="J9" s="2">
        <v>1</v>
      </c>
      <c r="K9" s="2" t="s">
        <v>63</v>
      </c>
      <c r="L9" s="20" t="s">
        <v>143</v>
      </c>
      <c r="M9" s="25" t="s">
        <v>153</v>
      </c>
    </row>
    <row r="10" spans="2:13" ht="45" x14ac:dyDescent="0.25">
      <c r="B10" s="14"/>
      <c r="C10" s="15" t="s">
        <v>85</v>
      </c>
      <c r="D10" s="15"/>
      <c r="E10" s="15"/>
      <c r="F10" s="15"/>
      <c r="G10" s="16"/>
      <c r="H10" s="2" t="s">
        <v>64</v>
      </c>
      <c r="I10" s="2" t="s">
        <v>65</v>
      </c>
      <c r="J10" s="2" t="s">
        <v>47</v>
      </c>
      <c r="K10" s="2" t="s">
        <v>66</v>
      </c>
      <c r="L10" s="20" t="s">
        <v>146</v>
      </c>
      <c r="M10" s="20" t="s">
        <v>145</v>
      </c>
    </row>
    <row r="11" spans="2:13" ht="49.9" customHeight="1" x14ac:dyDescent="0.25">
      <c r="B11" s="14"/>
      <c r="C11" s="15" t="s">
        <v>86</v>
      </c>
      <c r="D11" s="15"/>
      <c r="E11" s="15"/>
      <c r="F11" s="15"/>
      <c r="G11" s="16"/>
      <c r="H11" s="2" t="s">
        <v>67</v>
      </c>
      <c r="I11" s="2" t="s">
        <v>58</v>
      </c>
      <c r="J11" s="2" t="s">
        <v>47</v>
      </c>
      <c r="K11" s="2" t="s">
        <v>68</v>
      </c>
      <c r="L11" s="21" t="s">
        <v>147</v>
      </c>
    </row>
    <row r="12" spans="2:13" ht="49.9" customHeight="1" x14ac:dyDescent="0.25">
      <c r="B12" s="14"/>
      <c r="C12" s="15" t="s">
        <v>87</v>
      </c>
      <c r="D12" s="15"/>
      <c r="E12" s="15"/>
      <c r="F12" s="15"/>
      <c r="G12" s="16"/>
      <c r="H12" s="2" t="s">
        <v>69</v>
      </c>
      <c r="I12" s="2" t="s">
        <v>58</v>
      </c>
      <c r="J12" s="2" t="s">
        <v>47</v>
      </c>
      <c r="K12" s="2" t="s">
        <v>74</v>
      </c>
      <c r="L12" s="21" t="s">
        <v>148</v>
      </c>
    </row>
    <row r="13" spans="2:13" ht="49.9" customHeight="1" x14ac:dyDescent="0.25">
      <c r="B13" s="14"/>
      <c r="C13" s="15" t="s">
        <v>88</v>
      </c>
      <c r="D13" s="15"/>
      <c r="E13" s="15"/>
      <c r="F13" s="15"/>
      <c r="G13" s="16"/>
      <c r="H13" s="2" t="s">
        <v>70</v>
      </c>
      <c r="I13" s="2" t="s">
        <v>65</v>
      </c>
      <c r="J13" s="2" t="s">
        <v>47</v>
      </c>
      <c r="K13" s="2" t="s">
        <v>71</v>
      </c>
      <c r="L13" s="21" t="s">
        <v>144</v>
      </c>
      <c r="M13" s="27" t="s">
        <v>154</v>
      </c>
    </row>
    <row r="14" spans="2:13" ht="49.9" customHeight="1" x14ac:dyDescent="0.25">
      <c r="B14" s="14"/>
      <c r="C14" s="15" t="s">
        <v>89</v>
      </c>
      <c r="D14" s="15"/>
      <c r="E14" s="15"/>
      <c r="F14" s="15"/>
      <c r="G14" s="16"/>
      <c r="H14" s="2" t="s">
        <v>72</v>
      </c>
      <c r="I14" s="2"/>
      <c r="J14" s="2" t="s">
        <v>49</v>
      </c>
      <c r="K14" s="2" t="s">
        <v>73</v>
      </c>
      <c r="L14" s="21" t="s">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workbookViewId="0"/>
  </sheetViews>
  <sheetFormatPr defaultRowHeight="15" x14ac:dyDescent="0.25"/>
  <cols>
    <col min="3" max="3" width="37.5703125" bestFit="1" customWidth="1"/>
    <col min="4" max="4" width="12.140625" bestFit="1" customWidth="1"/>
    <col min="5" max="5" width="15.28515625" bestFit="1" customWidth="1"/>
    <col min="6" max="6" width="22.7109375" bestFit="1" customWidth="1"/>
    <col min="7" max="7" width="48.28515625" bestFit="1" customWidth="1"/>
  </cols>
  <sheetData>
    <row r="3" spans="3:7" x14ac:dyDescent="0.25">
      <c r="C3" s="23" t="s">
        <v>82</v>
      </c>
      <c r="D3" s="23"/>
      <c r="E3" s="23" t="s">
        <v>90</v>
      </c>
      <c r="F3" s="24"/>
      <c r="G3" s="24"/>
    </row>
    <row r="4" spans="3:7" ht="30" x14ac:dyDescent="0.25">
      <c r="C4" s="17" t="s">
        <v>91</v>
      </c>
      <c r="D4" s="17" t="s">
        <v>92</v>
      </c>
      <c r="E4" s="17" t="s">
        <v>93</v>
      </c>
      <c r="F4" s="17" t="s">
        <v>94</v>
      </c>
      <c r="G4" s="17" t="s">
        <v>95</v>
      </c>
    </row>
    <row r="5" spans="3:7" ht="30" x14ac:dyDescent="0.25">
      <c r="C5" s="2" t="s">
        <v>96</v>
      </c>
      <c r="D5" s="2">
        <v>305351004</v>
      </c>
      <c r="E5" s="2" t="s">
        <v>97</v>
      </c>
      <c r="F5" s="2" t="s">
        <v>98</v>
      </c>
      <c r="G5" s="2" t="s">
        <v>99</v>
      </c>
    </row>
    <row r="6" spans="3:7" ht="30" x14ac:dyDescent="0.25">
      <c r="C6" s="2" t="s">
        <v>100</v>
      </c>
      <c r="D6" s="2">
        <v>89666000</v>
      </c>
      <c r="E6" s="2" t="s">
        <v>97</v>
      </c>
      <c r="F6" s="2" t="s">
        <v>98</v>
      </c>
      <c r="G6" s="2" t="s">
        <v>101</v>
      </c>
    </row>
    <row r="7" spans="3:7" x14ac:dyDescent="0.25">
      <c r="C7" s="2" t="s">
        <v>102</v>
      </c>
      <c r="D7" s="2">
        <v>40617009</v>
      </c>
      <c r="E7" s="2" t="s">
        <v>97</v>
      </c>
      <c r="F7" s="2" t="s">
        <v>98</v>
      </c>
      <c r="G7" s="2" t="s">
        <v>103</v>
      </c>
    </row>
    <row r="8" spans="3:7" ht="30" x14ac:dyDescent="0.25">
      <c r="C8" s="2" t="s">
        <v>104</v>
      </c>
      <c r="D8" s="2">
        <v>116762002</v>
      </c>
      <c r="E8" s="2" t="s">
        <v>97</v>
      </c>
      <c r="F8" s="2" t="s">
        <v>98</v>
      </c>
      <c r="G8" s="2" t="s">
        <v>105</v>
      </c>
    </row>
    <row r="9" spans="3:7" ht="30" x14ac:dyDescent="0.25">
      <c r="C9" s="2" t="s">
        <v>106</v>
      </c>
      <c r="D9" s="2" t="s">
        <v>107</v>
      </c>
      <c r="E9" s="2" t="s">
        <v>108</v>
      </c>
      <c r="F9" s="2" t="s">
        <v>109</v>
      </c>
      <c r="G9" s="2" t="s">
        <v>110</v>
      </c>
    </row>
  </sheetData>
  <mergeCells count="2">
    <mergeCell ref="C3:D3"/>
    <mergeCell ref="E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7"/>
  <sheetViews>
    <sheetView workbookViewId="0"/>
  </sheetViews>
  <sheetFormatPr defaultRowHeight="15" x14ac:dyDescent="0.25"/>
  <cols>
    <col min="3" max="3" width="22.140625" bestFit="1" customWidth="1"/>
    <col min="4" max="4" width="12.140625" bestFit="1" customWidth="1"/>
    <col min="5" max="5" width="15.28515625" bestFit="1" customWidth="1"/>
    <col min="6" max="6" width="30.7109375" bestFit="1" customWidth="1"/>
    <col min="7" max="7" width="84.28515625" bestFit="1" customWidth="1"/>
  </cols>
  <sheetData>
    <row r="3" spans="3:7" x14ac:dyDescent="0.25">
      <c r="C3" s="23" t="s">
        <v>84</v>
      </c>
      <c r="D3" s="23"/>
      <c r="E3" s="23" t="s">
        <v>111</v>
      </c>
      <c r="F3" s="24"/>
      <c r="G3" s="24"/>
    </row>
    <row r="4" spans="3:7" ht="30" x14ac:dyDescent="0.25">
      <c r="C4" s="17" t="s">
        <v>91</v>
      </c>
      <c r="D4" s="17" t="s">
        <v>92</v>
      </c>
      <c r="E4" s="17" t="s">
        <v>93</v>
      </c>
      <c r="F4" s="17" t="s">
        <v>94</v>
      </c>
      <c r="G4" s="17" t="s">
        <v>95</v>
      </c>
    </row>
    <row r="5" spans="3:7" ht="30" x14ac:dyDescent="0.25">
      <c r="C5" s="2" t="s">
        <v>112</v>
      </c>
      <c r="D5" s="2" t="s">
        <v>113</v>
      </c>
      <c r="E5" s="2" t="s">
        <v>114</v>
      </c>
      <c r="F5" s="2" t="s">
        <v>115</v>
      </c>
      <c r="G5" s="2" t="s">
        <v>116</v>
      </c>
    </row>
    <row r="6" spans="3:7" ht="30" x14ac:dyDescent="0.25">
      <c r="C6" s="2" t="s">
        <v>117</v>
      </c>
      <c r="D6" s="2" t="s">
        <v>118</v>
      </c>
      <c r="E6" s="2" t="s">
        <v>114</v>
      </c>
      <c r="F6" s="2" t="s">
        <v>115</v>
      </c>
      <c r="G6" s="2" t="s">
        <v>119</v>
      </c>
    </row>
    <row r="7" spans="3:7" ht="30" x14ac:dyDescent="0.25">
      <c r="C7" s="2" t="s">
        <v>120</v>
      </c>
      <c r="D7" s="2" t="s">
        <v>121</v>
      </c>
      <c r="E7" s="2" t="s">
        <v>114</v>
      </c>
      <c r="F7" s="2" t="s">
        <v>115</v>
      </c>
      <c r="G7" s="2" t="s">
        <v>122</v>
      </c>
    </row>
  </sheetData>
  <mergeCells count="2">
    <mergeCell ref="C3:D3"/>
    <mergeCell ref="E3: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workbookViewId="0"/>
  </sheetViews>
  <sheetFormatPr defaultRowHeight="15" x14ac:dyDescent="0.25"/>
  <cols>
    <col min="3" max="3" width="32" bestFit="1" customWidth="1"/>
    <col min="4" max="4" width="12.140625" bestFit="1" customWidth="1"/>
    <col min="5" max="5" width="15.28515625" bestFit="1" customWidth="1"/>
    <col min="6" max="6" width="22.7109375" bestFit="1" customWidth="1"/>
    <col min="7" max="7" width="35.42578125" bestFit="1" customWidth="1"/>
  </cols>
  <sheetData>
    <row r="3" spans="3:7" x14ac:dyDescent="0.25">
      <c r="C3" s="23" t="s">
        <v>79</v>
      </c>
      <c r="D3" s="23"/>
      <c r="E3" s="23" t="s">
        <v>123</v>
      </c>
      <c r="F3" s="24"/>
      <c r="G3" s="24"/>
    </row>
    <row r="4" spans="3:7" ht="30" x14ac:dyDescent="0.25">
      <c r="C4" s="17" t="s">
        <v>91</v>
      </c>
      <c r="D4" s="17" t="s">
        <v>92</v>
      </c>
      <c r="E4" s="17" t="s">
        <v>93</v>
      </c>
      <c r="F4" s="17" t="s">
        <v>94</v>
      </c>
      <c r="G4" s="17" t="s">
        <v>95</v>
      </c>
    </row>
    <row r="5" spans="3:7" x14ac:dyDescent="0.25">
      <c r="C5" s="2" t="s">
        <v>124</v>
      </c>
      <c r="D5" s="2">
        <v>116154003</v>
      </c>
      <c r="E5" s="2" t="s">
        <v>97</v>
      </c>
      <c r="F5" s="2" t="s">
        <v>98</v>
      </c>
      <c r="G5" s="2" t="s">
        <v>125</v>
      </c>
    </row>
    <row r="6" spans="3:7" x14ac:dyDescent="0.25">
      <c r="C6" s="2" t="s">
        <v>126</v>
      </c>
      <c r="D6" s="2">
        <v>40683002</v>
      </c>
      <c r="E6" s="2" t="s">
        <v>97</v>
      </c>
      <c r="F6" s="2" t="s">
        <v>98</v>
      </c>
      <c r="G6" s="2" t="s">
        <v>127</v>
      </c>
    </row>
    <row r="7" spans="3:7" x14ac:dyDescent="0.25">
      <c r="C7" s="2" t="s">
        <v>128</v>
      </c>
      <c r="D7" s="2">
        <v>394619001</v>
      </c>
      <c r="E7" s="2" t="s">
        <v>97</v>
      </c>
      <c r="F7" s="2" t="s">
        <v>98</v>
      </c>
      <c r="G7" s="2" t="s">
        <v>129</v>
      </c>
    </row>
    <row r="8" spans="3:7" ht="30" x14ac:dyDescent="0.25">
      <c r="C8" s="2" t="s">
        <v>130</v>
      </c>
      <c r="D8" s="2">
        <v>8601000000000000</v>
      </c>
      <c r="E8" s="2" t="s">
        <v>97</v>
      </c>
      <c r="F8" s="2" t="s">
        <v>98</v>
      </c>
      <c r="G8" s="2" t="s">
        <v>131</v>
      </c>
    </row>
    <row r="9" spans="3:7" ht="30" x14ac:dyDescent="0.25">
      <c r="C9" s="2" t="s">
        <v>106</v>
      </c>
      <c r="D9" s="2" t="s">
        <v>107</v>
      </c>
      <c r="E9" s="2" t="s">
        <v>108</v>
      </c>
      <c r="F9" s="2" t="s">
        <v>109</v>
      </c>
      <c r="G9" s="2" t="s">
        <v>132</v>
      </c>
    </row>
  </sheetData>
  <mergeCells count="2">
    <mergeCell ref="C3:D3"/>
    <mergeCell ref="E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heetViews>
  <sheetFormatPr defaultRowHeight="15" x14ac:dyDescent="0.25"/>
  <cols>
    <col min="2" max="2" width="150.7109375" customWidth="1"/>
  </cols>
  <sheetData>
    <row r="2" spans="2:2" x14ac:dyDescent="0.25">
      <c r="B2" s="1" t="s">
        <v>133</v>
      </c>
    </row>
    <row r="3" spans="2:2" ht="195" x14ac:dyDescent="0.25">
      <c r="B3" s="2" t="s">
        <v>134</v>
      </c>
    </row>
    <row r="4" spans="2:2" x14ac:dyDescent="0.25">
      <c r="B4" s="1" t="s">
        <v>135</v>
      </c>
    </row>
    <row r="5" spans="2:2" ht="30" x14ac:dyDescent="0.25">
      <c r="B5" s="2" t="s">
        <v>136</v>
      </c>
    </row>
    <row r="6" spans="2:2" x14ac:dyDescent="0.25">
      <c r="B6" s="1" t="s">
        <v>137</v>
      </c>
    </row>
    <row r="7" spans="2:2" ht="45" x14ac:dyDescent="0.25">
      <c r="B7" s="2"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Voorblad</vt:lpstr>
      <vt:lpstr>Metadata</vt:lpstr>
      <vt:lpstr>Information Model</vt:lpstr>
      <vt:lpstr>Data</vt:lpstr>
      <vt:lpstr>BehandelingCodelijst</vt:lpstr>
      <vt:lpstr>BehandelingToegestaanCodelijst</vt:lpstr>
      <vt:lpstr>GeverifieerdBijCodelijst</vt:lpstr>
      <vt:lpstr>Gebruiksvoorwaarden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spruyt</dc:creator>
  <cp:lastModifiedBy>Marten Smits</cp:lastModifiedBy>
  <dcterms:created xsi:type="dcterms:W3CDTF">2016-09-12T14:21:14Z</dcterms:created>
  <dcterms:modified xsi:type="dcterms:W3CDTF">2017-04-10T09:24:47Z</dcterms:modified>
</cp:coreProperties>
</file>