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/>
  </bookViews>
  <sheets>
    <sheet name="Staircase" sheetId="4" r:id="rId1"/>
    <sheet name="247 Running Tubes" sheetId="5" r:id="rId2"/>
    <sheet name="Parking Total" sheetId="6" r:id="rId3"/>
  </sheets>
  <calcPr calcId="124519"/>
</workbook>
</file>

<file path=xl/calcChain.xml><?xml version="1.0" encoding="utf-8"?>
<calcChain xmlns="http://schemas.openxmlformats.org/spreadsheetml/2006/main">
  <c r="E8" i="6"/>
  <c r="D8"/>
  <c r="E10"/>
  <c r="D10"/>
  <c r="D11"/>
  <c r="C13" i="4"/>
  <c r="D13" i="6"/>
  <c r="G13" i="4"/>
  <c r="C16" i="5"/>
  <c r="D7" i="6"/>
  <c r="C11" i="5"/>
  <c r="C13" s="1"/>
  <c r="D11"/>
  <c r="D13" s="1"/>
  <c r="H8" i="4"/>
  <c r="H10" s="1"/>
  <c r="G8"/>
  <c r="D8"/>
  <c r="D10" s="1"/>
  <c r="C8"/>
  <c r="C10" i="5"/>
  <c r="J9" i="4"/>
  <c r="G7"/>
  <c r="G10" l="1"/>
  <c r="G11" s="1"/>
  <c r="C14" i="5"/>
  <c r="C7" i="4" l="1"/>
  <c r="C10" s="1"/>
  <c r="C11" s="1"/>
</calcChain>
</file>

<file path=xl/sharedStrings.xml><?xml version="1.0" encoding="utf-8"?>
<sst xmlns="http://schemas.openxmlformats.org/spreadsheetml/2006/main" count="68" uniqueCount="31">
  <si>
    <t>Number of tubelights</t>
  </si>
  <si>
    <t>Wattage</t>
  </si>
  <si>
    <t>Hours of use</t>
  </si>
  <si>
    <t>Units per day</t>
  </si>
  <si>
    <t>Units per Year</t>
  </si>
  <si>
    <t>Price Per Unit</t>
  </si>
  <si>
    <t>Payback period (months)</t>
  </si>
  <si>
    <t>Present LED/TUBE</t>
  </si>
  <si>
    <t>LED Light with Sensors 2 feet</t>
  </si>
  <si>
    <t>Bill Every Month</t>
  </si>
  <si>
    <r>
      <rPr>
        <b/>
        <u/>
        <sz val="11"/>
        <color theme="1"/>
        <rFont val="Calibri"/>
        <family val="2"/>
        <scheme val="minor"/>
      </rPr>
      <t>SERVICE STAIRCASE</t>
    </r>
    <r>
      <rPr>
        <sz val="11"/>
        <color theme="1"/>
        <rFont val="Calibri"/>
        <family val="2"/>
        <scheme val="minor"/>
      </rPr>
      <t xml:space="preserve"> PRESENT SETUP 28W 4 FEET CFL TUBES 12/24 HOURS RUNNING 
OFFERING - 18W 4FEET MOTION SENSOR AUTO DIMMABLE AT 3W -WARRANTY 3 YEARS ONSITE</t>
    </r>
  </si>
  <si>
    <t>Product Cost*</t>
  </si>
  <si>
    <r>
      <t xml:space="preserve">Approx Savings Every Month with </t>
    </r>
    <r>
      <rPr>
        <sz val="12"/>
        <color rgb="FFFF0000"/>
        <rFont val="Calibri"/>
        <family val="2"/>
        <scheme val="minor"/>
      </rPr>
      <t>SMR Motion Sensors LED</t>
    </r>
  </si>
  <si>
    <r>
      <t>“Let’s Assume – For 1 hour time all 356 panels were remain Fully functional  ON 18W cause of motion or movement , so it has consumed 6.4</t>
    </r>
    <r>
      <rPr>
        <b/>
        <sz val="10"/>
        <color theme="1"/>
        <rFont val="Calibri"/>
        <family val="2"/>
        <scheme val="minor"/>
      </rPr>
      <t>~ electrical units</t>
    </r>
    <r>
      <rPr>
        <sz val="10"/>
        <color theme="1"/>
        <rFont val="Calibri"/>
        <family val="2"/>
        <scheme val="minor"/>
      </rPr>
      <t xml:space="preserve"> in 1</t>
    </r>
    <r>
      <rPr>
        <b/>
        <sz val="10"/>
        <color theme="1"/>
        <rFont val="Calibri"/>
        <family val="2"/>
        <scheme val="minor"/>
      </rPr>
      <t xml:space="preserve"> hour</t>
    </r>
    <r>
      <rPr>
        <sz val="10"/>
        <color theme="1"/>
        <rFont val="Calibri"/>
        <family val="2"/>
        <scheme val="minor"/>
      </rPr>
      <t xml:space="preserve"> .
&amp; for 11 hours time this area were not in motion or in movement and so it remains ON auto dimmable mode i.e. 3W and so it consumed 11.7</t>
    </r>
    <r>
      <rPr>
        <b/>
        <sz val="10"/>
        <color theme="1"/>
        <rFont val="Calibri"/>
        <family val="2"/>
        <scheme val="minor"/>
      </rPr>
      <t xml:space="preserve">~ electrical units </t>
    </r>
    <r>
      <rPr>
        <sz val="10"/>
        <color theme="1"/>
        <rFont val="Calibri"/>
        <family val="2"/>
        <scheme val="minor"/>
      </rPr>
      <t>in 12</t>
    </r>
    <r>
      <rPr>
        <b/>
        <sz val="10"/>
        <color theme="1"/>
        <rFont val="Calibri"/>
        <family val="2"/>
        <scheme val="minor"/>
      </rPr>
      <t xml:space="preserve"> hours.</t>
    </r>
    <r>
      <rPr>
        <sz val="10"/>
        <color theme="1"/>
        <rFont val="Calibri"/>
        <family val="2"/>
        <scheme val="minor"/>
      </rPr>
      <t xml:space="preserve"> 
</t>
    </r>
    <r>
      <rPr>
        <b/>
        <sz val="10"/>
        <color theme="1"/>
        <rFont val="Calibri"/>
        <family val="2"/>
        <scheme val="minor"/>
      </rPr>
      <t>Total 18.1~ electrical units consumed in 12 hours time.</t>
    </r>
    <r>
      <rPr>
        <sz val="10"/>
        <color theme="1"/>
        <rFont val="Calibri"/>
        <family val="2"/>
        <scheme val="minor"/>
      </rPr>
      <t xml:space="preserve">
 </t>
    </r>
  </si>
  <si>
    <r>
      <rPr>
        <b/>
        <u/>
        <sz val="11"/>
        <color theme="1"/>
        <rFont val="Calibri"/>
        <family val="2"/>
        <scheme val="minor"/>
      </rPr>
      <t>FIRE STAIRCASE</t>
    </r>
    <r>
      <rPr>
        <sz val="11"/>
        <color theme="1"/>
        <rFont val="Calibri"/>
        <family val="2"/>
        <scheme val="minor"/>
      </rPr>
      <t xml:space="preserve"> PRESENT SETUP 28W 4 FEET CFL TUBES 12/24 HOURS RUNNING 
OFFERING - 18W 4FEET MOTION SENSOR AUTO DIMMABLE AT 3W -WARRANTY 3 YEARS ONSITE</t>
    </r>
  </si>
  <si>
    <t>SMR MOTION SENSOR LED 4 feet</t>
  </si>
  <si>
    <t>18W-1H-6.7U</t>
  </si>
  <si>
    <t>3W-11H-12.3U</t>
  </si>
  <si>
    <r>
      <t>“Let’s Assume – For 1 hour time all 374 panels were remain Fully functional  ON 18W cause of motion or movement , so it has consumed 6.7</t>
    </r>
    <r>
      <rPr>
        <b/>
        <sz val="10"/>
        <color theme="1"/>
        <rFont val="Calibri"/>
        <family val="2"/>
        <scheme val="minor"/>
      </rPr>
      <t>~ electrical units</t>
    </r>
    <r>
      <rPr>
        <sz val="10"/>
        <color theme="1"/>
        <rFont val="Calibri"/>
        <family val="2"/>
        <scheme val="minor"/>
      </rPr>
      <t xml:space="preserve"> in 1</t>
    </r>
    <r>
      <rPr>
        <b/>
        <sz val="10"/>
        <color theme="1"/>
        <rFont val="Calibri"/>
        <family val="2"/>
        <scheme val="minor"/>
      </rPr>
      <t xml:space="preserve"> hour</t>
    </r>
    <r>
      <rPr>
        <sz val="10"/>
        <color theme="1"/>
        <rFont val="Calibri"/>
        <family val="2"/>
        <scheme val="minor"/>
      </rPr>
      <t xml:space="preserve"> .
&amp; for 11 hours time this area were not in motion or in movement and so it remains ON auto dimmable mode i.e. 3W and so it consumed 12.3</t>
    </r>
    <r>
      <rPr>
        <b/>
        <sz val="10"/>
        <color theme="1"/>
        <rFont val="Calibri"/>
        <family val="2"/>
        <scheme val="minor"/>
      </rPr>
      <t xml:space="preserve">~ electrical units </t>
    </r>
    <r>
      <rPr>
        <sz val="10"/>
        <color theme="1"/>
        <rFont val="Calibri"/>
        <family val="2"/>
        <scheme val="minor"/>
      </rPr>
      <t>in 12</t>
    </r>
    <r>
      <rPr>
        <b/>
        <sz val="10"/>
        <color theme="1"/>
        <rFont val="Calibri"/>
        <family val="2"/>
        <scheme val="minor"/>
      </rPr>
      <t xml:space="preserve"> hours.</t>
    </r>
    <r>
      <rPr>
        <sz val="10"/>
        <color theme="1"/>
        <rFont val="Calibri"/>
        <family val="2"/>
        <scheme val="minor"/>
      </rPr>
      <t xml:space="preserve"> 
</t>
    </r>
    <r>
      <rPr>
        <b/>
        <sz val="10"/>
        <color theme="1"/>
        <rFont val="Calibri"/>
        <family val="2"/>
        <scheme val="minor"/>
      </rPr>
      <t>Total 19.0~ electrical units consumed in 12 hours time.</t>
    </r>
    <r>
      <rPr>
        <sz val="10"/>
        <color theme="1"/>
        <rFont val="Calibri"/>
        <family val="2"/>
        <scheme val="minor"/>
      </rPr>
      <t xml:space="preserve">
 </t>
    </r>
  </si>
  <si>
    <t>Units per Month</t>
  </si>
  <si>
    <r>
      <t>“Let’s Assume – For 1 hour time all 138 tubes were remain Fully functional  ON 18W cause of motion or movement , so it has consumed 2.5</t>
    </r>
    <r>
      <rPr>
        <b/>
        <sz val="10"/>
        <color theme="1"/>
        <rFont val="Calibri"/>
        <family val="2"/>
        <scheme val="minor"/>
      </rPr>
      <t>~ electrical units</t>
    </r>
    <r>
      <rPr>
        <sz val="10"/>
        <color theme="1"/>
        <rFont val="Calibri"/>
        <family val="2"/>
        <scheme val="minor"/>
      </rPr>
      <t xml:space="preserve"> in 1</t>
    </r>
    <r>
      <rPr>
        <b/>
        <sz val="10"/>
        <color theme="1"/>
        <rFont val="Calibri"/>
        <family val="2"/>
        <scheme val="minor"/>
      </rPr>
      <t xml:space="preserve"> hour</t>
    </r>
    <r>
      <rPr>
        <sz val="10"/>
        <color theme="1"/>
        <rFont val="Calibri"/>
        <family val="2"/>
        <scheme val="minor"/>
      </rPr>
      <t xml:space="preserve"> .
&amp; for 23 hours time this area were not in motion or in movement and so it remains ON auto dimmable mode i.e. 3W and so it consumed 9.5</t>
    </r>
    <r>
      <rPr>
        <b/>
        <sz val="10"/>
        <color theme="1"/>
        <rFont val="Calibri"/>
        <family val="2"/>
        <scheme val="minor"/>
      </rPr>
      <t xml:space="preserve">~ electrical units </t>
    </r>
    <r>
      <rPr>
        <sz val="10"/>
        <color theme="1"/>
        <rFont val="Calibri"/>
        <family val="2"/>
        <scheme val="minor"/>
      </rPr>
      <t>in 24</t>
    </r>
    <r>
      <rPr>
        <b/>
        <sz val="10"/>
        <color theme="1"/>
        <rFont val="Calibri"/>
        <family val="2"/>
        <scheme val="minor"/>
      </rPr>
      <t xml:space="preserve"> hours.</t>
    </r>
    <r>
      <rPr>
        <sz val="10"/>
        <color theme="1"/>
        <rFont val="Calibri"/>
        <family val="2"/>
        <scheme val="minor"/>
      </rPr>
      <t xml:space="preserve"> 
</t>
    </r>
    <r>
      <rPr>
        <b/>
        <sz val="10"/>
        <color theme="1"/>
        <rFont val="Calibri"/>
        <family val="2"/>
        <scheme val="minor"/>
      </rPr>
      <t>Total 12.0~ electrical units consumed in 24 hours time.</t>
    </r>
    <r>
      <rPr>
        <sz val="10"/>
        <color theme="1"/>
        <rFont val="Calibri"/>
        <family val="2"/>
        <scheme val="minor"/>
      </rPr>
      <t xml:space="preserve">
 </t>
    </r>
  </si>
  <si>
    <t>18-Auto Dimmable to 3w</t>
  </si>
  <si>
    <t>18W-Auto Dimmable to 3W</t>
  </si>
  <si>
    <r>
      <t xml:space="preserve">24/7 Running Tubes : </t>
    </r>
    <r>
      <rPr>
        <b/>
        <sz val="11"/>
        <color theme="1"/>
        <rFont val="Calibri"/>
        <family val="2"/>
        <scheme val="minor"/>
      </rPr>
      <t>Pump room (71)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Meter Room (18)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Main Pump Room (34)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theme="1"/>
        <rFont val="Calibri"/>
        <family val="2"/>
        <scheme val="minor"/>
      </rPr>
      <t>DG Romm (15)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Total:138 tubes</t>
    </r>
    <r>
      <rPr>
        <sz val="11"/>
        <color theme="1"/>
        <rFont val="Calibri"/>
        <family val="2"/>
        <scheme val="minor"/>
      </rPr>
      <t xml:space="preserve"> 
PRESENT SETUP 28W 4 FEET CFL TUBES 24/7 HOURS RUNNING 
OFFERING - 18W 4FEET MOTION SENSOR AUTO DIMMABLE AT 3W -WARRANTY 3 YEARS ONSITE</t>
    </r>
  </si>
  <si>
    <r>
      <t xml:space="preserve">24/7 Running Tubes : </t>
    </r>
    <r>
      <rPr>
        <b/>
        <sz val="11"/>
        <color theme="1"/>
        <rFont val="Calibri"/>
        <family val="2"/>
        <scheme val="minor"/>
      </rPr>
      <t>Parking All Areas- P0 (86) + P4 (330) + P5 (325) + P6 (335) Total :  1076</t>
    </r>
    <r>
      <rPr>
        <sz val="11"/>
        <color theme="1"/>
        <rFont val="Calibri"/>
        <family val="2"/>
        <scheme val="minor"/>
      </rPr>
      <t xml:space="preserve">
PRESENT SETUP 28W 4 FEET CFL TUBES 24/7 HOURS RUNNING 
OFFERING - 18W 4FEET MOTION SENSOR AUTO DIMMABLE AT 3W -WARRANTY 3 YEARS ONSITE</t>
    </r>
  </si>
  <si>
    <t>18w Auto dimmable to 3w</t>
  </si>
  <si>
    <r>
      <t>“Let’s Assume – For 2 hour time all 1076 tubes were remain Fully functional  ON 18W cause of motion or movement , so it has consumed 38.7</t>
    </r>
    <r>
      <rPr>
        <b/>
        <sz val="10"/>
        <color theme="1"/>
        <rFont val="Calibri"/>
        <family val="2"/>
        <scheme val="minor"/>
      </rPr>
      <t>~ electrical units</t>
    </r>
    <r>
      <rPr>
        <sz val="10"/>
        <color theme="1"/>
        <rFont val="Calibri"/>
        <family val="2"/>
        <scheme val="minor"/>
      </rPr>
      <t xml:space="preserve"> in 2</t>
    </r>
    <r>
      <rPr>
        <b/>
        <sz val="10"/>
        <color theme="1"/>
        <rFont val="Calibri"/>
        <family val="2"/>
        <scheme val="minor"/>
      </rPr>
      <t xml:space="preserve"> hours</t>
    </r>
    <r>
      <rPr>
        <sz val="10"/>
        <color theme="1"/>
        <rFont val="Calibri"/>
        <family val="2"/>
        <scheme val="minor"/>
      </rPr>
      <t xml:space="preserve"> .
&amp; for 22 hours time this area were not in motion or in movement and so it remains ON auto dimmable mode i.e. 3W and so it consumed 71.0</t>
    </r>
    <r>
      <rPr>
        <b/>
        <sz val="10"/>
        <color theme="1"/>
        <rFont val="Calibri"/>
        <family val="2"/>
        <scheme val="minor"/>
      </rPr>
      <t xml:space="preserve">~ electrical units </t>
    </r>
    <r>
      <rPr>
        <sz val="10"/>
        <color theme="1"/>
        <rFont val="Calibri"/>
        <family val="2"/>
        <scheme val="minor"/>
      </rPr>
      <t>in 24</t>
    </r>
    <r>
      <rPr>
        <b/>
        <sz val="10"/>
        <color theme="1"/>
        <rFont val="Calibri"/>
        <family val="2"/>
        <scheme val="minor"/>
      </rPr>
      <t xml:space="preserve"> hours.</t>
    </r>
    <r>
      <rPr>
        <sz val="10"/>
        <color theme="1"/>
        <rFont val="Calibri"/>
        <family val="2"/>
        <scheme val="minor"/>
      </rPr>
      <t xml:space="preserve"> 
</t>
    </r>
    <r>
      <rPr>
        <b/>
        <sz val="10"/>
        <color theme="1"/>
        <rFont val="Calibri"/>
        <family val="2"/>
        <scheme val="minor"/>
      </rPr>
      <t>Total 78.0~ electrical units consumed in 24 hours time.</t>
    </r>
    <r>
      <rPr>
        <sz val="10"/>
        <color theme="1"/>
        <rFont val="Calibri"/>
        <family val="2"/>
        <scheme val="minor"/>
      </rPr>
      <t xml:space="preserve">
 </t>
    </r>
  </si>
  <si>
    <t xml:space="preserve">Details </t>
  </si>
  <si>
    <t>Payback Period (Months)</t>
  </si>
  <si>
    <t>Payback Period (Caluculation)</t>
  </si>
  <si>
    <t xml:space="preserve"> 'Product Cost X Nuber of total tubes / Saving per month'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</si>
</sst>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/>
    <xf numFmtId="1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2" fontId="0" fillId="0" borderId="0" xfId="0" applyNumberFormat="1"/>
    <xf numFmtId="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</sheetPr>
  <dimension ref="B2:J14"/>
  <sheetViews>
    <sheetView tabSelected="1" workbookViewId="0">
      <selection activeCell="B2" sqref="B2:D2"/>
    </sheetView>
  </sheetViews>
  <sheetFormatPr defaultRowHeight="15"/>
  <cols>
    <col min="1" max="1" width="4.42578125" customWidth="1"/>
    <col min="2" max="2" width="20.85546875" bestFit="1" customWidth="1"/>
    <col min="3" max="3" width="18.85546875" bestFit="1" customWidth="1"/>
    <col min="4" max="4" width="52.85546875" bestFit="1" customWidth="1"/>
    <col min="6" max="6" width="20.85546875" bestFit="1" customWidth="1"/>
    <col min="7" max="7" width="18.85546875" bestFit="1" customWidth="1"/>
    <col min="8" max="8" width="60.42578125" bestFit="1" customWidth="1"/>
    <col min="10" max="10" width="61.28515625" customWidth="1"/>
  </cols>
  <sheetData>
    <row r="2" spans="2:10" ht="47.25" customHeight="1">
      <c r="B2" s="20" t="s">
        <v>10</v>
      </c>
      <c r="C2" s="20"/>
      <c r="D2" s="20"/>
      <c r="F2" s="20" t="s">
        <v>14</v>
      </c>
      <c r="G2" s="20"/>
      <c r="H2" s="20"/>
    </row>
    <row r="3" spans="2:10" ht="15.75">
      <c r="B3" s="1"/>
      <c r="C3" s="11" t="s">
        <v>7</v>
      </c>
      <c r="D3" s="2" t="s">
        <v>8</v>
      </c>
      <c r="F3" s="1"/>
      <c r="G3" s="11" t="s">
        <v>7</v>
      </c>
      <c r="H3" s="2" t="s">
        <v>15</v>
      </c>
    </row>
    <row r="4" spans="2:10" ht="15.75">
      <c r="B4" s="3" t="s">
        <v>0</v>
      </c>
      <c r="C4" s="4">
        <v>356</v>
      </c>
      <c r="D4" s="4">
        <v>356</v>
      </c>
      <c r="F4" s="3" t="s">
        <v>0</v>
      </c>
      <c r="G4" s="4">
        <v>374</v>
      </c>
      <c r="H4" s="4">
        <v>374</v>
      </c>
    </row>
    <row r="5" spans="2:10" ht="16.5" thickBot="1">
      <c r="B5" s="3" t="s">
        <v>1</v>
      </c>
      <c r="C5" s="4">
        <v>28</v>
      </c>
      <c r="D5" s="4" t="s">
        <v>22</v>
      </c>
      <c r="F5" s="3" t="s">
        <v>1</v>
      </c>
      <c r="G5" s="4">
        <v>28</v>
      </c>
      <c r="H5" s="4" t="s">
        <v>22</v>
      </c>
    </row>
    <row r="6" spans="2:10" ht="115.5" thickBot="1">
      <c r="B6" s="3" t="s">
        <v>2</v>
      </c>
      <c r="C6" s="4">
        <v>12</v>
      </c>
      <c r="D6" s="12" t="s">
        <v>13</v>
      </c>
      <c r="F6" s="3" t="s">
        <v>2</v>
      </c>
      <c r="G6" s="4">
        <v>12</v>
      </c>
      <c r="H6" s="12" t="s">
        <v>18</v>
      </c>
    </row>
    <row r="7" spans="2:10" ht="15.75">
      <c r="B7" s="3" t="s">
        <v>3</v>
      </c>
      <c r="C7" s="10">
        <f>C4*C5*C6/1000</f>
        <v>119.616</v>
      </c>
      <c r="D7" s="10">
        <v>18.100000000000001</v>
      </c>
      <c r="F7" s="3" t="s">
        <v>3</v>
      </c>
      <c r="G7" s="10">
        <f>G4*G5*G6/1000</f>
        <v>125.664</v>
      </c>
      <c r="H7" s="10">
        <v>19</v>
      </c>
      <c r="J7" t="s">
        <v>16</v>
      </c>
    </row>
    <row r="8" spans="2:10" ht="15.75">
      <c r="B8" s="3" t="s">
        <v>4</v>
      </c>
      <c r="C8" s="6">
        <f>C7*31</f>
        <v>3708.096</v>
      </c>
      <c r="D8" s="6">
        <f>D7*31</f>
        <v>561.1</v>
      </c>
      <c r="F8" s="3" t="s">
        <v>4</v>
      </c>
      <c r="G8" s="6">
        <f>G7*31</f>
        <v>3895.5839999999998</v>
      </c>
      <c r="H8" s="6">
        <f>H7*31</f>
        <v>589</v>
      </c>
      <c r="J8" t="s">
        <v>17</v>
      </c>
    </row>
    <row r="9" spans="2:10" ht="15.75">
      <c r="B9" s="3" t="s">
        <v>5</v>
      </c>
      <c r="C9" s="4">
        <v>15</v>
      </c>
      <c r="D9" s="4">
        <v>14</v>
      </c>
      <c r="F9" s="3" t="s">
        <v>5</v>
      </c>
      <c r="G9" s="4">
        <v>15</v>
      </c>
      <c r="H9" s="4">
        <v>15</v>
      </c>
      <c r="J9">
        <f>6.7+12.3</f>
        <v>19</v>
      </c>
    </row>
    <row r="10" spans="2:10" ht="15.75">
      <c r="B10" s="3" t="s">
        <v>9</v>
      </c>
      <c r="C10" s="9">
        <f>C8*C9</f>
        <v>55621.440000000002</v>
      </c>
      <c r="D10" s="9">
        <f>D8*D9</f>
        <v>7855.4000000000005</v>
      </c>
      <c r="F10" s="3" t="s">
        <v>9</v>
      </c>
      <c r="G10" s="9">
        <f>G8*G9</f>
        <v>58433.759999999995</v>
      </c>
      <c r="H10" s="9">
        <f>H8*H9</f>
        <v>8835</v>
      </c>
    </row>
    <row r="11" spans="2:10" ht="47.25">
      <c r="B11" s="7" t="s">
        <v>12</v>
      </c>
      <c r="C11" s="16">
        <f>C10-D10</f>
        <v>47766.04</v>
      </c>
      <c r="D11" s="16"/>
      <c r="F11" s="7" t="s">
        <v>12</v>
      </c>
      <c r="G11" s="16">
        <f>G10-H10</f>
        <v>49598.759999999995</v>
      </c>
      <c r="H11" s="16"/>
    </row>
    <row r="12" spans="2:10" ht="15.75">
      <c r="B12" s="5" t="s">
        <v>11</v>
      </c>
      <c r="C12" s="17">
        <v>900</v>
      </c>
      <c r="D12" s="17"/>
      <c r="F12" s="5" t="s">
        <v>11</v>
      </c>
      <c r="G12" s="17">
        <v>900</v>
      </c>
      <c r="H12" s="17"/>
    </row>
    <row r="13" spans="2:10" ht="31.5">
      <c r="B13" s="7" t="s">
        <v>6</v>
      </c>
      <c r="C13" s="18">
        <f>C12*D4/C11</f>
        <v>6.7076944205548541</v>
      </c>
      <c r="D13" s="18"/>
      <c r="F13" s="7" t="s">
        <v>6</v>
      </c>
      <c r="G13" s="18">
        <f>G12*H4/G11</f>
        <v>6.7864599840802482</v>
      </c>
      <c r="H13" s="18"/>
    </row>
    <row r="14" spans="2:10">
      <c r="B14" s="8"/>
      <c r="C14" s="26" t="s">
        <v>30</v>
      </c>
      <c r="D14" s="19"/>
      <c r="F14" s="8"/>
      <c r="G14" s="26" t="s">
        <v>30</v>
      </c>
      <c r="H14" s="19"/>
    </row>
  </sheetData>
  <mergeCells count="10">
    <mergeCell ref="F2:H2"/>
    <mergeCell ref="G11:H11"/>
    <mergeCell ref="G12:H12"/>
    <mergeCell ref="G13:H13"/>
    <mergeCell ref="G14:H14"/>
    <mergeCell ref="C11:D11"/>
    <mergeCell ref="C12:D12"/>
    <mergeCell ref="C13:D13"/>
    <mergeCell ref="C14:D14"/>
    <mergeCell ref="B2:D2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2:D17"/>
  <sheetViews>
    <sheetView topLeftCell="A6" workbookViewId="0">
      <selection activeCell="C17" sqref="C17:D17"/>
    </sheetView>
  </sheetViews>
  <sheetFormatPr defaultRowHeight="15"/>
  <cols>
    <col min="2" max="2" width="26.7109375" customWidth="1"/>
    <col min="3" max="3" width="18.85546875" bestFit="1" customWidth="1"/>
    <col min="4" max="4" width="61.5703125" customWidth="1"/>
  </cols>
  <sheetData>
    <row r="2" spans="2:4" hidden="1"/>
    <row r="3" spans="2:4" hidden="1"/>
    <row r="4" spans="2:4" hidden="1"/>
    <row r="5" spans="2:4" ht="63" customHeight="1">
      <c r="B5" s="21" t="s">
        <v>23</v>
      </c>
      <c r="C5" s="22"/>
      <c r="D5" s="23"/>
    </row>
    <row r="6" spans="2:4" ht="15.75">
      <c r="B6" s="1" t="s">
        <v>27</v>
      </c>
      <c r="C6" s="11" t="s">
        <v>7</v>
      </c>
      <c r="D6" s="2" t="s">
        <v>15</v>
      </c>
    </row>
    <row r="7" spans="2:4" ht="15.75">
      <c r="B7" s="3" t="s">
        <v>0</v>
      </c>
      <c r="C7" s="4">
        <v>138</v>
      </c>
      <c r="D7" s="4">
        <v>138</v>
      </c>
    </row>
    <row r="8" spans="2:4" ht="16.5" thickBot="1">
      <c r="B8" s="3" t="s">
        <v>1</v>
      </c>
      <c r="C8" s="4">
        <v>28</v>
      </c>
      <c r="D8" s="4" t="s">
        <v>21</v>
      </c>
    </row>
    <row r="9" spans="2:4" ht="115.5" thickBot="1">
      <c r="B9" s="3" t="s">
        <v>2</v>
      </c>
      <c r="C9" s="4">
        <v>24</v>
      </c>
      <c r="D9" s="12" t="s">
        <v>20</v>
      </c>
    </row>
    <row r="10" spans="2:4" ht="15.75">
      <c r="B10" s="3" t="s">
        <v>3</v>
      </c>
      <c r="C10" s="10">
        <f>C7*C8*C9/1000</f>
        <v>92.736000000000004</v>
      </c>
      <c r="D10" s="10">
        <v>12</v>
      </c>
    </row>
    <row r="11" spans="2:4" ht="15.75">
      <c r="B11" s="3" t="s">
        <v>19</v>
      </c>
      <c r="C11" s="6">
        <f>C10*31</f>
        <v>2874.8160000000003</v>
      </c>
      <c r="D11" s="6">
        <f>D10*31</f>
        <v>372</v>
      </c>
    </row>
    <row r="12" spans="2:4" ht="15.75">
      <c r="B12" s="3" t="s">
        <v>5</v>
      </c>
      <c r="C12" s="4">
        <v>15</v>
      </c>
      <c r="D12" s="4">
        <v>15</v>
      </c>
    </row>
    <row r="13" spans="2:4" ht="15.75">
      <c r="B13" s="3" t="s">
        <v>9</v>
      </c>
      <c r="C13" s="9">
        <f>C11*C12</f>
        <v>43122.240000000005</v>
      </c>
      <c r="D13" s="9">
        <f>D11*D12</f>
        <v>5580</v>
      </c>
    </row>
    <row r="14" spans="2:4" ht="47.25">
      <c r="B14" s="14" t="s">
        <v>12</v>
      </c>
      <c r="C14" s="24">
        <f>C13-D13</f>
        <v>37542.240000000005</v>
      </c>
      <c r="D14" s="24"/>
    </row>
    <row r="15" spans="2:4" ht="15.75">
      <c r="B15" s="5" t="s">
        <v>11</v>
      </c>
      <c r="C15" s="17">
        <v>900</v>
      </c>
      <c r="D15" s="17"/>
    </row>
    <row r="16" spans="2:4" ht="15.75">
      <c r="B16" s="13" t="s">
        <v>28</v>
      </c>
      <c r="C16" s="25">
        <f>C15*D7/C14</f>
        <v>3.3082735606612705</v>
      </c>
      <c r="D16" s="25"/>
    </row>
    <row r="17" spans="2:4">
      <c r="B17" s="8" t="s">
        <v>29</v>
      </c>
      <c r="C17" s="26" t="s">
        <v>30</v>
      </c>
      <c r="D17" s="19"/>
    </row>
  </sheetData>
  <mergeCells count="5">
    <mergeCell ref="B5:D5"/>
    <mergeCell ref="C14:D14"/>
    <mergeCell ref="C15:D15"/>
    <mergeCell ref="C16:D16"/>
    <mergeCell ref="C17:D17"/>
  </mergeCell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39997558519241921"/>
  </sheetPr>
  <dimension ref="C2:F14"/>
  <sheetViews>
    <sheetView topLeftCell="A4" workbookViewId="0">
      <selection activeCell="D14" sqref="D14:E14"/>
    </sheetView>
  </sheetViews>
  <sheetFormatPr defaultRowHeight="15"/>
  <cols>
    <col min="3" max="3" width="20.85546875" bestFit="1" customWidth="1"/>
    <col min="4" max="4" width="18.85546875" bestFit="1" customWidth="1"/>
    <col min="5" max="5" width="51.7109375" customWidth="1"/>
    <col min="8" max="8" width="50.42578125" customWidth="1"/>
  </cols>
  <sheetData>
    <row r="2" spans="3:6" ht="83.25" customHeight="1">
      <c r="C2" s="21" t="s">
        <v>24</v>
      </c>
      <c r="D2" s="22"/>
      <c r="E2" s="23"/>
    </row>
    <row r="3" spans="3:6" ht="15.75">
      <c r="C3" s="1"/>
      <c r="D3" s="11" t="s">
        <v>7</v>
      </c>
      <c r="E3" s="2" t="s">
        <v>15</v>
      </c>
    </row>
    <row r="4" spans="3:6" ht="15.75">
      <c r="C4" s="3" t="s">
        <v>0</v>
      </c>
      <c r="D4" s="4">
        <v>1076</v>
      </c>
      <c r="E4" s="4">
        <v>1076</v>
      </c>
    </row>
    <row r="5" spans="3:6" ht="16.5" thickBot="1">
      <c r="C5" s="3" t="s">
        <v>1</v>
      </c>
      <c r="D5" s="4">
        <v>28</v>
      </c>
      <c r="E5" s="4" t="s">
        <v>25</v>
      </c>
    </row>
    <row r="6" spans="3:6" ht="115.5" thickBot="1">
      <c r="C6" s="3" t="s">
        <v>2</v>
      </c>
      <c r="D6" s="4">
        <v>24</v>
      </c>
      <c r="E6" s="12" t="s">
        <v>26</v>
      </c>
    </row>
    <row r="7" spans="3:6" ht="15.75">
      <c r="C7" s="3" t="s">
        <v>3</v>
      </c>
      <c r="D7" s="10">
        <f>D4*D5*D6/1000</f>
        <v>723.072</v>
      </c>
      <c r="E7" s="10">
        <v>78</v>
      </c>
    </row>
    <row r="8" spans="3:6" ht="15.75">
      <c r="C8" s="3" t="s">
        <v>19</v>
      </c>
      <c r="D8" s="6">
        <f>D7*31</f>
        <v>22415.232</v>
      </c>
      <c r="E8" s="6">
        <f>E7*31</f>
        <v>2418</v>
      </c>
    </row>
    <row r="9" spans="3:6" ht="15.75">
      <c r="C9" s="3" t="s">
        <v>5</v>
      </c>
      <c r="D9" s="4">
        <v>15</v>
      </c>
      <c r="E9" s="4">
        <v>15</v>
      </c>
    </row>
    <row r="10" spans="3:6" ht="15.75">
      <c r="C10" s="3" t="s">
        <v>9</v>
      </c>
      <c r="D10" s="9">
        <f>D8*D9</f>
        <v>336228.48</v>
      </c>
      <c r="E10" s="9">
        <f>E8*E9</f>
        <v>36270</v>
      </c>
    </row>
    <row r="11" spans="3:6" ht="47.25">
      <c r="C11" s="7" t="s">
        <v>12</v>
      </c>
      <c r="D11" s="16">
        <f>D10-E10</f>
        <v>299958.48</v>
      </c>
      <c r="E11" s="16"/>
    </row>
    <row r="12" spans="3:6" ht="15.75">
      <c r="C12" s="5" t="s">
        <v>11</v>
      </c>
      <c r="D12" s="17">
        <v>900</v>
      </c>
      <c r="E12" s="17"/>
    </row>
    <row r="13" spans="3:6" ht="31.5">
      <c r="C13" s="5" t="s">
        <v>6</v>
      </c>
      <c r="D13" s="18">
        <f>D12*E4/D11</f>
        <v>3.2284468170394787</v>
      </c>
      <c r="E13" s="18"/>
      <c r="F13" s="15"/>
    </row>
    <row r="14" spans="3:6">
      <c r="C14" s="8"/>
      <c r="D14" s="26" t="s">
        <v>30</v>
      </c>
      <c r="E14" s="19"/>
    </row>
  </sheetData>
  <mergeCells count="5">
    <mergeCell ref="C2:E2"/>
    <mergeCell ref="D11:E11"/>
    <mergeCell ref="D12:E12"/>
    <mergeCell ref="D13:E13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Staircase</vt:lpstr>
      <vt:lpstr>247 Running Tubes</vt:lpstr>
      <vt:lpstr>Parking 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Acer</cp:lastModifiedBy>
  <cp:lastPrinted>2019-01-07T08:05:10Z</cp:lastPrinted>
  <dcterms:created xsi:type="dcterms:W3CDTF">2018-12-13T06:23:34Z</dcterms:created>
  <dcterms:modified xsi:type="dcterms:W3CDTF">2021-03-26T03:52:35Z</dcterms:modified>
</cp:coreProperties>
</file>