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BA8BE15-0889-4591-B86E-9EE511F82907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tudents" sheetId="1" r:id="rId1"/>
    <sheet name="Sales" sheetId="2" r:id="rId2"/>
    <sheet name="Employees" sheetId="3" r:id="rId3"/>
    <sheet name="Date_Time" sheetId="4" r:id="rId4"/>
  </sheets>
  <calcPr calcId="191029"/>
</workbook>
</file>

<file path=xl/calcChain.xml><?xml version="1.0" encoding="utf-8"?>
<calcChain xmlns="http://schemas.openxmlformats.org/spreadsheetml/2006/main">
  <c r="G6" i="4" l="1"/>
  <c r="C6" i="4"/>
  <c r="D6" i="4" s="1"/>
  <c r="G5" i="4"/>
  <c r="C5" i="4"/>
  <c r="D5" i="4" s="1"/>
  <c r="G4" i="4"/>
  <c r="C4" i="4"/>
  <c r="D4" i="4" s="1"/>
  <c r="G3" i="4"/>
  <c r="C3" i="4"/>
  <c r="D3" i="4" s="1"/>
  <c r="G2" i="4"/>
  <c r="C2" i="4"/>
  <c r="D2" i="4" s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H4" i="3"/>
  <c r="F4" i="3"/>
  <c r="F3" i="3"/>
  <c r="G2" i="3"/>
  <c r="F2" i="3"/>
  <c r="H4" i="2"/>
  <c r="H2" i="2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  <c r="B9" i="1"/>
  <c r="B7" i="1"/>
  <c r="B18" i="1"/>
  <c r="B14" i="1"/>
  <c r="B6" i="1"/>
  <c r="B21" i="1"/>
  <c r="B13" i="1"/>
  <c r="B5" i="1"/>
  <c r="B4" i="1"/>
  <c r="B10" i="1"/>
  <c r="B8" i="1"/>
  <c r="B17" i="1"/>
  <c r="B2" i="1"/>
  <c r="B16" i="1"/>
  <c r="B15" i="1"/>
  <c r="B20" i="1"/>
  <c r="B12" i="1"/>
  <c r="B11" i="1"/>
  <c r="B19" i="1"/>
  <c r="B3" i="1"/>
</calcChain>
</file>

<file path=xl/sharedStrings.xml><?xml version="1.0" encoding="utf-8"?>
<sst xmlns="http://schemas.openxmlformats.org/spreadsheetml/2006/main" count="139" uniqueCount="90">
  <si>
    <t>Student ID</t>
  </si>
  <si>
    <t>Name</t>
  </si>
  <si>
    <t>Math</t>
  </si>
  <si>
    <t>Science</t>
  </si>
  <si>
    <t>English</t>
  </si>
  <si>
    <t>Enrollment Date</t>
  </si>
  <si>
    <t>Total Marks</t>
  </si>
  <si>
    <t>Average Marks</t>
  </si>
  <si>
    <t>Grade</t>
  </si>
  <si>
    <t>Years Since Enrollment</t>
  </si>
  <si>
    <t>Liam</t>
  </si>
  <si>
    <t>Noah</t>
  </si>
  <si>
    <t>Emma</t>
  </si>
  <si>
    <t>Oliver</t>
  </si>
  <si>
    <t>Ava</t>
  </si>
  <si>
    <t>Elijah</t>
  </si>
  <si>
    <t>Sophia</t>
  </si>
  <si>
    <t>William</t>
  </si>
  <si>
    <t>Isabella</t>
  </si>
  <si>
    <t>James</t>
  </si>
  <si>
    <t>Mia</t>
  </si>
  <si>
    <t>Benjamin</t>
  </si>
  <si>
    <t>Charlotte</t>
  </si>
  <si>
    <t>Lucas</t>
  </si>
  <si>
    <t>Amelia</t>
  </si>
  <si>
    <t>Mason</t>
  </si>
  <si>
    <t>Harper</t>
  </si>
  <si>
    <t>Ethan</t>
  </si>
  <si>
    <t>Evelyn</t>
  </si>
  <si>
    <t>Sales ID</t>
  </si>
  <si>
    <t>Product</t>
  </si>
  <si>
    <t>Region</t>
  </si>
  <si>
    <t>Salesperson</t>
  </si>
  <si>
    <t>Amount</t>
  </si>
  <si>
    <t>Date</t>
  </si>
  <si>
    <t>Sum Sales East Laptop:</t>
  </si>
  <si>
    <t>Keyboard</t>
  </si>
  <si>
    <t>South</t>
  </si>
  <si>
    <t>Person 1</t>
  </si>
  <si>
    <t>Printer</t>
  </si>
  <si>
    <t>West</t>
  </si>
  <si>
    <t>Person 2</t>
  </si>
  <si>
    <t>XMATCH (position of 'Mouse'): (robust)</t>
  </si>
  <si>
    <t>Mouse</t>
  </si>
  <si>
    <t>Person 3</t>
  </si>
  <si>
    <t>East</t>
  </si>
  <si>
    <t>Person 4</t>
  </si>
  <si>
    <t>North</t>
  </si>
  <si>
    <t>Person 5</t>
  </si>
  <si>
    <t>Person 6</t>
  </si>
  <si>
    <t>Person 7</t>
  </si>
  <si>
    <t>Person 8</t>
  </si>
  <si>
    <t>Person 9</t>
  </si>
  <si>
    <t>Person 10</t>
  </si>
  <si>
    <t>Person 11</t>
  </si>
  <si>
    <t>Monitor</t>
  </si>
  <si>
    <t>Person 12</t>
  </si>
  <si>
    <t>Laptop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</si>
  <si>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</si>
  <si>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</si>
  <si>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</si>
  <si>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</si>
  <si>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</si>
  <si>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</si>
  <si>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</si>
  <si>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</si>
  <si>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Employee ID</t>
  </si>
  <si>
    <t>Department</t>
  </si>
  <si>
    <t>Salary</t>
  </si>
  <si>
    <t>Joining Date</t>
  </si>
  <si>
    <t>Years of Service (Y)</t>
  </si>
  <si>
    <t>XLOOKUP (Salary of Michael)</t>
  </si>
  <si>
    <t>INDEX-MATCH Demo</t>
  </si>
  <si>
    <t>Michael</t>
  </si>
  <si>
    <t>Finance</t>
  </si>
  <si>
    <t>INDEX MATCH (Salary of Emma) - demo</t>
  </si>
  <si>
    <t>HR</t>
  </si>
  <si>
    <t>IT</t>
  </si>
  <si>
    <t>Marketing</t>
  </si>
  <si>
    <t>Abigail</t>
  </si>
  <si>
    <t>DOB</t>
  </si>
  <si>
    <t>Today</t>
  </si>
  <si>
    <t>Age (Years)</t>
  </si>
  <si>
    <t>Date1</t>
  </si>
  <si>
    <t>Date2</t>
  </si>
  <si>
    <t>Difference Days</t>
  </si>
  <si>
    <t>Alex</t>
  </si>
  <si>
    <t>Brian</t>
  </si>
  <si>
    <t>Clara</t>
  </si>
  <si>
    <t>Daisy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</si>
</sst>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33CC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F2CC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33CC33"/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J21"/>
  <sheetViews>
    <sheetView tabSelected="1" workbookViewId="0">
      <selection activeCell="D23" sqref="D23"/>
    </sheetView>
  </sheetViews>
  <sheetFormatPr defaultRowHeight="14.4" x14ac:dyDescent="0.3"/>
  <cols>
    <col min="1" max="1" width="12" style="9" customWidth="1"/>
    <col min="2" max="2" width="18" customWidth="1"/>
    <col min="3" max="5" width="10" customWidth="1"/>
    <col min="6" max="6" width="20" customWidth="1"/>
    <col min="7" max="7" width="12" customWidth="1"/>
    <col min="8" max="8" width="14" customWidth="1"/>
    <col min="9" max="9" width="10" customWidth="1"/>
    <col min="10" max="10" width="20" customWidth="1"/>
  </cols>
  <sheetData>
    <row r="1" spans="1:10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8">
        <v>1001</v>
      </c>
      <c r="B2" s="10" t="str">
        <f ca="1">UPPER($B2)</f>
        <v>LIAM</v>
      </c>
      <c r="C2" s="2">
        <v>61</v>
      </c>
      <c r="D2" s="2">
        <v>48</v>
      </c>
      <c r="E2" s="2">
        <v>76</v>
      </c>
      <c r="F2" s="6">
        <v>43101</v>
      </c>
      <c r="G2" s="3">
        <f t="shared" ref="G2:G21" si="0">SUM(C2:E2)</f>
        <v>185</v>
      </c>
      <c r="H2" s="3">
        <f t="shared" ref="H2:H21" si="1">ROUND(AVERAGE(C2:E2),2)</f>
        <v>61.67</v>
      </c>
      <c r="I2" s="3" t="str">
        <f t="shared" ref="I2:I21" si="2">IF(H2&gt;=90,"A+",IF(H2&gt;=80,"A",IF(H2&gt;=70,"B",IF(H2&gt;=60,"C","F"))))</f>
        <v>C</v>
      </c>
      <c r="J2" s="3">
        <f t="shared" ref="J2:J21" ca="1" si="3">DATEDIF(F2,TODAY(),"Y")</f>
        <v>7</v>
      </c>
    </row>
    <row r="3" spans="1:10" x14ac:dyDescent="0.3">
      <c r="A3" s="8">
        <v>1002</v>
      </c>
      <c r="B3" s="10" t="str">
        <f t="shared" ref="B3:C10" ca="1" si="4">UPPER($B3)</f>
        <v>OLIVIA</v>
      </c>
      <c r="C3" s="2">
        <v>78</v>
      </c>
      <c r="D3" s="2">
        <v>76</v>
      </c>
      <c r="E3" s="2">
        <v>70</v>
      </c>
      <c r="F3" s="6">
        <v>43281</v>
      </c>
      <c r="G3" s="3">
        <f t="shared" si="0"/>
        <v>224</v>
      </c>
      <c r="H3" s="3">
        <f t="shared" si="1"/>
        <v>74.67</v>
      </c>
      <c r="I3" s="3" t="str">
        <f t="shared" si="2"/>
        <v>B</v>
      </c>
      <c r="J3" s="3">
        <f t="shared" ca="1" si="3"/>
        <v>7</v>
      </c>
    </row>
    <row r="4" spans="1:10" x14ac:dyDescent="0.3">
      <c r="A4" s="8">
        <v>1003</v>
      </c>
      <c r="B4" s="10" t="str">
        <f t="shared" ca="1" si="4"/>
        <v>NOAH</v>
      </c>
      <c r="C4" s="2">
        <v>97</v>
      </c>
      <c r="D4" s="2">
        <v>60</v>
      </c>
      <c r="E4" s="2">
        <v>51</v>
      </c>
      <c r="F4" s="6">
        <v>43461</v>
      </c>
      <c r="G4" s="3">
        <f t="shared" si="0"/>
        <v>208</v>
      </c>
      <c r="H4" s="3">
        <f t="shared" si="1"/>
        <v>69.33</v>
      </c>
      <c r="I4" s="3" t="str">
        <f t="shared" si="2"/>
        <v>C</v>
      </c>
      <c r="J4" s="3">
        <f t="shared" ca="1" si="3"/>
        <v>6</v>
      </c>
    </row>
    <row r="5" spans="1:10" x14ac:dyDescent="0.3">
      <c r="A5" s="8">
        <v>1004</v>
      </c>
      <c r="B5" s="10" t="str">
        <f t="shared" ca="1" si="4"/>
        <v>EMMA</v>
      </c>
      <c r="C5" s="2">
        <v>74</v>
      </c>
      <c r="D5" s="2">
        <v>55</v>
      </c>
      <c r="E5" s="2">
        <v>46</v>
      </c>
      <c r="F5" s="6">
        <v>43641</v>
      </c>
      <c r="G5" s="3">
        <f t="shared" si="0"/>
        <v>175</v>
      </c>
      <c r="H5" s="3">
        <f t="shared" si="1"/>
        <v>58.33</v>
      </c>
      <c r="I5" s="3" t="str">
        <f t="shared" si="2"/>
        <v>F</v>
      </c>
      <c r="J5" s="3">
        <f t="shared" ca="1" si="3"/>
        <v>6</v>
      </c>
    </row>
    <row r="6" spans="1:10" x14ac:dyDescent="0.3">
      <c r="A6" s="8">
        <v>1005</v>
      </c>
      <c r="B6" s="10" t="str">
        <f t="shared" ca="1" si="4"/>
        <v>OLIVER</v>
      </c>
      <c r="C6" s="2">
        <v>68</v>
      </c>
      <c r="D6" s="2">
        <v>74</v>
      </c>
      <c r="E6" s="2">
        <v>84</v>
      </c>
      <c r="F6" s="6">
        <v>43821</v>
      </c>
      <c r="G6" s="3">
        <f t="shared" si="0"/>
        <v>226</v>
      </c>
      <c r="H6" s="3">
        <f t="shared" si="1"/>
        <v>75.33</v>
      </c>
      <c r="I6" s="3" t="str">
        <f t="shared" si="2"/>
        <v>B</v>
      </c>
      <c r="J6" s="3">
        <f t="shared" ca="1" si="3"/>
        <v>5</v>
      </c>
    </row>
    <row r="7" spans="1:10" x14ac:dyDescent="0.3">
      <c r="A7" s="8">
        <v>1006</v>
      </c>
      <c r="B7" s="10" t="str">
        <f t="shared" ca="1" si="4"/>
        <v>AVA</v>
      </c>
      <c r="C7" s="2">
        <v>80</v>
      </c>
      <c r="D7" s="2">
        <v>70</v>
      </c>
      <c r="E7" s="2">
        <v>65</v>
      </c>
      <c r="F7" s="6">
        <v>44001</v>
      </c>
      <c r="G7" s="3">
        <f t="shared" si="0"/>
        <v>215</v>
      </c>
      <c r="H7" s="3">
        <f t="shared" si="1"/>
        <v>71.67</v>
      </c>
      <c r="I7" s="3" t="str">
        <f t="shared" si="2"/>
        <v>B</v>
      </c>
      <c r="J7" s="3">
        <f t="shared" ca="1" si="3"/>
        <v>5</v>
      </c>
    </row>
    <row r="8" spans="1:10" x14ac:dyDescent="0.3">
      <c r="A8" s="8">
        <v>1007</v>
      </c>
      <c r="B8" s="10" t="str">
        <f t="shared" ca="1" si="4"/>
        <v>ELIJAH</v>
      </c>
      <c r="C8" s="2">
        <v>75</v>
      </c>
      <c r="D8" s="2">
        <v>47</v>
      </c>
      <c r="E8" s="2">
        <v>78</v>
      </c>
      <c r="F8" s="6">
        <v>44181</v>
      </c>
      <c r="G8" s="3">
        <f t="shared" si="0"/>
        <v>200</v>
      </c>
      <c r="H8" s="3">
        <f t="shared" si="1"/>
        <v>66.67</v>
      </c>
      <c r="I8" s="3" t="str">
        <f t="shared" si="2"/>
        <v>C</v>
      </c>
      <c r="J8" s="3">
        <f t="shared" ca="1" si="3"/>
        <v>4</v>
      </c>
    </row>
    <row r="9" spans="1:10" x14ac:dyDescent="0.3">
      <c r="A9" s="8">
        <v>1008</v>
      </c>
      <c r="B9" s="10" t="str">
        <f t="shared" ca="1" si="4"/>
        <v>SOPHIA</v>
      </c>
      <c r="C9" s="2">
        <v>94</v>
      </c>
      <c r="D9" s="2">
        <v>67</v>
      </c>
      <c r="E9" s="2">
        <v>64</v>
      </c>
      <c r="F9" s="6">
        <v>44361</v>
      </c>
      <c r="G9" s="3">
        <f t="shared" si="0"/>
        <v>225</v>
      </c>
      <c r="H9" s="3">
        <f t="shared" si="1"/>
        <v>75</v>
      </c>
      <c r="I9" s="3" t="str">
        <f t="shared" si="2"/>
        <v>B</v>
      </c>
      <c r="J9" s="3">
        <f t="shared" ca="1" si="3"/>
        <v>4</v>
      </c>
    </row>
    <row r="10" spans="1:10" x14ac:dyDescent="0.3">
      <c r="A10" s="8">
        <v>1009</v>
      </c>
      <c r="B10" s="10" t="str">
        <f t="shared" ca="1" si="4"/>
        <v>WILLIAM</v>
      </c>
      <c r="C10" s="2">
        <v>41</v>
      </c>
      <c r="D10" s="2">
        <v>75</v>
      </c>
      <c r="E10" s="2">
        <v>56</v>
      </c>
      <c r="F10" s="6">
        <v>44541</v>
      </c>
      <c r="G10" s="3">
        <f t="shared" si="0"/>
        <v>172</v>
      </c>
      <c r="H10" s="3">
        <f t="shared" si="1"/>
        <v>57.33</v>
      </c>
      <c r="I10" s="11" t="str">
        <f t="shared" si="2"/>
        <v>F</v>
      </c>
      <c r="J10" s="3">
        <f t="shared" ca="1" si="3"/>
        <v>3</v>
      </c>
    </row>
    <row r="11" spans="1:10" x14ac:dyDescent="0.3">
      <c r="A11" s="8">
        <v>1010</v>
      </c>
      <c r="B11" s="2" t="str">
        <f ca="1">LOWER($B11)</f>
        <v>isabella</v>
      </c>
      <c r="C11" s="2">
        <v>98</v>
      </c>
      <c r="D11" s="2">
        <v>54</v>
      </c>
      <c r="E11" s="2">
        <v>58</v>
      </c>
      <c r="F11" s="6">
        <v>44721</v>
      </c>
      <c r="G11" s="3">
        <f t="shared" si="0"/>
        <v>210</v>
      </c>
      <c r="H11" s="3">
        <f t="shared" si="1"/>
        <v>70</v>
      </c>
      <c r="I11" s="3" t="str">
        <f t="shared" si="2"/>
        <v>B</v>
      </c>
      <c r="J11" s="3">
        <f t="shared" ca="1" si="3"/>
        <v>3</v>
      </c>
    </row>
    <row r="12" spans="1:10" x14ac:dyDescent="0.3">
      <c r="A12" s="8">
        <v>1011</v>
      </c>
      <c r="B12" s="2" t="str">
        <f t="shared" ref="B12:C21" ca="1" si="5">LOWER($B12)</f>
        <v>james</v>
      </c>
      <c r="C12" s="2">
        <v>73</v>
      </c>
      <c r="D12" s="2">
        <v>79</v>
      </c>
      <c r="E12" s="2">
        <v>53</v>
      </c>
      <c r="F12" s="6">
        <v>44901</v>
      </c>
      <c r="G12" s="3">
        <f t="shared" si="0"/>
        <v>205</v>
      </c>
      <c r="H12" s="3">
        <f t="shared" si="1"/>
        <v>68.33</v>
      </c>
      <c r="I12" s="3" t="str">
        <f t="shared" si="2"/>
        <v>C</v>
      </c>
      <c r="J12" s="3">
        <f t="shared" ca="1" si="3"/>
        <v>2</v>
      </c>
    </row>
    <row r="13" spans="1:10" x14ac:dyDescent="0.3">
      <c r="A13" s="8">
        <v>1012</v>
      </c>
      <c r="B13" s="2" t="str">
        <f t="shared" ca="1" si="5"/>
        <v>mia</v>
      </c>
      <c r="C13" s="2">
        <v>85</v>
      </c>
      <c r="D13" s="2">
        <v>89</v>
      </c>
      <c r="E13" s="2">
        <v>79</v>
      </c>
      <c r="F13" s="6">
        <v>45081</v>
      </c>
      <c r="G13" s="3">
        <f t="shared" si="0"/>
        <v>253</v>
      </c>
      <c r="H13" s="3">
        <f t="shared" si="1"/>
        <v>84.33</v>
      </c>
      <c r="I13" s="3" t="str">
        <f t="shared" si="2"/>
        <v>A</v>
      </c>
      <c r="J13" s="3">
        <f t="shared" ca="1" si="3"/>
        <v>2</v>
      </c>
    </row>
    <row r="14" spans="1:10" x14ac:dyDescent="0.3">
      <c r="A14" s="8">
        <v>1013</v>
      </c>
      <c r="B14" s="2" t="str">
        <f t="shared" ca="1" si="5"/>
        <v>benjamin</v>
      </c>
      <c r="C14" s="2">
        <v>98</v>
      </c>
      <c r="D14" s="2">
        <v>90</v>
      </c>
      <c r="E14" s="2">
        <v>97</v>
      </c>
      <c r="F14" s="6">
        <v>45261</v>
      </c>
      <c r="G14" s="3">
        <f t="shared" si="0"/>
        <v>285</v>
      </c>
      <c r="H14" s="3">
        <f t="shared" si="1"/>
        <v>95</v>
      </c>
      <c r="I14" s="3" t="str">
        <f t="shared" si="2"/>
        <v>A+</v>
      </c>
      <c r="J14" s="3">
        <f t="shared" ca="1" si="3"/>
        <v>1</v>
      </c>
    </row>
    <row r="15" spans="1:10" x14ac:dyDescent="0.3">
      <c r="A15" s="8">
        <v>1014</v>
      </c>
      <c r="B15" s="2" t="str">
        <f t="shared" ca="1" si="5"/>
        <v>charlotte</v>
      </c>
      <c r="C15" s="2">
        <v>93</v>
      </c>
      <c r="D15" s="2">
        <v>40</v>
      </c>
      <c r="E15" s="2">
        <v>44</v>
      </c>
      <c r="F15" s="6">
        <v>45441</v>
      </c>
      <c r="G15" s="3">
        <f t="shared" si="0"/>
        <v>177</v>
      </c>
      <c r="H15" s="3">
        <f t="shared" si="1"/>
        <v>59</v>
      </c>
      <c r="I15" s="11" t="str">
        <f t="shared" si="2"/>
        <v>F</v>
      </c>
      <c r="J15" s="3">
        <f t="shared" ca="1" si="3"/>
        <v>1</v>
      </c>
    </row>
    <row r="16" spans="1:10" x14ac:dyDescent="0.3">
      <c r="A16" s="8">
        <v>1015</v>
      </c>
      <c r="B16" s="2" t="str">
        <f t="shared" ca="1" si="5"/>
        <v>lucas</v>
      </c>
      <c r="C16" s="2">
        <v>70</v>
      </c>
      <c r="D16" s="2">
        <v>51</v>
      </c>
      <c r="E16" s="2">
        <v>75</v>
      </c>
      <c r="F16" s="6">
        <v>45621</v>
      </c>
      <c r="G16" s="3">
        <f t="shared" si="0"/>
        <v>196</v>
      </c>
      <c r="H16" s="3">
        <f t="shared" si="1"/>
        <v>65.33</v>
      </c>
      <c r="I16" s="3" t="str">
        <f t="shared" si="2"/>
        <v>C</v>
      </c>
      <c r="J16" s="3">
        <f t="shared" ca="1" si="3"/>
        <v>0</v>
      </c>
    </row>
    <row r="17" spans="1:10" x14ac:dyDescent="0.3">
      <c r="A17" s="8">
        <v>1016</v>
      </c>
      <c r="B17" s="2" t="str">
        <f t="shared" ca="1" si="5"/>
        <v>amelia</v>
      </c>
      <c r="C17" s="2">
        <v>98</v>
      </c>
      <c r="D17" s="2">
        <v>77</v>
      </c>
      <c r="E17" s="2">
        <v>60</v>
      </c>
      <c r="F17" s="6">
        <v>45801</v>
      </c>
      <c r="G17" s="3">
        <f t="shared" si="0"/>
        <v>235</v>
      </c>
      <c r="H17" s="3">
        <f t="shared" si="1"/>
        <v>78.33</v>
      </c>
      <c r="I17" s="3" t="str">
        <f t="shared" si="2"/>
        <v>B</v>
      </c>
      <c r="J17" s="3">
        <f t="shared" ca="1" si="3"/>
        <v>0</v>
      </c>
    </row>
    <row r="18" spans="1:10" x14ac:dyDescent="0.3">
      <c r="A18" s="8">
        <v>1017</v>
      </c>
      <c r="B18" s="2" t="str">
        <f t="shared" ca="1" si="5"/>
        <v>mason</v>
      </c>
      <c r="C18" s="2">
        <v>66</v>
      </c>
      <c r="D18" s="2">
        <v>59</v>
      </c>
      <c r="E18" s="2">
        <v>40</v>
      </c>
      <c r="F18" s="6">
        <v>45981</v>
      </c>
      <c r="G18" s="3">
        <f t="shared" si="0"/>
        <v>165</v>
      </c>
      <c r="H18" s="3">
        <f t="shared" si="1"/>
        <v>55</v>
      </c>
      <c r="I18" s="11" t="str">
        <f t="shared" si="2"/>
        <v>F</v>
      </c>
      <c r="J18" s="3" t="e">
        <f t="shared" ca="1" si="3"/>
        <v>#NUM!</v>
      </c>
    </row>
    <row r="19" spans="1:10" x14ac:dyDescent="0.3">
      <c r="A19" s="8">
        <v>1018</v>
      </c>
      <c r="B19" s="2" t="str">
        <f t="shared" ca="1" si="5"/>
        <v>harper</v>
      </c>
      <c r="C19" s="2">
        <v>82</v>
      </c>
      <c r="D19" s="2">
        <v>48</v>
      </c>
      <c r="E19" s="2">
        <v>79</v>
      </c>
      <c r="F19" s="6">
        <v>46161</v>
      </c>
      <c r="G19" s="3">
        <f t="shared" si="0"/>
        <v>209</v>
      </c>
      <c r="H19" s="3">
        <f t="shared" si="1"/>
        <v>69.67</v>
      </c>
      <c r="I19" s="3" t="str">
        <f t="shared" si="2"/>
        <v>C</v>
      </c>
      <c r="J19" s="3" t="e">
        <f t="shared" ca="1" si="3"/>
        <v>#NUM!</v>
      </c>
    </row>
    <row r="20" spans="1:10" x14ac:dyDescent="0.3">
      <c r="A20" s="8">
        <v>1019</v>
      </c>
      <c r="B20" s="2" t="str">
        <f t="shared" ca="1" si="5"/>
        <v>ethan</v>
      </c>
      <c r="C20" s="2">
        <v>90</v>
      </c>
      <c r="D20" s="2">
        <v>78</v>
      </c>
      <c r="E20" s="2">
        <v>60</v>
      </c>
      <c r="F20" s="6">
        <v>46341</v>
      </c>
      <c r="G20" s="3">
        <f t="shared" si="0"/>
        <v>228</v>
      </c>
      <c r="H20" s="3">
        <f t="shared" si="1"/>
        <v>76</v>
      </c>
      <c r="I20" s="3" t="str">
        <f t="shared" si="2"/>
        <v>B</v>
      </c>
      <c r="J20" s="3" t="e">
        <f t="shared" ca="1" si="3"/>
        <v>#NUM!</v>
      </c>
    </row>
    <row r="21" spans="1:10" x14ac:dyDescent="0.3">
      <c r="A21" s="8">
        <v>1020</v>
      </c>
      <c r="B21" s="2" t="str">
        <f t="shared" ca="1" si="5"/>
        <v>evelyn</v>
      </c>
      <c r="C21" s="2">
        <v>83</v>
      </c>
      <c r="D21" s="2">
        <v>92</v>
      </c>
      <c r="E21" s="2">
        <v>55</v>
      </c>
      <c r="F21" s="6">
        <v>46521</v>
      </c>
      <c r="G21" s="3">
        <f t="shared" si="0"/>
        <v>230</v>
      </c>
      <c r="H21" s="3">
        <f t="shared" si="1"/>
        <v>76.67</v>
      </c>
      <c r="I21" s="3" t="str">
        <f t="shared" si="2"/>
        <v>B</v>
      </c>
      <c r="J21" s="3" t="e">
        <f t="shared" ca="1" si="3"/>
        <v>#NUM!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H21"/>
  <sheetViews>
    <sheetView topLeftCell="E1" workbookViewId="0">
      <selection activeCell="D26" sqref="D26"/>
    </sheetView>
  </sheetViews>
  <sheetFormatPr defaultRowHeight="14.4" x14ac:dyDescent="0.3"/>
  <cols>
    <col min="1" max="1" width="10" customWidth="1"/>
    <col min="2" max="2" width="14" customWidth="1"/>
    <col min="3" max="3" width="12" customWidth="1"/>
    <col min="4" max="4" width="16" customWidth="1"/>
    <col min="5" max="5" width="12" customWidth="1"/>
    <col min="6" max="6" width="20" customWidth="1"/>
    <col min="7" max="7" width="10" customWidth="1"/>
    <col min="8" max="8" width="36" customWidth="1"/>
  </cols>
  <sheetData>
    <row r="1" spans="1:8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/>
      <c r="H1" s="1" t="s">
        <v>35</v>
      </c>
    </row>
    <row r="2" spans="1:8" x14ac:dyDescent="0.3">
      <c r="A2" s="8">
        <v>2001</v>
      </c>
      <c r="B2" s="16" t="s">
        <v>36</v>
      </c>
      <c r="C2" s="2" t="s">
        <v>37</v>
      </c>
      <c r="D2" s="2" t="s">
        <v>38</v>
      </c>
      <c r="E2" s="4">
        <v>7048</v>
      </c>
      <c r="F2" s="6">
        <v>44927</v>
      </c>
      <c r="G2" s="2"/>
      <c r="H2" s="3">
        <f>SUMIFS(E2:E21,C2:C21,"East",B2:B21,"Laptop")</f>
        <v>31238</v>
      </c>
    </row>
    <row r="3" spans="1:8" x14ac:dyDescent="0.3">
      <c r="A3" s="8">
        <v>2002</v>
      </c>
      <c r="B3" s="19" t="s">
        <v>39</v>
      </c>
      <c r="C3" s="2" t="s">
        <v>40</v>
      </c>
      <c r="D3" s="2" t="s">
        <v>41</v>
      </c>
      <c r="E3" s="4">
        <v>17428</v>
      </c>
      <c r="F3" s="6">
        <v>44942</v>
      </c>
      <c r="G3" s="2"/>
      <c r="H3" s="2" t="s">
        <v>42</v>
      </c>
    </row>
    <row r="4" spans="1:8" x14ac:dyDescent="0.3">
      <c r="A4" s="8">
        <v>2003</v>
      </c>
      <c r="B4" s="18" t="s">
        <v>43</v>
      </c>
      <c r="C4" s="2" t="s">
        <v>37</v>
      </c>
      <c r="D4" s="2" t="s">
        <v>44</v>
      </c>
      <c r="E4" s="4">
        <v>23672</v>
      </c>
      <c r="F4" s="6">
        <v>44957</v>
      </c>
      <c r="G4" s="2"/>
      <c r="H4" s="3">
        <f ca="1">IFERROR(XMATCH("Mouse",B2:B21), MATCH("Mouse",B2:B21,0))</f>
        <v>3</v>
      </c>
    </row>
    <row r="5" spans="1:8" x14ac:dyDescent="0.3">
      <c r="A5" s="8">
        <v>2004</v>
      </c>
      <c r="B5" s="19" t="s">
        <v>39</v>
      </c>
      <c r="C5" s="2" t="s">
        <v>45</v>
      </c>
      <c r="D5" s="2" t="s">
        <v>46</v>
      </c>
      <c r="E5" s="4">
        <v>5264</v>
      </c>
      <c r="F5" s="6">
        <v>44972</v>
      </c>
      <c r="G5" s="2"/>
      <c r="H5" s="2"/>
    </row>
    <row r="6" spans="1:8" x14ac:dyDescent="0.3">
      <c r="A6" s="8">
        <v>2005</v>
      </c>
      <c r="B6" s="16" t="s">
        <v>36</v>
      </c>
      <c r="C6" s="2" t="s">
        <v>47</v>
      </c>
      <c r="D6" s="2" t="s">
        <v>48</v>
      </c>
      <c r="E6" s="4">
        <v>43388</v>
      </c>
      <c r="F6" s="6">
        <v>44987</v>
      </c>
      <c r="G6" s="2"/>
      <c r="H6" s="2"/>
    </row>
    <row r="7" spans="1:8" x14ac:dyDescent="0.3">
      <c r="A7" s="8">
        <v>2006</v>
      </c>
      <c r="B7" s="18" t="s">
        <v>43</v>
      </c>
      <c r="C7" s="2" t="s">
        <v>47</v>
      </c>
      <c r="D7" s="2" t="s">
        <v>49</v>
      </c>
      <c r="E7" s="4">
        <v>19757</v>
      </c>
      <c r="F7" s="6">
        <v>45002</v>
      </c>
      <c r="G7" s="2"/>
      <c r="H7" s="2"/>
    </row>
    <row r="8" spans="1:8" x14ac:dyDescent="0.3">
      <c r="A8" s="8">
        <v>2007</v>
      </c>
      <c r="B8" s="18" t="s">
        <v>43</v>
      </c>
      <c r="C8" s="2" t="s">
        <v>45</v>
      </c>
      <c r="D8" s="2" t="s">
        <v>50</v>
      </c>
      <c r="E8" s="4">
        <v>32058</v>
      </c>
      <c r="F8" s="6">
        <v>45017</v>
      </c>
      <c r="G8" s="2"/>
      <c r="H8" s="2"/>
    </row>
    <row r="9" spans="1:8" x14ac:dyDescent="0.3">
      <c r="A9" s="8">
        <v>2008</v>
      </c>
      <c r="B9" s="16" t="s">
        <v>36</v>
      </c>
      <c r="C9" s="2" t="s">
        <v>45</v>
      </c>
      <c r="D9" s="2" t="s">
        <v>51</v>
      </c>
      <c r="E9" s="4">
        <v>46429</v>
      </c>
      <c r="F9" s="6">
        <v>45032</v>
      </c>
      <c r="G9" s="2"/>
      <c r="H9" s="2"/>
    </row>
    <row r="10" spans="1:8" x14ac:dyDescent="0.3">
      <c r="A10" s="8">
        <v>2009</v>
      </c>
      <c r="B10" s="19" t="s">
        <v>39</v>
      </c>
      <c r="C10" s="2" t="s">
        <v>45</v>
      </c>
      <c r="D10" s="2" t="s">
        <v>52</v>
      </c>
      <c r="E10" s="4">
        <v>19746</v>
      </c>
      <c r="F10" s="6">
        <v>45047</v>
      </c>
      <c r="G10" s="2"/>
      <c r="H10" s="2"/>
    </row>
    <row r="11" spans="1:8" x14ac:dyDescent="0.3">
      <c r="A11" s="8">
        <v>2010</v>
      </c>
      <c r="B11" s="16" t="s">
        <v>36</v>
      </c>
      <c r="C11" s="2" t="s">
        <v>37</v>
      </c>
      <c r="D11" s="2" t="s">
        <v>53</v>
      </c>
      <c r="E11" s="4">
        <v>35185</v>
      </c>
      <c r="F11" s="6">
        <v>45062</v>
      </c>
      <c r="G11" s="2"/>
      <c r="H11" s="2"/>
    </row>
    <row r="12" spans="1:8" x14ac:dyDescent="0.3">
      <c r="A12" s="8">
        <v>2011</v>
      </c>
      <c r="B12" s="16" t="s">
        <v>36</v>
      </c>
      <c r="C12" s="2" t="s">
        <v>45</v>
      </c>
      <c r="D12" s="2" t="s">
        <v>54</v>
      </c>
      <c r="E12" s="4">
        <v>33920</v>
      </c>
      <c r="F12" s="6">
        <v>45077</v>
      </c>
      <c r="G12" s="2"/>
      <c r="H12" s="2"/>
    </row>
    <row r="13" spans="1:8" x14ac:dyDescent="0.3">
      <c r="A13" s="8">
        <v>2012</v>
      </c>
      <c r="B13" s="20" t="s">
        <v>55</v>
      </c>
      <c r="C13" s="2" t="s">
        <v>47</v>
      </c>
      <c r="D13" s="2" t="s">
        <v>56</v>
      </c>
      <c r="E13" s="4">
        <v>35611</v>
      </c>
      <c r="F13" s="6">
        <v>45092</v>
      </c>
      <c r="G13" s="2"/>
      <c r="H13" s="2"/>
    </row>
    <row r="14" spans="1:8" x14ac:dyDescent="0.3">
      <c r="A14" s="8">
        <v>2013</v>
      </c>
      <c r="B14" s="17" t="s">
        <v>57</v>
      </c>
      <c r="C14" s="2" t="s">
        <v>45</v>
      </c>
      <c r="D14" s="2" t="s">
        <v>58</v>
      </c>
      <c r="E14" s="4">
        <v>15560</v>
      </c>
      <c r="F14" s="6">
        <v>45107</v>
      </c>
      <c r="G14" s="2"/>
      <c r="H14" s="2"/>
    </row>
    <row r="15" spans="1:8" x14ac:dyDescent="0.3">
      <c r="A15" s="8">
        <v>2014</v>
      </c>
      <c r="B15" s="17" t="s">
        <v>57</v>
      </c>
      <c r="C15" s="2" t="s">
        <v>37</v>
      </c>
      <c r="D15" s="2" t="s">
        <v>59</v>
      </c>
      <c r="E15" s="4">
        <v>7283</v>
      </c>
      <c r="F15" s="6">
        <v>45122</v>
      </c>
      <c r="G15" s="2"/>
      <c r="H15" s="2"/>
    </row>
    <row r="16" spans="1:8" x14ac:dyDescent="0.3">
      <c r="A16" s="8">
        <v>2015</v>
      </c>
      <c r="B16" s="17" t="s">
        <v>57</v>
      </c>
      <c r="C16" s="2" t="s">
        <v>45</v>
      </c>
      <c r="D16" s="2" t="s">
        <v>60</v>
      </c>
      <c r="E16" s="4">
        <v>15678</v>
      </c>
      <c r="F16" s="6">
        <v>45137</v>
      </c>
      <c r="G16" s="2"/>
      <c r="H16" s="2"/>
    </row>
    <row r="17" spans="1:8" x14ac:dyDescent="0.3">
      <c r="A17" s="8">
        <v>2016</v>
      </c>
      <c r="B17" s="18" t="s">
        <v>43</v>
      </c>
      <c r="C17" s="2" t="s">
        <v>45</v>
      </c>
      <c r="D17" s="2" t="s">
        <v>61</v>
      </c>
      <c r="E17" s="4">
        <v>5277</v>
      </c>
      <c r="F17" s="6">
        <v>45152</v>
      </c>
      <c r="G17" s="2"/>
      <c r="H17" s="2"/>
    </row>
    <row r="18" spans="1:8" x14ac:dyDescent="0.3">
      <c r="A18" s="8">
        <v>2017</v>
      </c>
      <c r="B18" s="20" t="s">
        <v>55</v>
      </c>
      <c r="C18" s="2" t="s">
        <v>47</v>
      </c>
      <c r="D18" s="2" t="s">
        <v>62</v>
      </c>
      <c r="E18" s="4">
        <v>41871</v>
      </c>
      <c r="F18" s="6">
        <v>45167</v>
      </c>
      <c r="G18" s="2"/>
      <c r="H18" s="2"/>
    </row>
    <row r="19" spans="1:8" x14ac:dyDescent="0.3">
      <c r="A19" s="8">
        <v>2018</v>
      </c>
      <c r="B19" s="20" t="s">
        <v>55</v>
      </c>
      <c r="C19" s="2" t="s">
        <v>40</v>
      </c>
      <c r="D19" s="2" t="s">
        <v>63</v>
      </c>
      <c r="E19" s="4">
        <v>38161</v>
      </c>
      <c r="F19" s="6">
        <v>45182</v>
      </c>
      <c r="G19" s="2"/>
      <c r="H19" s="2"/>
    </row>
    <row r="20" spans="1:8" x14ac:dyDescent="0.3">
      <c r="A20" s="8">
        <v>2019</v>
      </c>
      <c r="B20" s="18" t="s">
        <v>43</v>
      </c>
      <c r="C20" s="2" t="s">
        <v>40</v>
      </c>
      <c r="D20" s="2" t="s">
        <v>64</v>
      </c>
      <c r="E20" s="4">
        <v>30436</v>
      </c>
      <c r="F20" s="6">
        <v>45197</v>
      </c>
      <c r="G20" s="2"/>
      <c r="H20" s="2"/>
    </row>
    <row r="21" spans="1:8" x14ac:dyDescent="0.3">
      <c r="A21" s="8">
        <v>2020</v>
      </c>
      <c r="B21" s="19" t="s">
        <v>39</v>
      </c>
      <c r="C21" s="2" t="s">
        <v>40</v>
      </c>
      <c r="D21" s="2" t="s">
        <v>65</v>
      </c>
      <c r="E21" s="4">
        <v>33953</v>
      </c>
      <c r="F21" s="6">
        <v>45212</v>
      </c>
      <c r="G21" s="2"/>
      <c r="H21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H21"/>
  <sheetViews>
    <sheetView topLeftCell="E1" workbookViewId="0">
      <selection activeCell="A2" sqref="A2:A21"/>
    </sheetView>
  </sheetViews>
  <sheetFormatPr defaultRowHeight="14.4" x14ac:dyDescent="0.3"/>
  <cols>
    <col min="1" max="1" width="12" customWidth="1"/>
    <col min="2" max="2" width="18" customWidth="1"/>
    <col min="3" max="4" width="14" customWidth="1"/>
    <col min="5" max="5" width="20" customWidth="1"/>
    <col min="6" max="6" width="16" customWidth="1"/>
    <col min="7" max="8" width="30" customWidth="1"/>
  </cols>
  <sheetData>
    <row r="1" spans="1:8" x14ac:dyDescent="0.3">
      <c r="A1" s="1" t="s">
        <v>66</v>
      </c>
      <c r="B1" s="1" t="s">
        <v>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</row>
    <row r="2" spans="1:8" x14ac:dyDescent="0.3">
      <c r="A2" s="8">
        <v>3001</v>
      </c>
      <c r="B2" s="2" t="s">
        <v>73</v>
      </c>
      <c r="C2" s="12" t="s">
        <v>74</v>
      </c>
      <c r="D2" s="4">
        <v>86766</v>
      </c>
      <c r="E2" s="6">
        <v>42005</v>
      </c>
      <c r="F2" s="3">
        <f t="shared" ref="F2:F21" ca="1" si="0">DATEDIF(E2,TODAY(),"Y")</f>
        <v>10</v>
      </c>
      <c r="G2" s="3">
        <f ca="1">IFERROR(XLOOKUP("Michael",B2:B21,D2:D21), INDEX(D2:D21, MATCH("Michael",B2:B21,0)))</f>
        <v>86766</v>
      </c>
      <c r="H2" s="2"/>
    </row>
    <row r="3" spans="1:8" x14ac:dyDescent="0.3">
      <c r="A3" s="8">
        <v>3002</v>
      </c>
      <c r="B3" s="2" t="s">
        <v>12</v>
      </c>
      <c r="C3" s="12" t="s">
        <v>74</v>
      </c>
      <c r="D3" s="4">
        <v>31943</v>
      </c>
      <c r="E3" s="6">
        <v>42255</v>
      </c>
      <c r="F3" s="3">
        <f t="shared" ca="1" si="0"/>
        <v>9</v>
      </c>
      <c r="G3" s="2"/>
      <c r="H3" s="2" t="s">
        <v>75</v>
      </c>
    </row>
    <row r="4" spans="1:8" x14ac:dyDescent="0.3">
      <c r="A4" s="8">
        <v>3003</v>
      </c>
      <c r="B4" s="2" t="s">
        <v>13</v>
      </c>
      <c r="C4" s="13" t="s">
        <v>76</v>
      </c>
      <c r="D4" s="4">
        <v>63374</v>
      </c>
      <c r="E4" s="6">
        <v>42505</v>
      </c>
      <c r="F4" s="3">
        <f t="shared" ca="1" si="0"/>
        <v>9</v>
      </c>
      <c r="G4" s="2"/>
      <c r="H4" s="3">
        <f>IFERROR(INDEX(D2:D21, MATCH("Emma",B2:B21,0)), "Not found")</f>
        <v>31943</v>
      </c>
    </row>
    <row r="5" spans="1:8" x14ac:dyDescent="0.3">
      <c r="A5" s="8">
        <v>3004</v>
      </c>
      <c r="B5" s="2" t="s">
        <v>16</v>
      </c>
      <c r="C5" s="12" t="s">
        <v>74</v>
      </c>
      <c r="D5" s="4">
        <v>109972</v>
      </c>
      <c r="E5" s="6">
        <v>42755</v>
      </c>
      <c r="F5" s="3">
        <f t="shared" ca="1" si="0"/>
        <v>8</v>
      </c>
      <c r="G5" s="2"/>
      <c r="H5" s="2"/>
    </row>
    <row r="6" spans="1:8" x14ac:dyDescent="0.3">
      <c r="A6" s="8">
        <v>3005</v>
      </c>
      <c r="B6" s="2" t="s">
        <v>10</v>
      </c>
      <c r="C6" s="14" t="s">
        <v>77</v>
      </c>
      <c r="D6" s="4">
        <v>54149</v>
      </c>
      <c r="E6" s="6">
        <v>43005</v>
      </c>
      <c r="F6" s="3">
        <f t="shared" ca="1" si="0"/>
        <v>7</v>
      </c>
      <c r="G6" s="2"/>
      <c r="H6" s="2"/>
    </row>
    <row r="7" spans="1:8" x14ac:dyDescent="0.3">
      <c r="A7" s="8">
        <v>3006</v>
      </c>
      <c r="B7" s="2" t="s">
        <v>14</v>
      </c>
      <c r="C7" s="14" t="s">
        <v>77</v>
      </c>
      <c r="D7" s="4">
        <v>78689</v>
      </c>
      <c r="E7" s="6">
        <v>43255</v>
      </c>
      <c r="F7" s="3">
        <f t="shared" ca="1" si="0"/>
        <v>7</v>
      </c>
      <c r="G7" s="2"/>
      <c r="H7" s="2"/>
    </row>
    <row r="8" spans="1:8" x14ac:dyDescent="0.3">
      <c r="A8" s="8">
        <v>3007</v>
      </c>
      <c r="B8" s="2" t="s">
        <v>11</v>
      </c>
      <c r="C8" s="15" t="s">
        <v>78</v>
      </c>
      <c r="D8" s="4">
        <v>35960</v>
      </c>
      <c r="E8" s="6">
        <v>43505</v>
      </c>
      <c r="F8" s="3">
        <f t="shared" ca="1" si="0"/>
        <v>6</v>
      </c>
      <c r="G8" s="2"/>
      <c r="H8" s="2"/>
    </row>
    <row r="9" spans="1:8" x14ac:dyDescent="0.3">
      <c r="A9" s="8">
        <v>3008</v>
      </c>
      <c r="B9" s="2" t="s">
        <v>18</v>
      </c>
      <c r="C9" s="14" t="s">
        <v>77</v>
      </c>
      <c r="D9" s="4">
        <v>91659</v>
      </c>
      <c r="E9" s="6">
        <v>43755</v>
      </c>
      <c r="F9" s="3">
        <f t="shared" ca="1" si="0"/>
        <v>5</v>
      </c>
      <c r="G9" s="2"/>
      <c r="H9" s="2"/>
    </row>
    <row r="10" spans="1:8" x14ac:dyDescent="0.3">
      <c r="A10" s="8">
        <v>3009</v>
      </c>
      <c r="B10" s="2" t="s">
        <v>17</v>
      </c>
      <c r="C10" s="14" t="s">
        <v>77</v>
      </c>
      <c r="D10" s="4">
        <v>90423</v>
      </c>
      <c r="E10" s="6">
        <v>44005</v>
      </c>
      <c r="F10" s="3">
        <f t="shared" ca="1" si="0"/>
        <v>5</v>
      </c>
      <c r="G10" s="2"/>
      <c r="H10" s="2"/>
    </row>
    <row r="11" spans="1:8" x14ac:dyDescent="0.3">
      <c r="A11" s="8">
        <v>3010</v>
      </c>
      <c r="B11" s="2" t="s">
        <v>20</v>
      </c>
      <c r="C11" s="13" t="s">
        <v>76</v>
      </c>
      <c r="D11" s="4">
        <v>107877</v>
      </c>
      <c r="E11" s="6">
        <v>44255</v>
      </c>
      <c r="F11" s="3">
        <f t="shared" ca="1" si="0"/>
        <v>4</v>
      </c>
      <c r="G11" s="2"/>
      <c r="H11" s="2"/>
    </row>
    <row r="12" spans="1:8" x14ac:dyDescent="0.3">
      <c r="A12" s="8">
        <v>3011</v>
      </c>
      <c r="B12" s="2" t="s">
        <v>19</v>
      </c>
      <c r="C12" s="12" t="s">
        <v>74</v>
      </c>
      <c r="D12" s="4">
        <v>107634</v>
      </c>
      <c r="E12" s="6">
        <v>44505</v>
      </c>
      <c r="F12" s="3">
        <f t="shared" ca="1" si="0"/>
        <v>3</v>
      </c>
      <c r="G12" s="2"/>
      <c r="H12" s="2"/>
    </row>
    <row r="13" spans="1:8" x14ac:dyDescent="0.3">
      <c r="A13" s="8">
        <v>3012</v>
      </c>
      <c r="B13" s="2" t="s">
        <v>22</v>
      </c>
      <c r="C13" s="12" t="s">
        <v>74</v>
      </c>
      <c r="D13" s="4">
        <v>35226</v>
      </c>
      <c r="E13" s="6">
        <v>44755</v>
      </c>
      <c r="F13" s="3">
        <f t="shared" ca="1" si="0"/>
        <v>3</v>
      </c>
      <c r="G13" s="2"/>
      <c r="H13" s="2"/>
    </row>
    <row r="14" spans="1:8" x14ac:dyDescent="0.3">
      <c r="A14" s="8">
        <v>3013</v>
      </c>
      <c r="B14" s="2" t="s">
        <v>21</v>
      </c>
      <c r="C14" s="13" t="s">
        <v>76</v>
      </c>
      <c r="D14" s="4">
        <v>40872</v>
      </c>
      <c r="E14" s="6">
        <v>45005</v>
      </c>
      <c r="F14" s="3">
        <f t="shared" ca="1" si="0"/>
        <v>2</v>
      </c>
      <c r="G14" s="2"/>
      <c r="H14" s="2"/>
    </row>
    <row r="15" spans="1:8" x14ac:dyDescent="0.3">
      <c r="A15" s="8">
        <v>3014</v>
      </c>
      <c r="B15" s="2" t="s">
        <v>24</v>
      </c>
      <c r="C15" s="13" t="s">
        <v>76</v>
      </c>
      <c r="D15" s="4">
        <v>55378</v>
      </c>
      <c r="E15" s="6">
        <v>45255</v>
      </c>
      <c r="F15" s="3">
        <f t="shared" ca="1" si="0"/>
        <v>1</v>
      </c>
      <c r="G15" s="2"/>
      <c r="H15" s="2"/>
    </row>
    <row r="16" spans="1:8" x14ac:dyDescent="0.3">
      <c r="A16" s="8">
        <v>3015</v>
      </c>
      <c r="B16" s="2" t="s">
        <v>23</v>
      </c>
      <c r="C16" s="13" t="s">
        <v>76</v>
      </c>
      <c r="D16" s="4">
        <v>63297</v>
      </c>
      <c r="E16" s="6">
        <v>45505</v>
      </c>
      <c r="F16" s="3">
        <f t="shared" ca="1" si="0"/>
        <v>1</v>
      </c>
      <c r="G16" s="2"/>
      <c r="H16" s="2"/>
    </row>
    <row r="17" spans="1:8" x14ac:dyDescent="0.3">
      <c r="A17" s="8">
        <v>3016</v>
      </c>
      <c r="B17" s="2" t="s">
        <v>26</v>
      </c>
      <c r="C17" s="12" t="s">
        <v>74</v>
      </c>
      <c r="D17" s="4">
        <v>114173</v>
      </c>
      <c r="E17" s="6">
        <v>45755</v>
      </c>
      <c r="F17" s="3">
        <f t="shared" ca="1" si="0"/>
        <v>0</v>
      </c>
      <c r="G17" s="2"/>
      <c r="H17" s="2"/>
    </row>
    <row r="18" spans="1:8" x14ac:dyDescent="0.3">
      <c r="A18" s="8">
        <v>3017</v>
      </c>
      <c r="B18" s="2" t="s">
        <v>25</v>
      </c>
      <c r="C18" s="13" t="s">
        <v>76</v>
      </c>
      <c r="D18" s="4">
        <v>86915</v>
      </c>
      <c r="E18" s="6">
        <v>46005</v>
      </c>
      <c r="F18" s="3" t="e">
        <f t="shared" ca="1" si="0"/>
        <v>#NUM!</v>
      </c>
      <c r="G18" s="2"/>
      <c r="H18" s="2"/>
    </row>
    <row r="19" spans="1:8" x14ac:dyDescent="0.3">
      <c r="A19" s="8">
        <v>3018</v>
      </c>
      <c r="B19" s="2" t="s">
        <v>28</v>
      </c>
      <c r="C19" s="14" t="s">
        <v>77</v>
      </c>
      <c r="D19" s="4">
        <v>116284</v>
      </c>
      <c r="E19" s="6">
        <v>46255</v>
      </c>
      <c r="F19" s="3" t="e">
        <f t="shared" ca="1" si="0"/>
        <v>#NUM!</v>
      </c>
      <c r="G19" s="2"/>
      <c r="H19" s="2"/>
    </row>
    <row r="20" spans="1:8" x14ac:dyDescent="0.3">
      <c r="A20" s="8">
        <v>3019</v>
      </c>
      <c r="B20" s="2" t="s">
        <v>15</v>
      </c>
      <c r="C20" s="15" t="s">
        <v>78</v>
      </c>
      <c r="D20" s="4">
        <v>116283</v>
      </c>
      <c r="E20" s="6">
        <v>46505</v>
      </c>
      <c r="F20" s="3" t="e">
        <f t="shared" ca="1" si="0"/>
        <v>#NUM!</v>
      </c>
      <c r="G20" s="2"/>
      <c r="H20" s="2"/>
    </row>
    <row r="21" spans="1:8" x14ac:dyDescent="0.3">
      <c r="A21" s="8">
        <v>3020</v>
      </c>
      <c r="B21" s="2" t="s">
        <v>79</v>
      </c>
      <c r="C21" s="15" t="s">
        <v>78</v>
      </c>
      <c r="D21" s="4">
        <v>99924</v>
      </c>
      <c r="E21" s="6">
        <v>46755</v>
      </c>
      <c r="F21" s="3" t="e">
        <f t="shared" ca="1" si="0"/>
        <v>#NUM!</v>
      </c>
      <c r="G21" s="2"/>
      <c r="H21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G6"/>
  <sheetViews>
    <sheetView workbookViewId="0">
      <selection activeCell="D10" sqref="D10"/>
    </sheetView>
  </sheetViews>
  <sheetFormatPr defaultRowHeight="14.4" x14ac:dyDescent="0.3"/>
  <cols>
    <col min="1" max="2" width="14" customWidth="1"/>
    <col min="3" max="3" width="12" customWidth="1"/>
    <col min="4" max="6" width="14" customWidth="1"/>
    <col min="7" max="7" width="16" customWidth="1"/>
  </cols>
  <sheetData>
    <row r="1" spans="1:7" x14ac:dyDescent="0.3">
      <c r="A1" s="1" t="s">
        <v>1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x14ac:dyDescent="0.3">
      <c r="A2" s="8" t="s">
        <v>86</v>
      </c>
      <c r="B2" s="5">
        <v>36666</v>
      </c>
      <c r="C2" s="3">
        <f ca="1">TODAY()</f>
        <v>45901</v>
      </c>
      <c r="D2" s="3">
        <f ca="1">DATEDIF(B2,C2,"Y")</f>
        <v>25</v>
      </c>
      <c r="E2" s="5">
        <v>45267</v>
      </c>
      <c r="F2" s="5">
        <v>46813</v>
      </c>
      <c r="G2" s="3">
        <f>F2-E2</f>
        <v>1546</v>
      </c>
    </row>
    <row r="3" spans="1:7" x14ac:dyDescent="0.3">
      <c r="A3" s="8" t="s">
        <v>87</v>
      </c>
      <c r="B3" s="5">
        <v>36111</v>
      </c>
      <c r="C3" s="3">
        <f ca="1">TODAY()</f>
        <v>45901</v>
      </c>
      <c r="D3" s="3">
        <f ca="1">DATEDIF(B3,C3,"Y")</f>
        <v>26</v>
      </c>
      <c r="E3" s="5">
        <v>45003</v>
      </c>
      <c r="F3" s="5">
        <v>46642</v>
      </c>
      <c r="G3" s="3">
        <f>F3-E3</f>
        <v>1639</v>
      </c>
    </row>
    <row r="4" spans="1:7" x14ac:dyDescent="0.3">
      <c r="A4" s="8" t="s">
        <v>88</v>
      </c>
      <c r="B4" s="5">
        <v>37467</v>
      </c>
      <c r="C4" s="3">
        <f ca="1">TODAY()</f>
        <v>45901</v>
      </c>
      <c r="D4" s="3">
        <f ca="1">DATEDIF(B4,C4,"Y")</f>
        <v>23</v>
      </c>
      <c r="E4" s="5">
        <v>45520</v>
      </c>
      <c r="F4" s="5">
        <v>46235</v>
      </c>
      <c r="G4" s="3">
        <f>F4-E4</f>
        <v>715</v>
      </c>
    </row>
    <row r="5" spans="1:7" x14ac:dyDescent="0.3">
      <c r="A5" s="8" t="s">
        <v>89</v>
      </c>
      <c r="B5" s="5">
        <v>34744</v>
      </c>
      <c r="C5" s="3">
        <f ca="1">TODAY()</f>
        <v>45901</v>
      </c>
      <c r="D5" s="3">
        <f ca="1">DATEDIF(B5,C5,"Y")</f>
        <v>30</v>
      </c>
      <c r="E5" s="5">
        <v>45146</v>
      </c>
      <c r="F5" s="5">
        <v>46002</v>
      </c>
      <c r="G5" s="3">
        <f>F5-E5</f>
        <v>856</v>
      </c>
    </row>
    <row r="6" spans="1:7" x14ac:dyDescent="0.3">
      <c r="A6" s="8" t="s">
        <v>27</v>
      </c>
      <c r="B6" s="5">
        <v>36428</v>
      </c>
      <c r="C6" s="3">
        <f ca="1">TODAY()</f>
        <v>45901</v>
      </c>
      <c r="D6" s="3">
        <f ca="1">DATEDIF(B6,C6,"Y")</f>
        <v>25</v>
      </c>
      <c r="E6" s="5">
        <v>45412</v>
      </c>
      <c r="F6" s="5">
        <v>46350</v>
      </c>
      <c r="G6" s="3">
        <f>F6-E6</f>
        <v>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Sales</vt:lpstr>
      <vt:lpstr>Employees</vt:lpstr>
      <vt:lpstr>Date_Time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Patel</cp:lastModifiedBy>
  <dcterms:created xsi:type="dcterms:W3CDTF">2025-09-01T08:58:40Z</dcterms:created>
  <dcterms:modified xsi:type="dcterms:W3CDTF">2025-09-01T09:39:27Z</dcterms:modified>
</cp:coreProperties>
</file>