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a Dimaculangan\Desktop\SCHOOL\ELECTIVES 2\"/>
    </mc:Choice>
  </mc:AlternateContent>
  <xr:revisionPtr revIDLastSave="0" documentId="13_ncr:1_{789564AF-590E-4217-A84B-4125AEB2BB3E}" xr6:coauthVersionLast="47" xr6:coauthVersionMax="47" xr10:uidLastSave="{00000000-0000-0000-0000-000000000000}"/>
  <bookViews>
    <workbookView xWindow="-108" yWindow="-108" windowWidth="23256" windowHeight="12456" xr2:uid="{135E326F-414E-4E3C-925A-0B247981EF93}"/>
  </bookViews>
  <sheets>
    <sheet name="LOOKUP EXERCI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O10" i="1"/>
  <c r="O12" i="1"/>
  <c r="O8" i="1"/>
  <c r="O5" i="1"/>
  <c r="O3" i="1"/>
  <c r="L8" i="1"/>
  <c r="L9" i="1"/>
  <c r="L10" i="1"/>
  <c r="L11" i="1"/>
  <c r="L12" i="1"/>
  <c r="L13" i="1"/>
  <c r="L14" i="1"/>
  <c r="L15" i="1"/>
  <c r="L7" i="1"/>
</calcChain>
</file>

<file path=xl/sharedStrings.xml><?xml version="1.0" encoding="utf-8"?>
<sst xmlns="http://schemas.openxmlformats.org/spreadsheetml/2006/main" count="91" uniqueCount="64">
  <si>
    <t>Use the below data to assign Tax Level for each Product</t>
  </si>
  <si>
    <t>0.1 to 1.9%---&gt; TAX LEVEL1</t>
  </si>
  <si>
    <t>2.0 to 3.0%---&gt; TAX LEVEL2</t>
  </si>
  <si>
    <t>3.1 to 5.5%---&gt; TAX LEVEL3</t>
  </si>
  <si>
    <t>Product</t>
  </si>
  <si>
    <t>Tax</t>
  </si>
  <si>
    <t>Level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</si>
  <si>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</si>
  <si>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</si>
  <si>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</si>
  <si>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</si>
  <si>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</si>
  <si>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</si>
  <si>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</si>
  <si>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</si>
  <si>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</si>
  <si>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</si>
  <si>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Questions</t>
  </si>
  <si>
    <t>1)</t>
  </si>
  <si>
    <t>Using VLOOKUP, find the agent who has sold Product P003</t>
  </si>
  <si>
    <t>City</t>
  </si>
  <si>
    <t>Sales Amnt (USD)</t>
  </si>
  <si>
    <t>Sales Date</t>
  </si>
  <si>
    <t>Agent</t>
  </si>
  <si>
    <t>PO Date</t>
  </si>
  <si>
    <t>Net Income (USD)</t>
  </si>
  <si>
    <t>Atlanta</t>
  </si>
  <si>
    <t>Robert</t>
  </si>
  <si>
    <t>Ontario</t>
  </si>
  <si>
    <t>Andy</t>
  </si>
  <si>
    <t>Sally</t>
  </si>
  <si>
    <t>Los Angeles</t>
  </si>
  <si>
    <t>John</t>
  </si>
  <si>
    <t>Nevada</t>
  </si>
  <si>
    <t>Ricardo</t>
  </si>
  <si>
    <t>Julie</t>
  </si>
  <si>
    <t>Florida</t>
  </si>
  <si>
    <t>Adriana</t>
  </si>
  <si>
    <t>New York</t>
  </si>
  <si>
    <t>Ady</t>
  </si>
  <si>
    <t>Portland</t>
  </si>
  <si>
    <t>Spencer</t>
  </si>
  <si>
    <t>Mark</t>
  </si>
  <si>
    <t>P011</t>
  </si>
  <si>
    <t>Michael</t>
  </si>
  <si>
    <t>P012</t>
  </si>
  <si>
    <t>Meven</t>
  </si>
  <si>
    <t>P013</t>
  </si>
  <si>
    <t>Steven</t>
  </si>
  <si>
    <t>P014</t>
  </si>
  <si>
    <t>P015</t>
  </si>
  <si>
    <t>P016</t>
  </si>
  <si>
    <t>P017</t>
  </si>
  <si>
    <t>P018</t>
  </si>
  <si>
    <t>P019</t>
  </si>
  <si>
    <t>P020</t>
  </si>
  <si>
    <t>2)</t>
  </si>
  <si>
    <t>Find the Net Income for Product "P002" using Index &amp; Match.</t>
  </si>
  <si>
    <t>3)</t>
  </si>
  <si>
    <t>Display the position for PO Date as below</t>
  </si>
  <si>
    <t>4)</t>
  </si>
  <si>
    <t>Display total no of columns for the Product data.</t>
  </si>
  <si>
    <t>5)</t>
  </si>
  <si>
    <t>Display Column No for the Column "City"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</si>
</sst>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\-mmm\-yyyy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165" fontId="0" fillId="0" borderId="0" xfId="0" applyNumberFormat="1"/>
    <xf numFmtId="15" fontId="0" fillId="0" borderId="1" xfId="0" applyNumberFormat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4" fontId="2" fillId="0" borderId="1" xfId="0" applyNumberFormat="1" applyFont="1" applyBorder="1"/>
    <xf numFmtId="165" fontId="2" fillId="0" borderId="1" xfId="0" applyNumberFormat="1" applyFont="1" applyBorder="1"/>
    <xf numFmtId="166" fontId="2" fillId="0" borderId="1" xfId="0" applyNumberFormat="1" applyFont="1" applyBorder="1"/>
    <xf numFmtId="166" fontId="0" fillId="0" borderId="1" xfId="0" applyNumberFormat="1" applyBorder="1"/>
    <xf numFmtId="165" fontId="0" fillId="0" borderId="1" xfId="0" applyNumberFormat="1" applyBorder="1"/>
    <xf numFmtId="164" fontId="0" fillId="0" borderId="1" xfId="1" applyNumberFormat="1" applyFont="1" applyBorder="1"/>
    <xf numFmtId="0" fontId="2" fillId="2" borderId="2" xfId="0" applyFont="1" applyFill="1" applyBorder="1" applyAlignment="1">
      <alignment horizontal="center"/>
    </xf>
  </cellXfs>
  <cellStyles count="2">
    <cellStyle name="Normal" xfId="0" builtinId="0"/>
    <cellStyle name="Percent 2" xfId="1" xr:uid="{CBC8BA09-9112-4D6D-9F41-6BFDA4CFA4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536E-2B05-40BD-A8F4-04BB3505EF9C}">
  <dimension ref="A1:R27"/>
  <sheetViews>
    <sheetView tabSelected="1" workbookViewId="0">
      <selection activeCell="O18" sqref="O18"/>
    </sheetView>
  </sheetViews>
  <sheetFormatPr defaultRowHeight="14.4" x14ac:dyDescent="0.3"/>
  <cols>
    <col min="1" max="1" width="7.6640625" bestFit="1" customWidth="1"/>
    <col min="2" max="2" width="10.44140625" bestFit="1" customWidth="1"/>
    <col min="3" max="3" width="15.77734375" bestFit="1" customWidth="1"/>
    <col min="4" max="4" width="11.88671875" bestFit="1" customWidth="1"/>
    <col min="5" max="5" width="7.44140625" bestFit="1" customWidth="1"/>
    <col min="6" max="6" width="11.88671875" bestFit="1" customWidth="1"/>
    <col min="7" max="7" width="6" bestFit="1" customWidth="1"/>
    <col min="8" max="8" width="16.21875" bestFit="1" customWidth="1"/>
    <col min="9" max="9" width="6.109375" customWidth="1"/>
    <col min="10" max="10" width="49.44140625" bestFit="1" customWidth="1"/>
    <col min="11" max="11" width="5" bestFit="1" customWidth="1"/>
    <col min="12" max="12" width="10.44140625" bestFit="1" customWidth="1"/>
    <col min="13" max="13" width="7.44140625" bestFit="1" customWidth="1"/>
    <col min="14" max="14" width="2.5546875" customWidth="1"/>
    <col min="15" max="15" width="51.6640625" bestFit="1" customWidth="1"/>
    <col min="16" max="16" width="11.6640625" bestFit="1" customWidth="1"/>
    <col min="18" max="18" width="11.6640625" bestFit="1" customWidth="1"/>
  </cols>
  <sheetData>
    <row r="1" spans="1:16" x14ac:dyDescent="0.3">
      <c r="A1" s="2" t="s">
        <v>4</v>
      </c>
      <c r="B1" s="2" t="s">
        <v>20</v>
      </c>
      <c r="C1" s="10" t="s">
        <v>21</v>
      </c>
      <c r="D1" s="11" t="s">
        <v>22</v>
      </c>
      <c r="E1" s="2" t="s">
        <v>23</v>
      </c>
      <c r="F1" s="2" t="s">
        <v>24</v>
      </c>
      <c r="G1" s="2" t="s">
        <v>5</v>
      </c>
      <c r="H1" s="12" t="s">
        <v>25</v>
      </c>
      <c r="J1" s="1" t="s">
        <v>0</v>
      </c>
      <c r="N1" s="16" t="s">
        <v>17</v>
      </c>
      <c r="O1" s="16"/>
    </row>
    <row r="2" spans="1:16" x14ac:dyDescent="0.3">
      <c r="A2" s="5" t="s">
        <v>7</v>
      </c>
      <c r="B2" s="5" t="s">
        <v>26</v>
      </c>
      <c r="C2" s="13">
        <v>200000</v>
      </c>
      <c r="D2" s="14">
        <v>43826</v>
      </c>
      <c r="E2" s="5" t="s">
        <v>27</v>
      </c>
      <c r="F2" s="14">
        <v>43823</v>
      </c>
      <c r="G2" s="15">
        <v>2.1000000000000001E-2</v>
      </c>
      <c r="H2" s="13">
        <v>195800</v>
      </c>
      <c r="J2" s="2" t="s">
        <v>1</v>
      </c>
      <c r="N2" s="5" t="s">
        <v>18</v>
      </c>
      <c r="O2" s="5" t="s">
        <v>19</v>
      </c>
      <c r="P2" t="s">
        <v>9</v>
      </c>
    </row>
    <row r="3" spans="1:16" x14ac:dyDescent="0.3">
      <c r="A3" s="5" t="s">
        <v>8</v>
      </c>
      <c r="B3" s="5" t="s">
        <v>28</v>
      </c>
      <c r="C3" s="13">
        <v>120000</v>
      </c>
      <c r="D3" s="14">
        <v>43940</v>
      </c>
      <c r="E3" s="5" t="s">
        <v>29</v>
      </c>
      <c r="F3" s="14">
        <v>43937</v>
      </c>
      <c r="G3" s="15">
        <v>1.4999999999999999E-2</v>
      </c>
      <c r="H3" s="13">
        <v>118200</v>
      </c>
      <c r="J3" s="2" t="s">
        <v>2</v>
      </c>
      <c r="N3" s="5"/>
      <c r="O3" s="9" t="str">
        <f>VLOOKUP(P2,A2:H21,5,TRUE)</f>
        <v>Sally</v>
      </c>
    </row>
    <row r="4" spans="1:16" x14ac:dyDescent="0.3">
      <c r="A4" s="5" t="s">
        <v>9</v>
      </c>
      <c r="B4" s="5" t="s">
        <v>31</v>
      </c>
      <c r="C4" s="13">
        <v>300000</v>
      </c>
      <c r="D4" s="14">
        <v>43915</v>
      </c>
      <c r="E4" s="5" t="s">
        <v>30</v>
      </c>
      <c r="F4" s="14">
        <v>43912</v>
      </c>
      <c r="G4" s="15">
        <v>2.1999999999999999E-2</v>
      </c>
      <c r="H4" s="13">
        <v>293400</v>
      </c>
      <c r="J4" s="2" t="s">
        <v>3</v>
      </c>
      <c r="N4" s="5" t="s">
        <v>56</v>
      </c>
      <c r="O4" s="5" t="s">
        <v>57</v>
      </c>
      <c r="P4" t="s">
        <v>8</v>
      </c>
    </row>
    <row r="5" spans="1:16" x14ac:dyDescent="0.3">
      <c r="A5" s="5" t="s">
        <v>10</v>
      </c>
      <c r="B5" s="5" t="s">
        <v>28</v>
      </c>
      <c r="C5" s="13">
        <v>14500</v>
      </c>
      <c r="D5" s="14">
        <v>43982</v>
      </c>
      <c r="E5" s="5" t="s">
        <v>32</v>
      </c>
      <c r="F5" s="14">
        <v>43979</v>
      </c>
      <c r="G5" s="15">
        <v>1.7999999999999999E-2</v>
      </c>
      <c r="H5" s="13">
        <v>14239</v>
      </c>
      <c r="N5" s="5"/>
      <c r="O5" s="9">
        <f>INDEX(A2:H21,MATCH(P4,A2:A21,0),8)</f>
        <v>118200</v>
      </c>
    </row>
    <row r="6" spans="1:16" x14ac:dyDescent="0.3">
      <c r="A6" s="5" t="s">
        <v>11</v>
      </c>
      <c r="B6" s="5" t="s">
        <v>33</v>
      </c>
      <c r="C6" s="13">
        <v>20000</v>
      </c>
      <c r="D6" s="14">
        <v>44049</v>
      </c>
      <c r="E6" s="5" t="s">
        <v>34</v>
      </c>
      <c r="F6" s="14">
        <v>44046</v>
      </c>
      <c r="G6" s="15">
        <v>2.8500000000000001E-2</v>
      </c>
      <c r="H6" s="13">
        <v>19430</v>
      </c>
      <c r="J6" s="3" t="s">
        <v>4</v>
      </c>
      <c r="K6" s="2" t="s">
        <v>5</v>
      </c>
      <c r="L6" s="2" t="s">
        <v>6</v>
      </c>
      <c r="N6" s="5" t="s">
        <v>58</v>
      </c>
      <c r="O6" s="5" t="s">
        <v>59</v>
      </c>
    </row>
    <row r="7" spans="1:16" x14ac:dyDescent="0.3">
      <c r="A7" s="5" t="s">
        <v>12</v>
      </c>
      <c r="B7" s="5" t="s">
        <v>26</v>
      </c>
      <c r="C7" s="13">
        <v>25500</v>
      </c>
      <c r="D7" s="14">
        <v>44116</v>
      </c>
      <c r="E7" s="5" t="s">
        <v>35</v>
      </c>
      <c r="F7" s="14">
        <v>44113</v>
      </c>
      <c r="G7" s="15">
        <v>3.4299999999999997E-2</v>
      </c>
      <c r="H7" s="13">
        <v>24625.35</v>
      </c>
      <c r="J7" s="4" t="s">
        <v>7</v>
      </c>
      <c r="K7" s="6">
        <v>2.1000000000000001E-2</v>
      </c>
      <c r="L7" s="5" t="str">
        <f>CHOOSE((K7&gt;=0%)+(K7&gt;=2%)+(K7&gt;=3.1%),"TAX LEVEL1","TAX LEVEL2","TAX LEVEL3")</f>
        <v>TAX LEVEL2</v>
      </c>
      <c r="N7" s="5"/>
      <c r="O7" s="8">
        <v>44515</v>
      </c>
      <c r="P7" s="7">
        <v>44515</v>
      </c>
    </row>
    <row r="8" spans="1:16" x14ac:dyDescent="0.3">
      <c r="A8" s="5" t="s">
        <v>13</v>
      </c>
      <c r="B8" s="5" t="s">
        <v>36</v>
      </c>
      <c r="C8" s="13">
        <v>31000</v>
      </c>
      <c r="D8" s="14">
        <v>44183</v>
      </c>
      <c r="E8" s="5" t="s">
        <v>37</v>
      </c>
      <c r="F8" s="14">
        <v>44180</v>
      </c>
      <c r="G8" s="15">
        <v>4.0099999999999997E-2</v>
      </c>
      <c r="H8" s="13">
        <v>29756.9</v>
      </c>
      <c r="J8" s="4" t="s">
        <v>8</v>
      </c>
      <c r="K8" s="6">
        <v>1.4999999999999999E-2</v>
      </c>
      <c r="L8" s="5" t="str">
        <f t="shared" ref="L8:L16" si="0">CHOOSE((K8&gt;=0%)+(K8&gt;=2%)+(K8&gt;=3.1%),"TAX LEVEL1","TAX LEVEL2","TAX LEVEL3")</f>
        <v>TAX LEVEL1</v>
      </c>
      <c r="N8" s="5"/>
      <c r="O8" s="9">
        <f>MATCH(P7,F2:F21,0)</f>
        <v>12</v>
      </c>
    </row>
    <row r="9" spans="1:16" x14ac:dyDescent="0.3">
      <c r="A9" s="5" t="s">
        <v>14</v>
      </c>
      <c r="B9" s="5" t="s">
        <v>38</v>
      </c>
      <c r="C9" s="13">
        <v>36500</v>
      </c>
      <c r="D9" s="14">
        <v>44250</v>
      </c>
      <c r="E9" s="5" t="s">
        <v>39</v>
      </c>
      <c r="F9" s="14">
        <v>44247</v>
      </c>
      <c r="G9" s="15">
        <v>4.5900000000000003E-2</v>
      </c>
      <c r="H9" s="13">
        <v>34824.65</v>
      </c>
      <c r="J9" s="4" t="s">
        <v>9</v>
      </c>
      <c r="K9" s="6">
        <v>2.1999999999999999E-2</v>
      </c>
      <c r="L9" s="5" t="str">
        <f t="shared" si="0"/>
        <v>TAX LEVEL2</v>
      </c>
      <c r="N9" s="5" t="s">
        <v>60</v>
      </c>
      <c r="O9" s="5" t="s">
        <v>61</v>
      </c>
    </row>
    <row r="10" spans="1:16" x14ac:dyDescent="0.3">
      <c r="A10" s="5" t="s">
        <v>15</v>
      </c>
      <c r="B10" s="5" t="s">
        <v>40</v>
      </c>
      <c r="C10" s="13">
        <v>42000</v>
      </c>
      <c r="D10" s="14">
        <v>44317</v>
      </c>
      <c r="E10" s="5" t="s">
        <v>41</v>
      </c>
      <c r="F10" s="14">
        <v>44314</v>
      </c>
      <c r="G10" s="15">
        <v>5.1700000000000003E-2</v>
      </c>
      <c r="H10" s="13">
        <v>39828.6</v>
      </c>
      <c r="J10" s="4" t="s">
        <v>10</v>
      </c>
      <c r="K10" s="6">
        <v>1.7999999999999999E-2</v>
      </c>
      <c r="L10" s="5" t="str">
        <f t="shared" si="0"/>
        <v>TAX LEVEL1</v>
      </c>
      <c r="N10" s="5"/>
      <c r="O10" s="9">
        <f>COLUMNS(A1:H21)</f>
        <v>8</v>
      </c>
    </row>
    <row r="11" spans="1:16" x14ac:dyDescent="0.3">
      <c r="A11" s="5" t="s">
        <v>16</v>
      </c>
      <c r="B11" s="5" t="s">
        <v>28</v>
      </c>
      <c r="C11" s="13">
        <v>47500</v>
      </c>
      <c r="D11" s="14">
        <v>44384</v>
      </c>
      <c r="E11" s="5" t="s">
        <v>42</v>
      </c>
      <c r="F11" s="14">
        <v>44381</v>
      </c>
      <c r="G11" s="15">
        <v>5.7500000000000002E-2</v>
      </c>
      <c r="H11" s="13">
        <v>44768.75</v>
      </c>
      <c r="J11" s="4" t="s">
        <v>11</v>
      </c>
      <c r="K11" s="6">
        <v>2.9000000000000001E-2</v>
      </c>
      <c r="L11" s="5" t="str">
        <f t="shared" si="0"/>
        <v>TAX LEVEL2</v>
      </c>
      <c r="N11" s="5" t="s">
        <v>62</v>
      </c>
      <c r="O11" s="5" t="s">
        <v>63</v>
      </c>
    </row>
    <row r="12" spans="1:16" x14ac:dyDescent="0.3">
      <c r="A12" s="5" t="s">
        <v>43</v>
      </c>
      <c r="B12" s="5" t="s">
        <v>36</v>
      </c>
      <c r="C12" s="13">
        <v>53000</v>
      </c>
      <c r="D12" s="14">
        <v>44451</v>
      </c>
      <c r="E12" s="5" t="s">
        <v>44</v>
      </c>
      <c r="F12" s="14">
        <v>44448</v>
      </c>
      <c r="G12" s="15">
        <v>6.3299999999999995E-2</v>
      </c>
      <c r="H12" s="13">
        <v>49645.1</v>
      </c>
      <c r="J12" s="4" t="s">
        <v>12</v>
      </c>
      <c r="K12" s="6">
        <v>3.4000000000000002E-2</v>
      </c>
      <c r="L12" s="5" t="str">
        <f t="shared" si="0"/>
        <v>TAX LEVEL3</v>
      </c>
      <c r="N12" s="5"/>
      <c r="O12" s="9">
        <f>COLUMN(B1)</f>
        <v>2</v>
      </c>
    </row>
    <row r="13" spans="1:16" x14ac:dyDescent="0.3">
      <c r="A13" s="5" t="s">
        <v>45</v>
      </c>
      <c r="B13" s="5" t="s">
        <v>36</v>
      </c>
      <c r="C13" s="13">
        <v>58500</v>
      </c>
      <c r="D13" s="14">
        <v>44518</v>
      </c>
      <c r="E13" s="5" t="s">
        <v>46</v>
      </c>
      <c r="F13" s="14">
        <v>44515</v>
      </c>
      <c r="G13" s="15">
        <v>6.9099999999999995E-2</v>
      </c>
      <c r="H13" s="13">
        <v>54457.65</v>
      </c>
      <c r="J13" s="4" t="s">
        <v>13</v>
      </c>
      <c r="K13" s="6">
        <v>0.04</v>
      </c>
      <c r="L13" s="5" t="str">
        <f t="shared" si="0"/>
        <v>TAX LEVEL3</v>
      </c>
    </row>
    <row r="14" spans="1:16" x14ac:dyDescent="0.3">
      <c r="A14" s="5" t="s">
        <v>47</v>
      </c>
      <c r="B14" s="5" t="s">
        <v>28</v>
      </c>
      <c r="C14" s="13">
        <v>64000</v>
      </c>
      <c r="D14" s="14">
        <v>44585</v>
      </c>
      <c r="E14" s="5" t="s">
        <v>48</v>
      </c>
      <c r="F14" s="14">
        <v>44582</v>
      </c>
      <c r="G14" s="15">
        <v>7.4899999999999994E-2</v>
      </c>
      <c r="H14" s="13">
        <v>59206.400000000001</v>
      </c>
      <c r="J14" s="4" t="s">
        <v>14</v>
      </c>
      <c r="K14" s="6">
        <v>4.5999999999999999E-2</v>
      </c>
      <c r="L14" s="5" t="str">
        <f t="shared" si="0"/>
        <v>TAX LEVEL3</v>
      </c>
    </row>
    <row r="15" spans="1:16" x14ac:dyDescent="0.3">
      <c r="A15" s="5" t="s">
        <v>49</v>
      </c>
      <c r="B15" s="5" t="s">
        <v>26</v>
      </c>
      <c r="C15" s="13">
        <v>69500</v>
      </c>
      <c r="D15" s="14">
        <v>44652</v>
      </c>
      <c r="E15" s="5"/>
      <c r="F15" s="14">
        <v>44649</v>
      </c>
      <c r="G15" s="15">
        <v>8.0699999999999994E-2</v>
      </c>
      <c r="H15" s="13">
        <v>63891.35</v>
      </c>
      <c r="J15" s="4" t="s">
        <v>15</v>
      </c>
      <c r="K15" s="6">
        <v>5.1999999999999998E-2</v>
      </c>
      <c r="L15" s="5" t="str">
        <f t="shared" si="0"/>
        <v>TAX LEVEL3</v>
      </c>
    </row>
    <row r="16" spans="1:16" x14ac:dyDescent="0.3">
      <c r="A16" s="5" t="s">
        <v>50</v>
      </c>
      <c r="B16" s="5" t="s">
        <v>33</v>
      </c>
      <c r="C16" s="13">
        <v>75000</v>
      </c>
      <c r="D16" s="14">
        <v>44719</v>
      </c>
      <c r="E16" s="5"/>
      <c r="F16" s="14">
        <v>44716</v>
      </c>
      <c r="G16" s="15">
        <v>8.6499999999999994E-2</v>
      </c>
      <c r="H16" s="13">
        <v>68512.5</v>
      </c>
      <c r="J16" s="4" t="s">
        <v>16</v>
      </c>
      <c r="K16" s="6">
        <v>5.8000000000000003E-2</v>
      </c>
      <c r="L16" s="5" t="e">
        <f>CHOOSE((K16&gt;=0%)+(K16&gt;=2%)+(K16&gt;=3.1%)+(K16&gt;=5.6%),"TAX LEVEL1","TAX LEVEL2","TAX LEVEL3",#N/A)</f>
        <v>#N/A</v>
      </c>
    </row>
    <row r="17" spans="1:18" x14ac:dyDescent="0.3">
      <c r="A17" s="5" t="s">
        <v>51</v>
      </c>
      <c r="B17" s="5" t="s">
        <v>33</v>
      </c>
      <c r="C17" s="13">
        <v>80500</v>
      </c>
      <c r="D17" s="14">
        <v>44786</v>
      </c>
      <c r="E17" s="5"/>
      <c r="F17" s="14">
        <v>44783</v>
      </c>
      <c r="G17" s="15">
        <v>9.2299999999999993E-2</v>
      </c>
      <c r="H17" s="13">
        <v>73069.850000000006</v>
      </c>
    </row>
    <row r="18" spans="1:18" x14ac:dyDescent="0.3">
      <c r="A18" s="5" t="s">
        <v>52</v>
      </c>
      <c r="B18" s="5" t="s">
        <v>40</v>
      </c>
      <c r="C18" s="13">
        <v>86000</v>
      </c>
      <c r="D18" s="14">
        <v>44853</v>
      </c>
      <c r="E18" s="5"/>
      <c r="F18" s="14">
        <v>44850</v>
      </c>
      <c r="G18" s="15">
        <v>9.8100000000000007E-2</v>
      </c>
      <c r="H18" s="13">
        <v>77563.399999999994</v>
      </c>
    </row>
    <row r="19" spans="1:18" x14ac:dyDescent="0.3">
      <c r="A19" s="5" t="s">
        <v>53</v>
      </c>
      <c r="B19" s="5" t="s">
        <v>26</v>
      </c>
      <c r="C19" s="13">
        <v>91500</v>
      </c>
      <c r="D19" s="14">
        <v>44920</v>
      </c>
      <c r="E19" s="5"/>
      <c r="F19" s="14">
        <v>44917</v>
      </c>
      <c r="G19" s="15">
        <v>0.10390000000000001</v>
      </c>
      <c r="H19" s="13">
        <v>81993.149999999994</v>
      </c>
    </row>
    <row r="20" spans="1:18" x14ac:dyDescent="0.3">
      <c r="A20" s="5" t="s">
        <v>54</v>
      </c>
      <c r="B20" s="5" t="s">
        <v>40</v>
      </c>
      <c r="C20" s="13">
        <v>97000</v>
      </c>
      <c r="D20" s="14">
        <v>44987</v>
      </c>
      <c r="E20" s="5"/>
      <c r="F20" s="14">
        <v>44984</v>
      </c>
      <c r="G20" s="15">
        <v>0.10970000000000001</v>
      </c>
      <c r="H20" s="13">
        <v>86359.1</v>
      </c>
    </row>
    <row r="21" spans="1:18" x14ac:dyDescent="0.3">
      <c r="A21" s="5" t="s">
        <v>55</v>
      </c>
      <c r="B21" s="5" t="s">
        <v>38</v>
      </c>
      <c r="C21" s="13">
        <v>102500</v>
      </c>
      <c r="D21" s="14">
        <v>45054</v>
      </c>
      <c r="E21" s="5"/>
      <c r="F21" s="14">
        <v>45051</v>
      </c>
      <c r="G21" s="15">
        <v>0.11550000000000001</v>
      </c>
      <c r="H21" s="13">
        <v>90661.25</v>
      </c>
    </row>
    <row r="27" spans="1:18" x14ac:dyDescent="0.3">
      <c r="R27" s="7"/>
    </row>
  </sheetData>
  <mergeCells count="1">
    <mergeCell ref="N1:O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LOOKUP 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Niela Dimaculangan</dc:creator>
  <cp:lastModifiedBy>Niela Dimaculangan</cp:lastModifiedBy>
  <dcterms:created xsi:type="dcterms:W3CDTF">2023-09-20T01:13:26Z</dcterms:created>
  <dcterms:modified xsi:type="dcterms:W3CDTF">2023-09-20T03:12:42Z</dcterms:modified>
</cp:coreProperties>
</file>