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"/>
    </mc:Choice>
  </mc:AlternateContent>
  <xr:revisionPtr revIDLastSave="0" documentId="13_ncr:1_{864800F0-B920-4FC3-BCF8-5E1E01C8CCE2}" xr6:coauthVersionLast="47" xr6:coauthVersionMax="47" xr10:uidLastSave="{00000000-0000-0000-0000-000000000000}"/>
  <bookViews>
    <workbookView xWindow="-96" yWindow="0" windowWidth="11712" windowHeight="12336" xr2:uid="{AC96CE85-65D7-4D4D-A5D5-1E8B52456F94}"/>
  </bookViews>
  <sheets>
    <sheet name="LOOKUP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B90" i="1"/>
  <c r="B91" i="1"/>
  <c r="B92" i="1"/>
  <c r="B89" i="1"/>
  <c r="C85" i="1"/>
  <c r="C84" i="1"/>
  <c r="C83" i="1"/>
  <c r="C82" i="1"/>
  <c r="C81" i="1"/>
  <c r="A75" i="1"/>
  <c r="A76" i="1"/>
  <c r="A77" i="1"/>
  <c r="C60" i="1"/>
  <c r="C67" i="1"/>
  <c r="C68" i="1"/>
  <c r="C69" i="1"/>
  <c r="C70" i="1"/>
  <c r="C71" i="1"/>
  <c r="C61" i="1"/>
  <c r="C62" i="1"/>
  <c r="C63" i="1"/>
  <c r="K46" i="1"/>
  <c r="H46" i="1"/>
  <c r="E46" i="1"/>
  <c r="B46" i="1"/>
  <c r="N35" i="1"/>
  <c r="K35" i="1"/>
  <c r="H35" i="1"/>
  <c r="E35" i="1"/>
  <c r="B35" i="1"/>
  <c r="E31" i="1"/>
  <c r="B31" i="1"/>
  <c r="E17" i="1"/>
  <c r="N17" i="1"/>
  <c r="K17" i="1"/>
  <c r="E3" i="1"/>
  <c r="B17" i="1"/>
  <c r="H17" i="1"/>
  <c r="H3" i="1"/>
  <c r="N3" i="1"/>
  <c r="K3" i="1"/>
  <c r="B3" i="1"/>
  <c r="C108" i="1" a="1"/>
  <c r="C107" i="1" a="1"/>
  <c r="C106" i="1" a="1"/>
  <c r="C105" i="1" a="1"/>
  <c r="C104" i="1" a="1"/>
  <c r="C108" i="1" l="1"/>
  <c r="C107" i="1"/>
  <c r="C106" i="1"/>
  <c r="C105" i="1"/>
  <c r="C10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<sst xmlns="http://schemas.openxmlformats.org/spreadsheetml/2006/main" count="225" uniqueCount="84">
  <si>
    <t>LOOKUP</t>
  </si>
  <si>
    <t>Emp ID</t>
  </si>
  <si>
    <t>Name</t>
  </si>
  <si>
    <t>E007</t>
  </si>
  <si>
    <t>Kranti</t>
  </si>
  <si>
    <t>Salary</t>
  </si>
  <si>
    <t>EMPID</t>
  </si>
  <si>
    <t>E008</t>
  </si>
  <si>
    <t>E001</t>
  </si>
  <si>
    <t>E002</t>
  </si>
  <si>
    <t>E003</t>
  </si>
  <si>
    <t>E004</t>
  </si>
  <si>
    <t>E005</t>
  </si>
  <si>
    <t>E006</t>
  </si>
  <si>
    <t>Adam</t>
  </si>
  <si>
    <t>George</t>
  </si>
  <si>
    <t>Sally</t>
  </si>
  <si>
    <t>Michelle</t>
  </si>
  <si>
    <t>Adriana</t>
  </si>
  <si>
    <t>Elias</t>
  </si>
  <si>
    <t>VLOOKUP</t>
  </si>
  <si>
    <t>EMP ID</t>
  </si>
  <si>
    <t>Comm</t>
  </si>
  <si>
    <t>Kelvin</t>
  </si>
  <si>
    <t xml:space="preserve"> </t>
  </si>
  <si>
    <t>HLOOKUP With Exact Math (FALSE or 0)</t>
  </si>
  <si>
    <t>HLOOKUP With Approximate Math (TRUE or 1)</t>
  </si>
  <si>
    <t>Alex</t>
  </si>
  <si>
    <t>MATCH</t>
  </si>
  <si>
    <t>Position</t>
  </si>
  <si>
    <t>CHOOSE</t>
  </si>
  <si>
    <t>Driver</t>
  </si>
  <si>
    <t xml:space="preserve">Rating </t>
  </si>
  <si>
    <t>Result</t>
  </si>
  <si>
    <t>Spencer</t>
  </si>
  <si>
    <t>Mike</t>
  </si>
  <si>
    <t>Laura</t>
  </si>
  <si>
    <t>Nick</t>
  </si>
  <si>
    <t>Poor</t>
  </si>
  <si>
    <t>Average</t>
  </si>
  <si>
    <t>Good</t>
  </si>
  <si>
    <t>Excellent</t>
  </si>
  <si>
    <t>0-1</t>
  </si>
  <si>
    <t>2 to 5</t>
  </si>
  <si>
    <t>6 to 8</t>
  </si>
  <si>
    <t>9 to 10</t>
  </si>
  <si>
    <t>Item</t>
  </si>
  <si>
    <t>Color</t>
  </si>
  <si>
    <t>Code</t>
  </si>
  <si>
    <t>Hat</t>
  </si>
  <si>
    <t>Hoodie</t>
  </si>
  <si>
    <t>Shorts</t>
  </si>
  <si>
    <t>Sandals</t>
  </si>
  <si>
    <t>Vest</t>
  </si>
  <si>
    <t>Rating</t>
  </si>
  <si>
    <t>Red</t>
  </si>
  <si>
    <t>Green</t>
  </si>
  <si>
    <t>Blue</t>
  </si>
  <si>
    <t>AREAS</t>
  </si>
  <si>
    <t>FORMULA</t>
  </si>
  <si>
    <t>ID</t>
  </si>
  <si>
    <t>NAME</t>
  </si>
  <si>
    <t>A001</t>
  </si>
  <si>
    <t>A002</t>
  </si>
  <si>
    <t>A003</t>
  </si>
  <si>
    <t>MARIA</t>
  </si>
  <si>
    <t>JULIE</t>
  </si>
  <si>
    <t>EDIE</t>
  </si>
  <si>
    <t>ADDRESS</t>
  </si>
  <si>
    <t>Driver ID</t>
  </si>
  <si>
    <t>Status</t>
  </si>
  <si>
    <t>D001</t>
  </si>
  <si>
    <t>D002</t>
  </si>
  <si>
    <t>D003</t>
  </si>
  <si>
    <t>D004</t>
  </si>
  <si>
    <t>D005</t>
  </si>
  <si>
    <t>Contact_channel</t>
  </si>
  <si>
    <t>Online form</t>
  </si>
  <si>
    <t>Telesales outbound</t>
  </si>
  <si>
    <t>Start Date</t>
  </si>
  <si>
    <t>Column Formula</t>
  </si>
  <si>
    <t>COLUMN</t>
  </si>
  <si>
    <t>COLUMNS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</si>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</sst>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1" fillId="3" borderId="0" xfId="0" applyFont="1" applyFill="1" applyAlignment="1">
      <alignment horizontal="center"/>
    </xf>
    <xf numFmtId="0" fontId="0" fillId="2" borderId="1" xfId="0" applyFill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3E61-1E0C-4FB5-A5FD-8D5C2A3C5E9C}">
  <dimension ref="A1:N108"/>
  <sheetViews>
    <sheetView tabSelected="1" topLeftCell="A73" zoomScaleNormal="100" workbookViewId="0">
      <selection activeCell="C109" sqref="C109"/>
    </sheetView>
  </sheetViews>
  <sheetFormatPr defaultColWidth="17.77734375" defaultRowHeight="14.4" x14ac:dyDescent="0.3"/>
  <sheetData>
    <row r="1" spans="1:1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3">
      <c r="A2" s="2" t="s">
        <v>1</v>
      </c>
      <c r="B2" s="5" t="s">
        <v>8</v>
      </c>
      <c r="D2" s="2" t="s">
        <v>2</v>
      </c>
      <c r="E2" s="5" t="s">
        <v>19</v>
      </c>
      <c r="G2" s="2" t="s">
        <v>6</v>
      </c>
      <c r="H2" s="5" t="s">
        <v>7</v>
      </c>
      <c r="J2" s="2" t="s">
        <v>21</v>
      </c>
      <c r="K2" s="5" t="s">
        <v>8</v>
      </c>
      <c r="M2" s="2" t="s">
        <v>2</v>
      </c>
      <c r="N2" s="5" t="s">
        <v>7</v>
      </c>
    </row>
    <row r="3" spans="1:14" x14ac:dyDescent="0.3">
      <c r="A3" s="2" t="s">
        <v>2</v>
      </c>
      <c r="B3" s="5" t="str">
        <f>LOOKUP(B2,A6:A13,B6:B13)</f>
        <v>Adam</v>
      </c>
      <c r="D3" s="2" t="s">
        <v>5</v>
      </c>
      <c r="E3" s="5">
        <f>LOOKUP(E2,B6:B13,C6:C13)</f>
        <v>6000</v>
      </c>
      <c r="G3" s="2" t="s">
        <v>5</v>
      </c>
      <c r="H3" s="5">
        <f>VLOOKUP(H2,A6:C13,3,TRUE)</f>
        <v>17000</v>
      </c>
      <c r="J3" s="2" t="s">
        <v>5</v>
      </c>
      <c r="K3" s="5">
        <f>LOOKUP(K2,A6:A13,C6:C13)</f>
        <v>6000</v>
      </c>
      <c r="M3" s="2" t="s">
        <v>5</v>
      </c>
      <c r="N3" s="5" t="str">
        <f>LOOKUP(N2,A6:A13,B6:B13)</f>
        <v>Kelvin</v>
      </c>
    </row>
    <row r="5" spans="1:14" x14ac:dyDescent="0.3">
      <c r="A5" s="3" t="s">
        <v>1</v>
      </c>
      <c r="B5" s="3" t="s">
        <v>2</v>
      </c>
      <c r="C5" s="3" t="s">
        <v>5</v>
      </c>
    </row>
    <row r="6" spans="1:14" x14ac:dyDescent="0.3">
      <c r="A6" s="1" t="s">
        <v>8</v>
      </c>
      <c r="B6" s="1" t="s">
        <v>14</v>
      </c>
      <c r="C6" s="1">
        <v>6000</v>
      </c>
    </row>
    <row r="7" spans="1:14" x14ac:dyDescent="0.3">
      <c r="A7" s="1" t="s">
        <v>9</v>
      </c>
      <c r="B7" s="1" t="s">
        <v>15</v>
      </c>
      <c r="C7" s="4">
        <v>7000</v>
      </c>
    </row>
    <row r="8" spans="1:14" x14ac:dyDescent="0.3">
      <c r="A8" s="1" t="s">
        <v>10</v>
      </c>
      <c r="B8" s="1" t="s">
        <v>16</v>
      </c>
      <c r="C8" s="4">
        <v>8000</v>
      </c>
    </row>
    <row r="9" spans="1:14" x14ac:dyDescent="0.3">
      <c r="A9" s="1" t="s">
        <v>11</v>
      </c>
      <c r="B9" s="1" t="s">
        <v>17</v>
      </c>
      <c r="C9" s="4">
        <v>9000</v>
      </c>
    </row>
    <row r="10" spans="1:14" x14ac:dyDescent="0.3">
      <c r="A10" s="1" t="s">
        <v>12</v>
      </c>
      <c r="B10" s="1" t="s">
        <v>18</v>
      </c>
      <c r="C10" s="4">
        <v>10000</v>
      </c>
    </row>
    <row r="11" spans="1:14" x14ac:dyDescent="0.3">
      <c r="A11" s="1" t="s">
        <v>13</v>
      </c>
      <c r="B11" s="1" t="s">
        <v>19</v>
      </c>
      <c r="C11" s="4">
        <v>11000</v>
      </c>
    </row>
    <row r="12" spans="1:14" x14ac:dyDescent="0.3">
      <c r="A12" s="1" t="s">
        <v>3</v>
      </c>
      <c r="B12" s="1" t="s">
        <v>4</v>
      </c>
      <c r="C12" s="4">
        <v>12000</v>
      </c>
    </row>
    <row r="13" spans="1:14" x14ac:dyDescent="0.3">
      <c r="A13" s="1" t="s">
        <v>7</v>
      </c>
      <c r="B13" s="1" t="s">
        <v>23</v>
      </c>
      <c r="C13" s="4">
        <v>17000</v>
      </c>
    </row>
    <row r="15" spans="1:14" x14ac:dyDescent="0.3">
      <c r="A15" s="7" t="s">
        <v>20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3">
      <c r="A16" s="2" t="s">
        <v>1</v>
      </c>
      <c r="B16" s="5" t="s">
        <v>8</v>
      </c>
      <c r="D16" s="2" t="s">
        <v>2</v>
      </c>
      <c r="E16" s="5" t="s">
        <v>19</v>
      </c>
      <c r="G16" s="2" t="s">
        <v>6</v>
      </c>
      <c r="H16" s="5" t="s">
        <v>7</v>
      </c>
      <c r="J16" s="2" t="s">
        <v>2</v>
      </c>
      <c r="K16" s="5" t="s">
        <v>16</v>
      </c>
      <c r="M16" s="2" t="s">
        <v>2</v>
      </c>
      <c r="N16" s="5" t="s">
        <v>15</v>
      </c>
    </row>
    <row r="17" spans="1:14" x14ac:dyDescent="0.3">
      <c r="A17" s="2" t="s">
        <v>2</v>
      </c>
      <c r="B17" s="5" t="str">
        <f>VLOOKUP(B16,A20:C27,2,TRUE)</f>
        <v>Adam</v>
      </c>
      <c r="D17" s="2" t="s">
        <v>5</v>
      </c>
      <c r="E17" s="1">
        <f>VLOOKUP(E16,B20:C27,2,TRUE)</f>
        <v>6000</v>
      </c>
      <c r="G17" s="2" t="s">
        <v>5</v>
      </c>
      <c r="H17" s="5">
        <f>VLOOKUP(H16,A20:C27,3,TRUE)</f>
        <v>17000</v>
      </c>
      <c r="J17" s="2" t="s">
        <v>21</v>
      </c>
      <c r="K17" s="5" t="str">
        <f>VLOOKUP(K16,A20:C27,1,TRUE)</f>
        <v>E008</v>
      </c>
      <c r="M17" s="2" t="s">
        <v>5</v>
      </c>
      <c r="N17" s="5">
        <f>VLOOKUP(N16,B20:C27,2,FALSE)</f>
        <v>7000</v>
      </c>
    </row>
    <row r="18" spans="1:14" x14ac:dyDescent="0.3">
      <c r="E18" t="s">
        <v>24</v>
      </c>
    </row>
    <row r="19" spans="1:14" x14ac:dyDescent="0.3">
      <c r="A19" s="3" t="s">
        <v>1</v>
      </c>
      <c r="B19" s="3" t="s">
        <v>2</v>
      </c>
      <c r="C19" s="3" t="s">
        <v>5</v>
      </c>
      <c r="D19" s="3" t="s">
        <v>22</v>
      </c>
      <c r="F19" s="3" t="s">
        <v>5</v>
      </c>
      <c r="G19" s="3" t="s">
        <v>22</v>
      </c>
    </row>
    <row r="20" spans="1:14" x14ac:dyDescent="0.3">
      <c r="A20" s="1" t="s">
        <v>8</v>
      </c>
      <c r="B20" s="1" t="s">
        <v>14</v>
      </c>
      <c r="C20" s="1">
        <v>6000</v>
      </c>
      <c r="D20" s="1">
        <v>4</v>
      </c>
      <c r="F20" s="1">
        <v>5000</v>
      </c>
      <c r="G20" s="1">
        <v>4</v>
      </c>
    </row>
    <row r="21" spans="1:14" x14ac:dyDescent="0.3">
      <c r="A21" s="1" t="s">
        <v>9</v>
      </c>
      <c r="B21" s="1" t="s">
        <v>15</v>
      </c>
      <c r="C21" s="4">
        <v>7000</v>
      </c>
      <c r="D21" s="1">
        <v>4</v>
      </c>
      <c r="F21" s="1">
        <v>7500</v>
      </c>
      <c r="G21" s="1">
        <v>6</v>
      </c>
    </row>
    <row r="22" spans="1:14" x14ac:dyDescent="0.3">
      <c r="A22" s="1" t="s">
        <v>10</v>
      </c>
      <c r="B22" s="1" t="s">
        <v>16</v>
      </c>
      <c r="C22" s="4">
        <v>8000</v>
      </c>
      <c r="D22" s="1">
        <v>6</v>
      </c>
      <c r="F22" s="1">
        <v>8500</v>
      </c>
      <c r="G22" s="1">
        <v>8</v>
      </c>
    </row>
    <row r="23" spans="1:14" x14ac:dyDescent="0.3">
      <c r="A23" s="1" t="s">
        <v>11</v>
      </c>
      <c r="B23" s="1" t="s">
        <v>17</v>
      </c>
      <c r="C23" s="4">
        <v>9000</v>
      </c>
      <c r="D23" s="1">
        <v>8</v>
      </c>
      <c r="F23" s="1">
        <v>9500</v>
      </c>
      <c r="G23" s="1">
        <v>10</v>
      </c>
    </row>
    <row r="24" spans="1:14" x14ac:dyDescent="0.3">
      <c r="A24" s="1" t="s">
        <v>12</v>
      </c>
      <c r="B24" s="1" t="s">
        <v>18</v>
      </c>
      <c r="C24" s="4">
        <v>10000</v>
      </c>
      <c r="D24" s="1">
        <v>10</v>
      </c>
      <c r="F24" s="1">
        <v>10500</v>
      </c>
      <c r="G24" s="1">
        <v>12</v>
      </c>
    </row>
    <row r="25" spans="1:14" x14ac:dyDescent="0.3">
      <c r="A25" s="1" t="s">
        <v>13</v>
      </c>
      <c r="B25" s="1" t="s">
        <v>19</v>
      </c>
      <c r="C25" s="4">
        <v>11000</v>
      </c>
      <c r="D25" s="1"/>
      <c r="F25" s="1">
        <v>11500</v>
      </c>
      <c r="G25" s="1">
        <v>14</v>
      </c>
    </row>
    <row r="26" spans="1:14" x14ac:dyDescent="0.3">
      <c r="A26" s="1" t="s">
        <v>3</v>
      </c>
      <c r="B26" s="1" t="s">
        <v>4</v>
      </c>
      <c r="C26" s="4">
        <v>12000</v>
      </c>
      <c r="D26" s="1"/>
      <c r="F26" s="1">
        <v>16500</v>
      </c>
      <c r="G26" s="1">
        <v>16</v>
      </c>
    </row>
    <row r="27" spans="1:14" x14ac:dyDescent="0.3">
      <c r="A27" s="1" t="s">
        <v>7</v>
      </c>
      <c r="B27" s="1" t="s">
        <v>23</v>
      </c>
      <c r="C27" s="4">
        <v>17000</v>
      </c>
      <c r="D27" s="1"/>
    </row>
    <row r="29" spans="1:14" x14ac:dyDescent="0.3">
      <c r="A29" s="7" t="s">
        <v>25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3">
      <c r="A30" s="2" t="s">
        <v>1</v>
      </c>
      <c r="B30" s="1" t="s">
        <v>9</v>
      </c>
      <c r="D30" s="2" t="s">
        <v>2</v>
      </c>
      <c r="E30" s="1" t="s">
        <v>14</v>
      </c>
      <c r="G30" s="2"/>
      <c r="H30" s="1"/>
      <c r="J30" s="2"/>
      <c r="K30" s="1"/>
      <c r="M30" s="2"/>
      <c r="N30" s="1"/>
    </row>
    <row r="31" spans="1:14" x14ac:dyDescent="0.3">
      <c r="A31" s="2" t="s">
        <v>5</v>
      </c>
      <c r="B31" s="1">
        <f>HLOOKUP(B30,B37:G39,3,FALSE)</f>
        <v>7000</v>
      </c>
      <c r="D31" s="2" t="s">
        <v>5</v>
      </c>
      <c r="E31" s="1">
        <f>HLOOKUP(E30,B38:G39,2,FALSE)</f>
        <v>6000</v>
      </c>
      <c r="G31" s="2"/>
      <c r="H31" s="1"/>
      <c r="J31" s="2"/>
      <c r="K31" s="1"/>
      <c r="M31" s="2"/>
      <c r="N31" s="1"/>
    </row>
    <row r="33" spans="1:14" x14ac:dyDescent="0.3">
      <c r="A33" s="7" t="s">
        <v>26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3">
      <c r="A34" s="2" t="s">
        <v>5</v>
      </c>
      <c r="B34" s="6">
        <v>6000</v>
      </c>
      <c r="D34" s="2" t="s">
        <v>5</v>
      </c>
      <c r="E34" s="1">
        <v>7000</v>
      </c>
      <c r="G34" s="2" t="s">
        <v>5</v>
      </c>
      <c r="H34" s="1">
        <v>8000</v>
      </c>
      <c r="J34" s="2" t="s">
        <v>5</v>
      </c>
      <c r="K34" s="1">
        <v>10000</v>
      </c>
      <c r="M34" s="2" t="s">
        <v>5</v>
      </c>
      <c r="N34" s="1">
        <v>17000</v>
      </c>
    </row>
    <row r="35" spans="1:14" x14ac:dyDescent="0.3">
      <c r="A35" s="2" t="s">
        <v>22</v>
      </c>
      <c r="B35" s="1">
        <f>HLOOKUP(B34,B41:G42,2,TRUE)</f>
        <v>4</v>
      </c>
      <c r="D35" s="2" t="s">
        <v>22</v>
      </c>
      <c r="E35" s="1">
        <f>HLOOKUP(E34,B41:G42,2,TRUE)</f>
        <v>4</v>
      </c>
      <c r="G35" s="2" t="s">
        <v>22</v>
      </c>
      <c r="H35" s="1">
        <f>HLOOKUP(H34,B41:G42,2,TRUE)</f>
        <v>6</v>
      </c>
      <c r="J35" s="2" t="s">
        <v>22</v>
      </c>
      <c r="K35" s="1">
        <f>HLOOKUP(K34,B41:G42,2,TRUE)</f>
        <v>10</v>
      </c>
      <c r="M35" s="2" t="s">
        <v>22</v>
      </c>
      <c r="N35" s="1">
        <f>HLOOKUP(N34,B41:G42,2,TRUE)</f>
        <v>16</v>
      </c>
    </row>
    <row r="37" spans="1:14" x14ac:dyDescent="0.3">
      <c r="A37" s="2" t="s">
        <v>1</v>
      </c>
      <c r="B37" s="2" t="s">
        <v>8</v>
      </c>
      <c r="C37" s="2" t="s">
        <v>9</v>
      </c>
      <c r="D37" s="2" t="s">
        <v>10</v>
      </c>
      <c r="E37" s="2" t="s">
        <v>11</v>
      </c>
      <c r="F37" s="2" t="s">
        <v>12</v>
      </c>
      <c r="G37" s="2" t="s">
        <v>13</v>
      </c>
    </row>
    <row r="38" spans="1:14" x14ac:dyDescent="0.3">
      <c r="A38" s="2" t="s">
        <v>2</v>
      </c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27</v>
      </c>
    </row>
    <row r="39" spans="1:14" x14ac:dyDescent="0.3">
      <c r="A39" s="2" t="s">
        <v>5</v>
      </c>
      <c r="B39" s="1">
        <v>6000</v>
      </c>
      <c r="C39" s="1">
        <v>7000</v>
      </c>
      <c r="D39" s="1">
        <v>9000</v>
      </c>
      <c r="E39" s="1">
        <v>10000</v>
      </c>
      <c r="F39" s="1">
        <v>8000</v>
      </c>
      <c r="G39" s="1">
        <v>17000</v>
      </c>
    </row>
    <row r="41" spans="1:14" x14ac:dyDescent="0.3">
      <c r="A41" s="2" t="s">
        <v>5</v>
      </c>
      <c r="B41" s="1">
        <v>5000</v>
      </c>
      <c r="C41" s="1">
        <v>7400</v>
      </c>
      <c r="D41" s="1">
        <v>8200</v>
      </c>
      <c r="E41" s="1">
        <v>9500</v>
      </c>
      <c r="F41" s="1">
        <v>10500</v>
      </c>
      <c r="G41" s="1">
        <v>15500</v>
      </c>
    </row>
    <row r="42" spans="1:14" x14ac:dyDescent="0.3">
      <c r="A42" s="2" t="s">
        <v>22</v>
      </c>
      <c r="B42" s="1">
        <v>4</v>
      </c>
      <c r="C42" s="1">
        <v>6</v>
      </c>
      <c r="D42" s="1">
        <v>8</v>
      </c>
      <c r="E42" s="1">
        <v>10</v>
      </c>
      <c r="F42" s="1">
        <v>12</v>
      </c>
      <c r="G42" s="1">
        <v>16</v>
      </c>
    </row>
    <row r="44" spans="1:14" x14ac:dyDescent="0.3">
      <c r="A44" s="7" t="s">
        <v>28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4" x14ac:dyDescent="0.3">
      <c r="A45" s="2" t="s">
        <v>1</v>
      </c>
      <c r="B45" s="1" t="s">
        <v>3</v>
      </c>
      <c r="D45" s="2" t="s">
        <v>5</v>
      </c>
      <c r="E45" s="1">
        <v>6500</v>
      </c>
      <c r="G45" s="2" t="s">
        <v>2</v>
      </c>
      <c r="H45" s="1" t="s">
        <v>15</v>
      </c>
      <c r="J45" s="2" t="s">
        <v>1</v>
      </c>
      <c r="K45" s="1" t="s">
        <v>12</v>
      </c>
    </row>
    <row r="46" spans="1:14" x14ac:dyDescent="0.3">
      <c r="A46" s="2" t="s">
        <v>29</v>
      </c>
      <c r="B46" s="1">
        <f>MATCH(B45,A49:A56,1)</f>
        <v>7</v>
      </c>
      <c r="D46" s="2" t="s">
        <v>29</v>
      </c>
      <c r="E46" s="1" t="e">
        <f>MATCH(E45,C49:C56,0)</f>
        <v>#N/A</v>
      </c>
      <c r="G46" s="2" t="s">
        <v>29</v>
      </c>
      <c r="H46" s="1">
        <f>MATCH(H45,B49:B56,1)</f>
        <v>2</v>
      </c>
      <c r="J46" s="2" t="s">
        <v>29</v>
      </c>
      <c r="K46" s="1">
        <f>MATCH(K45,A49:A56,1)</f>
        <v>5</v>
      </c>
    </row>
    <row r="48" spans="1:14" x14ac:dyDescent="0.3">
      <c r="A48" s="3" t="s">
        <v>1</v>
      </c>
      <c r="B48" s="3" t="s">
        <v>2</v>
      </c>
      <c r="C48" s="3" t="s">
        <v>5</v>
      </c>
    </row>
    <row r="49" spans="1:6" x14ac:dyDescent="0.3">
      <c r="A49" s="1" t="s">
        <v>8</v>
      </c>
      <c r="B49" s="1" t="s">
        <v>14</v>
      </c>
      <c r="C49" s="1">
        <v>6000</v>
      </c>
    </row>
    <row r="50" spans="1:6" x14ac:dyDescent="0.3">
      <c r="A50" s="1" t="s">
        <v>9</v>
      </c>
      <c r="B50" s="1" t="s">
        <v>15</v>
      </c>
      <c r="C50" s="4">
        <v>7000</v>
      </c>
    </row>
    <row r="51" spans="1:6" x14ac:dyDescent="0.3">
      <c r="A51" s="1" t="s">
        <v>10</v>
      </c>
      <c r="B51" s="1" t="s">
        <v>16</v>
      </c>
      <c r="C51" s="4">
        <v>8000</v>
      </c>
    </row>
    <row r="52" spans="1:6" x14ac:dyDescent="0.3">
      <c r="A52" s="1" t="s">
        <v>11</v>
      </c>
      <c r="B52" s="1" t="s">
        <v>17</v>
      </c>
      <c r="C52" s="4">
        <v>9000</v>
      </c>
    </row>
    <row r="53" spans="1:6" x14ac:dyDescent="0.3">
      <c r="A53" s="1" t="s">
        <v>12</v>
      </c>
      <c r="B53" s="1" t="s">
        <v>18</v>
      </c>
      <c r="C53" s="4">
        <v>10000</v>
      </c>
    </row>
    <row r="54" spans="1:6" x14ac:dyDescent="0.3">
      <c r="A54" s="1" t="s">
        <v>13</v>
      </c>
      <c r="B54" s="1" t="s">
        <v>19</v>
      </c>
      <c r="C54" s="4">
        <v>11000</v>
      </c>
    </row>
    <row r="55" spans="1:6" x14ac:dyDescent="0.3">
      <c r="A55" s="1" t="s">
        <v>3</v>
      </c>
      <c r="B55" s="1" t="s">
        <v>4</v>
      </c>
      <c r="C55" s="4">
        <v>12000</v>
      </c>
    </row>
    <row r="56" spans="1:6" x14ac:dyDescent="0.3">
      <c r="A56" s="1" t="s">
        <v>7</v>
      </c>
      <c r="B56" s="1" t="s">
        <v>23</v>
      </c>
      <c r="C56" s="4">
        <v>17000</v>
      </c>
    </row>
    <row r="58" spans="1:6" x14ac:dyDescent="0.3">
      <c r="A58" s="7" t="s">
        <v>30</v>
      </c>
      <c r="B58" s="7"/>
      <c r="C58" s="7"/>
      <c r="D58" s="7"/>
      <c r="E58" s="7"/>
      <c r="F58" s="7"/>
    </row>
    <row r="59" spans="1:6" x14ac:dyDescent="0.3">
      <c r="A59" s="2" t="s">
        <v>31</v>
      </c>
      <c r="B59" s="2" t="s">
        <v>32</v>
      </c>
      <c r="C59" s="2" t="s">
        <v>33</v>
      </c>
      <c r="E59" s="1" t="s">
        <v>38</v>
      </c>
      <c r="F59" s="1" t="s">
        <v>42</v>
      </c>
    </row>
    <row r="60" spans="1:6" x14ac:dyDescent="0.3">
      <c r="A60" s="1" t="s">
        <v>34</v>
      </c>
      <c r="B60" s="1">
        <v>4</v>
      </c>
      <c r="C60" s="1" t="str">
        <f>CHOOSE((B60&gt;=0)+(B60&gt;=5)+(B60&gt;=8)+(B60&gt;=10),"Poor","Average","Good","Excellent")</f>
        <v>Poor</v>
      </c>
      <c r="E60" s="1" t="s">
        <v>39</v>
      </c>
      <c r="F60" s="1" t="s">
        <v>43</v>
      </c>
    </row>
    <row r="61" spans="1:6" x14ac:dyDescent="0.3">
      <c r="A61" s="1" t="s">
        <v>35</v>
      </c>
      <c r="B61" s="1">
        <v>0</v>
      </c>
      <c r="C61" s="1" t="str">
        <f t="shared" ref="C61:C63" si="0">CHOOSE((B61&gt;=0)+(B61&gt;=5)+(B61&gt;=8)+(B61&gt;=10),"Poor","Average","Good","Excellent")</f>
        <v>Poor</v>
      </c>
      <c r="E61" s="1" t="s">
        <v>40</v>
      </c>
      <c r="F61" s="1" t="s">
        <v>44</v>
      </c>
    </row>
    <row r="62" spans="1:6" x14ac:dyDescent="0.3">
      <c r="A62" s="1" t="s">
        <v>36</v>
      </c>
      <c r="B62" s="1">
        <v>7</v>
      </c>
      <c r="C62" s="1" t="str">
        <f t="shared" si="0"/>
        <v>Average</v>
      </c>
      <c r="E62" s="1" t="s">
        <v>41</v>
      </c>
      <c r="F62" s="1" t="s">
        <v>45</v>
      </c>
    </row>
    <row r="63" spans="1:6" x14ac:dyDescent="0.3">
      <c r="A63" s="1" t="s">
        <v>37</v>
      </c>
      <c r="B63" s="1">
        <v>9</v>
      </c>
      <c r="C63" s="1" t="str">
        <f t="shared" si="0"/>
        <v>Good</v>
      </c>
    </row>
    <row r="65" spans="1:6" x14ac:dyDescent="0.3">
      <c r="A65" s="2" t="s">
        <v>46</v>
      </c>
      <c r="B65" s="2" t="s">
        <v>48</v>
      </c>
      <c r="C65" s="2" t="s">
        <v>47</v>
      </c>
      <c r="E65" s="2" t="s">
        <v>47</v>
      </c>
      <c r="F65" s="2" t="s">
        <v>54</v>
      </c>
    </row>
    <row r="66" spans="1:6" x14ac:dyDescent="0.3">
      <c r="A66" s="1"/>
      <c r="B66" s="1"/>
      <c r="C66" s="1"/>
      <c r="E66" s="1">
        <v>1</v>
      </c>
      <c r="F66" s="1" t="s">
        <v>55</v>
      </c>
    </row>
    <row r="67" spans="1:6" x14ac:dyDescent="0.3">
      <c r="A67" s="1" t="s">
        <v>49</v>
      </c>
      <c r="B67" s="1">
        <v>1</v>
      </c>
      <c r="C67" s="1" t="str">
        <f>CHOOSE(B67,$F$66,$F$67,$F$68)</f>
        <v>Red</v>
      </c>
      <c r="E67" s="1">
        <v>2</v>
      </c>
      <c r="F67" s="1" t="s">
        <v>56</v>
      </c>
    </row>
    <row r="68" spans="1:6" x14ac:dyDescent="0.3">
      <c r="A68" s="1" t="s">
        <v>50</v>
      </c>
      <c r="B68" s="1">
        <v>3</v>
      </c>
      <c r="C68" s="1" t="str">
        <f t="shared" ref="C68:C71" si="1">CHOOSE(B68,$F$66,$F$67,$F$68)</f>
        <v>Blue</v>
      </c>
      <c r="E68" s="1">
        <v>3</v>
      </c>
      <c r="F68" s="1" t="s">
        <v>57</v>
      </c>
    </row>
    <row r="69" spans="1:6" x14ac:dyDescent="0.3">
      <c r="A69" s="1" t="s">
        <v>51</v>
      </c>
      <c r="B69" s="1">
        <v>3</v>
      </c>
      <c r="C69" s="1" t="str">
        <f t="shared" si="1"/>
        <v>Blue</v>
      </c>
    </row>
    <row r="70" spans="1:6" x14ac:dyDescent="0.3">
      <c r="A70" s="1" t="s">
        <v>52</v>
      </c>
      <c r="B70" s="1">
        <v>1</v>
      </c>
      <c r="C70" s="1" t="str">
        <f t="shared" si="1"/>
        <v>Red</v>
      </c>
    </row>
    <row r="71" spans="1:6" x14ac:dyDescent="0.3">
      <c r="A71" s="1" t="s">
        <v>53</v>
      </c>
      <c r="B71" s="1">
        <v>2</v>
      </c>
      <c r="C71" s="1" t="str">
        <f t="shared" si="1"/>
        <v>Green</v>
      </c>
    </row>
    <row r="73" spans="1:6" x14ac:dyDescent="0.3">
      <c r="A73" s="7" t="s">
        <v>58</v>
      </c>
      <c r="B73" s="7"/>
      <c r="C73" s="7"/>
      <c r="D73" s="7"/>
    </row>
    <row r="74" spans="1:6" x14ac:dyDescent="0.3">
      <c r="A74" s="2" t="s">
        <v>59</v>
      </c>
      <c r="C74" s="1" t="s">
        <v>60</v>
      </c>
      <c r="D74" s="1" t="s">
        <v>61</v>
      </c>
    </row>
    <row r="75" spans="1:6" x14ac:dyDescent="0.3">
      <c r="A75" s="1">
        <f>AREAS(($C$75:$C$77,$D$75:$D$77))</f>
        <v>2</v>
      </c>
      <c r="C75" s="1" t="s">
        <v>62</v>
      </c>
      <c r="D75" s="1" t="s">
        <v>65</v>
      </c>
    </row>
    <row r="76" spans="1:6" x14ac:dyDescent="0.3">
      <c r="A76" s="1">
        <f>AREAS(($C$75:$C$77,$D$75:$D$77))</f>
        <v>2</v>
      </c>
      <c r="C76" s="1" t="s">
        <v>63</v>
      </c>
      <c r="D76" s="1" t="s">
        <v>66</v>
      </c>
    </row>
    <row r="77" spans="1:6" x14ac:dyDescent="0.3">
      <c r="A77" s="1">
        <f>AREAS(($C$75:$C$77,$D$75:$D$77))</f>
        <v>2</v>
      </c>
      <c r="C77" s="1" t="s">
        <v>64</v>
      </c>
      <c r="D77" s="1" t="s">
        <v>67</v>
      </c>
    </row>
    <row r="79" spans="1:6" x14ac:dyDescent="0.3">
      <c r="A79" s="7" t="s">
        <v>68</v>
      </c>
      <c r="B79" s="7"/>
      <c r="C79" s="7"/>
    </row>
    <row r="80" spans="1:6" x14ac:dyDescent="0.3">
      <c r="A80" s="3" t="s">
        <v>69</v>
      </c>
      <c r="B80" s="3" t="s">
        <v>70</v>
      </c>
      <c r="C80" s="3" t="s">
        <v>33</v>
      </c>
    </row>
    <row r="81" spans="1:4" x14ac:dyDescent="0.3">
      <c r="A81" s="1" t="s">
        <v>71</v>
      </c>
      <c r="B81" s="1" t="s">
        <v>76</v>
      </c>
      <c r="C81" s="8" t="str">
        <f>ADDRESS(81,2)</f>
        <v>$B$81</v>
      </c>
    </row>
    <row r="82" spans="1:4" x14ac:dyDescent="0.3">
      <c r="A82" s="1" t="s">
        <v>72</v>
      </c>
      <c r="B82" s="1" t="s">
        <v>77</v>
      </c>
      <c r="C82" s="8" t="str">
        <f>ADDRESS(82,2)</f>
        <v>$B$82</v>
      </c>
    </row>
    <row r="83" spans="1:4" x14ac:dyDescent="0.3">
      <c r="A83" s="1" t="s">
        <v>73</v>
      </c>
      <c r="B83" s="1" t="s">
        <v>77</v>
      </c>
      <c r="C83" s="8" t="str">
        <f>ADDRESS(83,2)</f>
        <v>$B$83</v>
      </c>
    </row>
    <row r="84" spans="1:4" x14ac:dyDescent="0.3">
      <c r="A84" s="1" t="s">
        <v>74</v>
      </c>
      <c r="B84" s="1" t="s">
        <v>78</v>
      </c>
      <c r="C84" s="8" t="str">
        <f>ADDRESS(84,2)</f>
        <v>$B$84</v>
      </c>
    </row>
    <row r="85" spans="1:4" x14ac:dyDescent="0.3">
      <c r="A85" s="1" t="s">
        <v>75</v>
      </c>
      <c r="B85" s="1" t="s">
        <v>77</v>
      </c>
      <c r="C85" s="8" t="str">
        <f>ADDRESS(85,2)</f>
        <v>$B$85</v>
      </c>
    </row>
    <row r="87" spans="1:4" x14ac:dyDescent="0.3">
      <c r="A87" s="7" t="s">
        <v>81</v>
      </c>
      <c r="B87" s="7"/>
      <c r="C87" s="7"/>
      <c r="D87" s="7"/>
    </row>
    <row r="88" spans="1:4" x14ac:dyDescent="0.3">
      <c r="A88" s="3" t="s">
        <v>79</v>
      </c>
      <c r="B88" s="3" t="s">
        <v>33</v>
      </c>
      <c r="D88" s="3" t="s">
        <v>80</v>
      </c>
    </row>
    <row r="89" spans="1:4" x14ac:dyDescent="0.3">
      <c r="A89" s="1">
        <v>20</v>
      </c>
      <c r="B89" s="1">
        <f>A89-COLUMN()</f>
        <v>18</v>
      </c>
      <c r="D89" s="1">
        <v>1</v>
      </c>
    </row>
    <row r="90" spans="1:4" x14ac:dyDescent="0.3">
      <c r="A90" s="1">
        <v>30</v>
      </c>
      <c r="B90" s="1">
        <f t="shared" ref="B90:B92" si="2">A90-COLUMN()</f>
        <v>28</v>
      </c>
      <c r="D90" s="1">
        <v>2</v>
      </c>
    </row>
    <row r="91" spans="1:4" x14ac:dyDescent="0.3">
      <c r="A91" s="1">
        <v>40</v>
      </c>
      <c r="B91" s="1">
        <f t="shared" si="2"/>
        <v>38</v>
      </c>
      <c r="D91" s="1"/>
    </row>
    <row r="92" spans="1:4" x14ac:dyDescent="0.3">
      <c r="A92" s="1">
        <v>60</v>
      </c>
      <c r="B92" s="1">
        <f t="shared" si="2"/>
        <v>58</v>
      </c>
    </row>
    <row r="94" spans="1:4" x14ac:dyDescent="0.3">
      <c r="A94" s="9" t="s">
        <v>82</v>
      </c>
      <c r="B94" s="9"/>
      <c r="C94" s="9"/>
    </row>
    <row r="95" spans="1:4" x14ac:dyDescent="0.3">
      <c r="A95" s="3" t="s">
        <v>69</v>
      </c>
      <c r="B95" s="3" t="s">
        <v>70</v>
      </c>
      <c r="C95" s="3" t="s">
        <v>33</v>
      </c>
    </row>
    <row r="96" spans="1:4" x14ac:dyDescent="0.3">
      <c r="A96" s="1" t="s">
        <v>71</v>
      </c>
      <c r="B96" s="1" t="s">
        <v>76</v>
      </c>
      <c r="C96" s="8">
        <f>COLUMNS(A96:B100)</f>
        <v>2</v>
      </c>
    </row>
    <row r="97" spans="1:3" x14ac:dyDescent="0.3">
      <c r="A97" s="1" t="s">
        <v>72</v>
      </c>
      <c r="B97" s="1" t="s">
        <v>77</v>
      </c>
      <c r="C97" s="8">
        <f>COLUMNS(A95:D101)</f>
        <v>4</v>
      </c>
    </row>
    <row r="98" spans="1:3" x14ac:dyDescent="0.3">
      <c r="A98" s="1" t="s">
        <v>73</v>
      </c>
      <c r="B98" s="1" t="s">
        <v>77</v>
      </c>
      <c r="C98" s="8">
        <f>COLUMNS(A96:F102)</f>
        <v>6</v>
      </c>
    </row>
    <row r="99" spans="1:3" x14ac:dyDescent="0.3">
      <c r="A99" s="1" t="s">
        <v>74</v>
      </c>
      <c r="B99" s="1" t="s">
        <v>78</v>
      </c>
      <c r="C99" s="8">
        <f>COLUMNS(A97:H103)</f>
        <v>8</v>
      </c>
    </row>
    <row r="100" spans="1:3" x14ac:dyDescent="0.3">
      <c r="A100" s="1" t="s">
        <v>75</v>
      </c>
      <c r="B100" s="1" t="s">
        <v>77</v>
      </c>
      <c r="C100" s="8">
        <f>COLUMNS(A98:J104)</f>
        <v>10</v>
      </c>
    </row>
    <row r="102" spans="1:3" x14ac:dyDescent="0.3">
      <c r="A102" s="9" t="s">
        <v>83</v>
      </c>
      <c r="B102" s="9"/>
      <c r="C102" s="9"/>
    </row>
    <row r="103" spans="1:3" x14ac:dyDescent="0.3">
      <c r="A103" s="3" t="s">
        <v>69</v>
      </c>
      <c r="B103" s="3" t="s">
        <v>70</v>
      </c>
      <c r="C103" s="3" t="s">
        <v>33</v>
      </c>
    </row>
    <row r="104" spans="1:3" x14ac:dyDescent="0.3">
      <c r="A104" s="1" t="s">
        <v>71</v>
      </c>
      <c r="B104" s="1" t="s">
        <v>76</v>
      </c>
      <c r="C104" s="8" t="str" cm="1">
        <f t="array" aca="1" ref="C104" ca="1">INDIRECT(ADDRESS(104,2))</f>
        <v>Contact_channel</v>
      </c>
    </row>
    <row r="105" spans="1:3" x14ac:dyDescent="0.3">
      <c r="A105" s="1" t="s">
        <v>72</v>
      </c>
      <c r="B105" s="1" t="s">
        <v>77</v>
      </c>
      <c r="C105" s="8" t="str" cm="1">
        <f t="array" aca="1" ref="C105" ca="1">INDIRECT(ADDRESS(105,2))</f>
        <v>Online form</v>
      </c>
    </row>
    <row r="106" spans="1:3" x14ac:dyDescent="0.3">
      <c r="A106" s="1" t="s">
        <v>73</v>
      </c>
      <c r="B106" s="1" t="s">
        <v>77</v>
      </c>
      <c r="C106" s="8" t="str" cm="1">
        <f t="array" aca="1" ref="C106" ca="1">INDIRECT(ADDRESS(106,2))</f>
        <v>Online form</v>
      </c>
    </row>
    <row r="107" spans="1:3" x14ac:dyDescent="0.3">
      <c r="A107" s="1" t="s">
        <v>74</v>
      </c>
      <c r="B107" s="1" t="s">
        <v>78</v>
      </c>
      <c r="C107" s="8" t="str" cm="1">
        <f t="array" aca="1" ref="C107" ca="1">INDIRECT(ADDRESS(107,2))</f>
        <v>Telesales outbound</v>
      </c>
    </row>
    <row r="108" spans="1:3" x14ac:dyDescent="0.3">
      <c r="A108" s="1" t="s">
        <v>75</v>
      </c>
      <c r="B108" s="1" t="s">
        <v>77</v>
      </c>
      <c r="C108" s="8" t="str" cm="1">
        <f t="array" aca="1" ref="C108" ca="1">INDIRECT(ADDRESS(108,2))</f>
        <v>Online form</v>
      </c>
    </row>
  </sheetData>
  <sortState xmlns:xlrd2="http://schemas.microsoft.com/office/spreadsheetml/2017/richdata2" ref="A6:C13">
    <sortCondition ref="A6:A13"/>
  </sortState>
  <mergeCells count="11">
    <mergeCell ref="A94:C94"/>
    <mergeCell ref="A102:C102"/>
    <mergeCell ref="A73:D73"/>
    <mergeCell ref="A79:C79"/>
    <mergeCell ref="A87:D87"/>
    <mergeCell ref="A58:F58"/>
    <mergeCell ref="A1:N1"/>
    <mergeCell ref="A15:N15"/>
    <mergeCell ref="A29:N29"/>
    <mergeCell ref="A33:N33"/>
    <mergeCell ref="A44:K4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2023-09-13T13:48:39Z</dcterms:created>
  <dcterms:modified xsi:type="dcterms:W3CDTF">2023-09-18T03:22:25Z</dcterms:modified>
</cp:coreProperties>
</file>