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lai Wolfe\Documents\University\ECEN 405\lab_3\"/>
    </mc:Choice>
  </mc:AlternateContent>
  <xr:revisionPtr revIDLastSave="0" documentId="13_ncr:1_{B9331EA4-CCD7-49D0-B887-129A347592AF}" xr6:coauthVersionLast="47" xr6:coauthVersionMax="47" xr10:uidLastSave="{00000000-0000-0000-0000-000000000000}"/>
  <bookViews>
    <workbookView xWindow="-120" yWindow="-120" windowWidth="51840" windowHeight="21390" tabRatio="500" activeTab="1" xr2:uid="{00000000-000D-0000-FFFF-FFFF00000000}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J24" i="2" l="1"/>
  <c r="AL24" i="2" s="1"/>
  <c r="AI24" i="2"/>
  <c r="AF24" i="2"/>
  <c r="AJ23" i="2"/>
  <c r="AL23" i="2" s="1"/>
  <c r="AI23" i="2"/>
  <c r="AF23" i="2"/>
  <c r="AJ22" i="2"/>
  <c r="AL22" i="2" s="1"/>
  <c r="AI22" i="2"/>
  <c r="AF22" i="2"/>
  <c r="AJ21" i="2"/>
  <c r="AL21" i="2" s="1"/>
  <c r="AI21" i="2"/>
  <c r="AF21" i="2"/>
  <c r="AJ20" i="2"/>
  <c r="AL20" i="2" s="1"/>
  <c r="AI20" i="2"/>
  <c r="AF20" i="2"/>
  <c r="AJ19" i="2"/>
  <c r="AL19" i="2" s="1"/>
  <c r="AI19" i="2"/>
  <c r="AF19" i="2"/>
  <c r="AJ18" i="2"/>
  <c r="AL18" i="2" s="1"/>
  <c r="AI18" i="2"/>
  <c r="AF18" i="2"/>
  <c r="AJ17" i="2"/>
  <c r="AL17" i="2" s="1"/>
  <c r="AI17" i="2"/>
  <c r="AF17" i="2"/>
  <c r="AJ16" i="2"/>
  <c r="AL16" i="2" s="1"/>
  <c r="AI16" i="2"/>
  <c r="AF16" i="2"/>
  <c r="AJ15" i="2"/>
  <c r="AL15" i="2" s="1"/>
  <c r="AI15" i="2"/>
  <c r="AF15" i="2"/>
  <c r="AJ14" i="2"/>
  <c r="AL14" i="2" s="1"/>
  <c r="AI14" i="2"/>
  <c r="AF14" i="2"/>
  <c r="AJ13" i="2"/>
  <c r="AL13" i="2" s="1"/>
  <c r="AI13" i="2"/>
  <c r="AF13" i="2"/>
  <c r="AJ12" i="2"/>
  <c r="AL12" i="2" s="1"/>
  <c r="AI12" i="2"/>
  <c r="AF12" i="2"/>
  <c r="AJ11" i="2"/>
  <c r="AL11" i="2" s="1"/>
  <c r="AI11" i="2"/>
  <c r="AF11" i="2"/>
  <c r="AJ10" i="2"/>
  <c r="AL10" i="2" s="1"/>
  <c r="AI10" i="2"/>
  <c r="AF10" i="2"/>
  <c r="AJ9" i="2"/>
  <c r="AL9" i="2" s="1"/>
  <c r="AI9" i="2"/>
  <c r="AF9" i="2"/>
  <c r="AJ8" i="2"/>
  <c r="AL8" i="2" s="1"/>
  <c r="AI8" i="2"/>
  <c r="AF8" i="2"/>
  <c r="AJ7" i="2"/>
  <c r="AL7" i="2" s="1"/>
  <c r="AI7" i="2"/>
  <c r="AF7" i="2"/>
  <c r="AJ6" i="2"/>
  <c r="AL6" i="2" s="1"/>
  <c r="AI6" i="2"/>
  <c r="AF6" i="2"/>
  <c r="AJ5" i="2"/>
  <c r="AL5" i="2" s="1"/>
  <c r="AI5" i="2"/>
  <c r="AF5" i="2"/>
  <c r="AJ4" i="2"/>
  <c r="AL4" i="2" s="1"/>
  <c r="AI4" i="2"/>
  <c r="AF4" i="2"/>
  <c r="AJ3" i="2"/>
  <c r="AL3" i="2" s="1"/>
  <c r="AI3" i="2"/>
  <c r="AF3" i="2"/>
  <c r="AO2" i="2"/>
  <c r="AJ2" i="2"/>
  <c r="AL2" i="2" s="1"/>
  <c r="AI2" i="2"/>
  <c r="AF2" i="2"/>
  <c r="J24" i="2"/>
  <c r="H24" i="2"/>
  <c r="G24" i="2"/>
  <c r="D24" i="2"/>
  <c r="H23" i="2"/>
  <c r="J23" i="2" s="1"/>
  <c r="G23" i="2"/>
  <c r="D23" i="2"/>
  <c r="H22" i="2"/>
  <c r="J22" i="2" s="1"/>
  <c r="G22" i="2"/>
  <c r="D22" i="2"/>
  <c r="H21" i="2"/>
  <c r="J21" i="2" s="1"/>
  <c r="G21" i="2"/>
  <c r="D21" i="2"/>
  <c r="H20" i="2"/>
  <c r="J20" i="2" s="1"/>
  <c r="G20" i="2"/>
  <c r="D20" i="2"/>
  <c r="H19" i="2"/>
  <c r="J19" i="2" s="1"/>
  <c r="G19" i="2"/>
  <c r="D19" i="2"/>
  <c r="H18" i="2"/>
  <c r="J18" i="2" s="1"/>
  <c r="G18" i="2"/>
  <c r="D18" i="2"/>
  <c r="H17" i="2"/>
  <c r="J17" i="2" s="1"/>
  <c r="G17" i="2"/>
  <c r="D17" i="2"/>
  <c r="H16" i="2"/>
  <c r="J16" i="2" s="1"/>
  <c r="G16" i="2"/>
  <c r="D16" i="2"/>
  <c r="H15" i="2"/>
  <c r="J15" i="2" s="1"/>
  <c r="G15" i="2"/>
  <c r="D15" i="2"/>
  <c r="H14" i="2"/>
  <c r="J14" i="2" s="1"/>
  <c r="G14" i="2"/>
  <c r="D14" i="2"/>
  <c r="H13" i="2"/>
  <c r="J13" i="2" s="1"/>
  <c r="G13" i="2"/>
  <c r="D13" i="2"/>
  <c r="H12" i="2"/>
  <c r="J12" i="2" s="1"/>
  <c r="G12" i="2"/>
  <c r="D12" i="2"/>
  <c r="H11" i="2"/>
  <c r="J11" i="2" s="1"/>
  <c r="G11" i="2"/>
  <c r="D11" i="2"/>
  <c r="H10" i="2"/>
  <c r="J10" i="2" s="1"/>
  <c r="G10" i="2"/>
  <c r="D10" i="2"/>
  <c r="H9" i="2"/>
  <c r="J9" i="2" s="1"/>
  <c r="G9" i="2"/>
  <c r="D9" i="2"/>
  <c r="H8" i="2"/>
  <c r="J8" i="2" s="1"/>
  <c r="G8" i="2"/>
  <c r="D8" i="2"/>
  <c r="H7" i="2"/>
  <c r="J7" i="2" s="1"/>
  <c r="G7" i="2"/>
  <c r="D7" i="2"/>
  <c r="H6" i="2"/>
  <c r="J6" i="2" s="1"/>
  <c r="G6" i="2"/>
  <c r="D6" i="2"/>
  <c r="H5" i="2"/>
  <c r="J5" i="2" s="1"/>
  <c r="G5" i="2"/>
  <c r="D5" i="2"/>
  <c r="H4" i="2"/>
  <c r="J4" i="2" s="1"/>
  <c r="G4" i="2"/>
  <c r="D4" i="2"/>
  <c r="H3" i="2"/>
  <c r="J3" i="2" s="1"/>
  <c r="G3" i="2"/>
  <c r="D3" i="2"/>
  <c r="M2" i="2"/>
  <c r="H2" i="2"/>
  <c r="J2" i="2" s="1"/>
  <c r="G2" i="2"/>
  <c r="D2" i="2"/>
  <c r="H24" i="1"/>
  <c r="J24" i="1" s="1"/>
  <c r="G24" i="1"/>
  <c r="D24" i="1"/>
  <c r="J23" i="1"/>
  <c r="H23" i="1"/>
  <c r="G23" i="1"/>
  <c r="D23" i="1"/>
  <c r="J22" i="1"/>
  <c r="H22" i="1"/>
  <c r="G22" i="1"/>
  <c r="D22" i="1"/>
  <c r="H21" i="1"/>
  <c r="J21" i="1" s="1"/>
  <c r="G21" i="1"/>
  <c r="D21" i="1"/>
  <c r="H20" i="1"/>
  <c r="J20" i="1" s="1"/>
  <c r="G20" i="1"/>
  <c r="D20" i="1"/>
  <c r="J19" i="1"/>
  <c r="H19" i="1"/>
  <c r="G19" i="1"/>
  <c r="D19" i="1"/>
  <c r="J18" i="1"/>
  <c r="H18" i="1"/>
  <c r="G18" i="1"/>
  <c r="D18" i="1"/>
  <c r="H17" i="1"/>
  <c r="J17" i="1" s="1"/>
  <c r="G17" i="1"/>
  <c r="D17" i="1"/>
  <c r="H16" i="1"/>
  <c r="J16" i="1" s="1"/>
  <c r="G16" i="1"/>
  <c r="D16" i="1"/>
  <c r="J15" i="1"/>
  <c r="H15" i="1"/>
  <c r="G15" i="1"/>
  <c r="D15" i="1"/>
  <c r="J14" i="1"/>
  <c r="H14" i="1"/>
  <c r="G14" i="1"/>
  <c r="D14" i="1"/>
  <c r="H13" i="1"/>
  <c r="J13" i="1" s="1"/>
  <c r="G13" i="1"/>
  <c r="D13" i="1"/>
  <c r="H12" i="1"/>
  <c r="J12" i="1" s="1"/>
  <c r="G12" i="1"/>
  <c r="D12" i="1"/>
  <c r="J11" i="1"/>
  <c r="H11" i="1"/>
  <c r="G11" i="1"/>
  <c r="D11" i="1"/>
  <c r="J10" i="1"/>
  <c r="H10" i="1"/>
  <c r="G10" i="1"/>
  <c r="D10" i="1"/>
  <c r="H9" i="1"/>
  <c r="J9" i="1" s="1"/>
  <c r="G9" i="1"/>
  <c r="D9" i="1"/>
  <c r="H8" i="1"/>
  <c r="J8" i="1" s="1"/>
  <c r="G8" i="1"/>
  <c r="D8" i="1"/>
  <c r="J7" i="1"/>
  <c r="H7" i="1"/>
  <c r="G7" i="1"/>
  <c r="D7" i="1"/>
  <c r="J6" i="1"/>
  <c r="H6" i="1"/>
  <c r="G6" i="1"/>
  <c r="D6" i="1"/>
  <c r="H5" i="1"/>
  <c r="J5" i="1" s="1"/>
  <c r="G5" i="1"/>
  <c r="D5" i="1"/>
  <c r="H4" i="1"/>
  <c r="J4" i="1" s="1"/>
  <c r="G4" i="1"/>
  <c r="D4" i="1"/>
  <c r="J3" i="1"/>
  <c r="H3" i="1"/>
  <c r="G3" i="1"/>
  <c r="D3" i="1"/>
  <c r="M2" i="1"/>
  <c r="H2" i="1"/>
  <c r="J2" i="1" s="1"/>
  <c r="G2" i="1"/>
  <c r="D2" i="1"/>
</calcChain>
</file>

<file path=xl/sharedStrings.xml><?xml version="1.0" encoding="utf-8"?>
<sst xmlns="http://schemas.openxmlformats.org/spreadsheetml/2006/main" count="27" uniqueCount="9">
  <si>
    <t>Duty Cycle</t>
  </si>
  <si>
    <t>I_supply</t>
  </si>
  <si>
    <t>P_supply</t>
  </si>
  <si>
    <t>V_out</t>
  </si>
  <si>
    <t>I_out</t>
  </si>
  <si>
    <t>P_out</t>
  </si>
  <si>
    <t>eff</t>
  </si>
  <si>
    <t>V_supply</t>
  </si>
  <si>
    <t>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</si>
</sst>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Effeciency vs Duty Cycle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179476840884999E-2"/>
          <c:y val="0.16249031258072799"/>
          <c:w val="0.87112544730608299"/>
          <c:h val="0.72074399380005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eff</c:v>
                </c:pt>
              </c:strCache>
            </c:strRef>
          </c:tx>
          <c:spPr>
            <a:ln w="1908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Sheet1!$A$2:$A$24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</c:numCache>
            </c:numRef>
          </c:xVal>
          <c:yVal>
            <c:numRef>
              <c:f>Sheet1!$J$2:$J$24</c:f>
              <c:numCache>
                <c:formatCode>General</c:formatCode>
                <c:ptCount val="23"/>
                <c:pt idx="0">
                  <c:v>50.774222222222207</c:v>
                </c:pt>
                <c:pt idx="1">
                  <c:v>58.991887550200808</c:v>
                </c:pt>
                <c:pt idx="2">
                  <c:v>65.157044334975367</c:v>
                </c:pt>
                <c:pt idx="3">
                  <c:v>69.69951219512194</c:v>
                </c:pt>
                <c:pt idx="4">
                  <c:v>72.767612612612595</c:v>
                </c:pt>
                <c:pt idx="5">
                  <c:v>75.200037878787882</c:v>
                </c:pt>
                <c:pt idx="6">
                  <c:v>81.897121001390829</c:v>
                </c:pt>
                <c:pt idx="7">
                  <c:v>85.151785714285722</c:v>
                </c:pt>
                <c:pt idx="8">
                  <c:v>87.091205711263882</c:v>
                </c:pt>
                <c:pt idx="9">
                  <c:v>88.380368857531863</c:v>
                </c:pt>
                <c:pt idx="10">
                  <c:v>89.283200439923007</c:v>
                </c:pt>
                <c:pt idx="11">
                  <c:v>89.731258632840024</c:v>
                </c:pt>
                <c:pt idx="12">
                  <c:v>90.273185434173683</c:v>
                </c:pt>
                <c:pt idx="13">
                  <c:v>90.664968493150681</c:v>
                </c:pt>
                <c:pt idx="14">
                  <c:v>90.872354948805466</c:v>
                </c:pt>
                <c:pt idx="15">
                  <c:v>91.153267885787642</c:v>
                </c:pt>
                <c:pt idx="16">
                  <c:v>91.235185765320139</c:v>
                </c:pt>
                <c:pt idx="17">
                  <c:v>91.298670481640471</c:v>
                </c:pt>
                <c:pt idx="18">
                  <c:v>91.21666144854936</c:v>
                </c:pt>
                <c:pt idx="19">
                  <c:v>91.083983960177008</c:v>
                </c:pt>
                <c:pt idx="20">
                  <c:v>90.95019566288812</c:v>
                </c:pt>
                <c:pt idx="21">
                  <c:v>90.695919281190157</c:v>
                </c:pt>
                <c:pt idx="22">
                  <c:v>90.341397609561767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6-486A-B8BF-CC935077F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3140"/>
        <c:axId val="71709369"/>
      </c:scatterChart>
      <c:valAx>
        <c:axId val="487431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1709369"/>
        <c:crosses val="autoZero"/>
        <c:crossBetween val="midCat"/>
      </c:valAx>
      <c:valAx>
        <c:axId val="71709369"/>
        <c:scaling>
          <c:orientation val="minMax"/>
          <c:min val="4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4314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Effeciency vs. Output Current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eff</c:v>
                </c:pt>
              </c:strCache>
            </c:strRef>
          </c:tx>
          <c:spPr>
            <a:ln w="1908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Sheet1!$G$2:$G$24</c:f>
              <c:numCache>
                <c:formatCode>General</c:formatCode>
                <c:ptCount val="23"/>
                <c:pt idx="0">
                  <c:v>1.4339999999999999E-2</c:v>
                </c:pt>
                <c:pt idx="1">
                  <c:v>1.7139999999999999E-2</c:v>
                </c:pt>
                <c:pt idx="2">
                  <c:v>1.992E-2</c:v>
                </c:pt>
                <c:pt idx="3">
                  <c:v>2.2679999999999999E-2</c:v>
                </c:pt>
                <c:pt idx="4">
                  <c:v>2.5419999999999998E-2</c:v>
                </c:pt>
                <c:pt idx="5">
                  <c:v>2.818E-2</c:v>
                </c:pt>
                <c:pt idx="6">
                  <c:v>4.2030000000000005E-2</c:v>
                </c:pt>
                <c:pt idx="7">
                  <c:v>5.6100000000000004E-2</c:v>
                </c:pt>
                <c:pt idx="8">
                  <c:v>7.0290000000000005E-2</c:v>
                </c:pt>
                <c:pt idx="9">
                  <c:v>8.4499999999999992E-2</c:v>
                </c:pt>
                <c:pt idx="10">
                  <c:v>9.8699999999999996E-2</c:v>
                </c:pt>
                <c:pt idx="11">
                  <c:v>0.11284000000000001</c:v>
                </c:pt>
                <c:pt idx="12">
                  <c:v>0.12694</c:v>
                </c:pt>
                <c:pt idx="13">
                  <c:v>0.14090999999999998</c:v>
                </c:pt>
                <c:pt idx="14">
                  <c:v>0.15479999999999999</c:v>
                </c:pt>
                <c:pt idx="15">
                  <c:v>0.16856000000000002</c:v>
                </c:pt>
                <c:pt idx="16">
                  <c:v>0.18221000000000001</c:v>
                </c:pt>
                <c:pt idx="17">
                  <c:v>0.19568000000000002</c:v>
                </c:pt>
                <c:pt idx="18">
                  <c:v>0.20905000000000001</c:v>
                </c:pt>
                <c:pt idx="19">
                  <c:v>0.22227</c:v>
                </c:pt>
                <c:pt idx="20">
                  <c:v>0.23529</c:v>
                </c:pt>
                <c:pt idx="21">
                  <c:v>0.24814</c:v>
                </c:pt>
                <c:pt idx="22">
                  <c:v>0.26082</c:v>
                </c:pt>
              </c:numCache>
            </c:numRef>
          </c:xVal>
          <c:yVal>
            <c:numRef>
              <c:f>Sheet1!$J$2:$J$24</c:f>
              <c:numCache>
                <c:formatCode>General</c:formatCode>
                <c:ptCount val="23"/>
                <c:pt idx="0">
                  <c:v>50.774222222222207</c:v>
                </c:pt>
                <c:pt idx="1">
                  <c:v>58.991887550200808</c:v>
                </c:pt>
                <c:pt idx="2">
                  <c:v>65.157044334975367</c:v>
                </c:pt>
                <c:pt idx="3">
                  <c:v>69.69951219512194</c:v>
                </c:pt>
                <c:pt idx="4">
                  <c:v>72.767612612612595</c:v>
                </c:pt>
                <c:pt idx="5">
                  <c:v>75.200037878787882</c:v>
                </c:pt>
                <c:pt idx="6">
                  <c:v>81.897121001390829</c:v>
                </c:pt>
                <c:pt idx="7">
                  <c:v>85.151785714285722</c:v>
                </c:pt>
                <c:pt idx="8">
                  <c:v>87.091205711263882</c:v>
                </c:pt>
                <c:pt idx="9">
                  <c:v>88.380368857531863</c:v>
                </c:pt>
                <c:pt idx="10">
                  <c:v>89.283200439923007</c:v>
                </c:pt>
                <c:pt idx="11">
                  <c:v>89.731258632840024</c:v>
                </c:pt>
                <c:pt idx="12">
                  <c:v>90.273185434173683</c:v>
                </c:pt>
                <c:pt idx="13">
                  <c:v>90.664968493150681</c:v>
                </c:pt>
                <c:pt idx="14">
                  <c:v>90.872354948805466</c:v>
                </c:pt>
                <c:pt idx="15">
                  <c:v>91.153267885787642</c:v>
                </c:pt>
                <c:pt idx="16">
                  <c:v>91.235185765320139</c:v>
                </c:pt>
                <c:pt idx="17">
                  <c:v>91.298670481640471</c:v>
                </c:pt>
                <c:pt idx="18">
                  <c:v>91.21666144854936</c:v>
                </c:pt>
                <c:pt idx="19">
                  <c:v>91.083983960177008</c:v>
                </c:pt>
                <c:pt idx="20">
                  <c:v>90.95019566288812</c:v>
                </c:pt>
                <c:pt idx="21">
                  <c:v>90.695919281190157</c:v>
                </c:pt>
                <c:pt idx="22">
                  <c:v>90.341397609561767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C-40B9-811B-52FE45BD4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0867"/>
        <c:axId val="33895440"/>
      </c:scatterChart>
      <c:valAx>
        <c:axId val="1061086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NZ" sz="900" b="0" strike="noStrike" spc="-1">
                    <a:latin typeface="Arial"/>
                  </a:rPr>
                  <a:t>Output Current (A)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895440"/>
        <c:crossesAt val="0"/>
        <c:crossBetween val="midCat"/>
      </c:valAx>
      <c:valAx>
        <c:axId val="33895440"/>
        <c:scaling>
          <c:orientation val="minMax"/>
          <c:max val="100"/>
          <c:min val="4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NZ" sz="900" b="0" strike="noStrike" spc="-1">
                    <a:latin typeface="Arial"/>
                  </a:rPr>
                  <a:t>Efficiency (eff 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610867"/>
        <c:crosses val="autoZero"/>
        <c:crossBetween val="midCat"/>
      </c:valAx>
      <c:spPr>
        <a:noFill/>
        <a:ln w="0">
          <a:solidFill>
            <a:srgbClr val="D9D9D9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NZ" sz="1300" b="0" strike="noStrike" spc="-1">
                <a:latin typeface="Arial"/>
              </a:rPr>
              <a:t>Efficiency vs Output Current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eff</c:v>
                </c:pt>
              </c:strCache>
            </c:strRef>
          </c:tx>
          <c:marker>
            <c:symbol val="circle"/>
            <c:size val="6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Sheet2!$G$2:$G$24</c:f>
              <c:numCache>
                <c:formatCode>General</c:formatCode>
                <c:ptCount val="23"/>
                <c:pt idx="0">
                  <c:v>1.333E-2</c:v>
                </c:pt>
                <c:pt idx="1">
                  <c:v>1.5679999999999999E-2</c:v>
                </c:pt>
                <c:pt idx="2">
                  <c:v>1.8159999999999999E-2</c:v>
                </c:pt>
                <c:pt idx="3">
                  <c:v>2.0750000000000001E-2</c:v>
                </c:pt>
                <c:pt idx="4">
                  <c:v>2.3399999999999997E-2</c:v>
                </c:pt>
                <c:pt idx="5">
                  <c:v>2.6110000000000001E-2</c:v>
                </c:pt>
                <c:pt idx="6">
                  <c:v>4.0079999999999998E-2</c:v>
                </c:pt>
                <c:pt idx="7">
                  <c:v>5.4379999999999998E-2</c:v>
                </c:pt>
                <c:pt idx="8">
                  <c:v>6.8780000000000008E-2</c:v>
                </c:pt>
                <c:pt idx="9">
                  <c:v>8.3199999999999996E-2</c:v>
                </c:pt>
                <c:pt idx="10">
                  <c:v>9.7579999999999986E-2</c:v>
                </c:pt>
                <c:pt idx="11">
                  <c:v>0.11186</c:v>
                </c:pt>
                <c:pt idx="12">
                  <c:v>0.12612000000000001</c:v>
                </c:pt>
                <c:pt idx="13">
                  <c:v>0.14029999999999998</c:v>
                </c:pt>
                <c:pt idx="14">
                  <c:v>0.15435000000000001</c:v>
                </c:pt>
                <c:pt idx="15">
                  <c:v>0.16827000000000003</c:v>
                </c:pt>
                <c:pt idx="16">
                  <c:v>0.18204999999999999</c:v>
                </c:pt>
                <c:pt idx="17">
                  <c:v>0.19570000000000001</c:v>
                </c:pt>
                <c:pt idx="18">
                  <c:v>0.20922000000000002</c:v>
                </c:pt>
                <c:pt idx="19">
                  <c:v>0.22255</c:v>
                </c:pt>
                <c:pt idx="20">
                  <c:v>0.23573</c:v>
                </c:pt>
                <c:pt idx="21">
                  <c:v>0.24875</c:v>
                </c:pt>
                <c:pt idx="22">
                  <c:v>0.26153999999999999</c:v>
                </c:pt>
              </c:numCache>
            </c:numRef>
          </c:xVal>
          <c:yVal>
            <c:numRef>
              <c:f>Sheet2!$J$2:$J$24</c:f>
              <c:numCache>
                <c:formatCode>General</c:formatCode>
                <c:ptCount val="23"/>
                <c:pt idx="0">
                  <c:v>53.845121212121207</c:v>
                </c:pt>
                <c:pt idx="1">
                  <c:v>58.959808153477219</c:v>
                </c:pt>
                <c:pt idx="2">
                  <c:v>62.816304761904775</c:v>
                </c:pt>
                <c:pt idx="3">
                  <c:v>66.138632872503848</c:v>
                </c:pt>
                <c:pt idx="4">
                  <c:v>69.136363636363626</c:v>
                </c:pt>
                <c:pt idx="5">
                  <c:v>71.460387840670876</c:v>
                </c:pt>
                <c:pt idx="6">
                  <c:v>79.328711111111105</c:v>
                </c:pt>
                <c:pt idx="7">
                  <c:v>83.678109790605532</c:v>
                </c:pt>
                <c:pt idx="8">
                  <c:v>86.452638888888899</c:v>
                </c:pt>
                <c:pt idx="9">
                  <c:v>88.338948443083211</c:v>
                </c:pt>
                <c:pt idx="10">
                  <c:v>89.786481848184806</c:v>
                </c:pt>
                <c:pt idx="11">
                  <c:v>90.671446376811602</c:v>
                </c:pt>
                <c:pt idx="12">
                  <c:v>91.415255172413794</c:v>
                </c:pt>
                <c:pt idx="13">
                  <c:v>92.153979400749051</c:v>
                </c:pt>
                <c:pt idx="14">
                  <c:v>92.66403150525089</c:v>
                </c:pt>
                <c:pt idx="15">
                  <c:v>92.987825615763541</c:v>
                </c:pt>
                <c:pt idx="16">
                  <c:v>93.227011251758086</c:v>
                </c:pt>
                <c:pt idx="17">
                  <c:v>93.319907407407413</c:v>
                </c:pt>
                <c:pt idx="18">
                  <c:v>93.412309859154931</c:v>
                </c:pt>
                <c:pt idx="19">
                  <c:v>93.379529600301652</c:v>
                </c:pt>
                <c:pt idx="20">
                  <c:v>93.267258979523319</c:v>
                </c:pt>
                <c:pt idx="21">
                  <c:v>93.075455024067395</c:v>
                </c:pt>
                <c:pt idx="22">
                  <c:v>92.762641171684308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6-442C-8B2A-8794456B0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0837"/>
        <c:axId val="99306586"/>
      </c:scatterChart>
      <c:valAx>
        <c:axId val="575208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NZ" sz="900" b="0" strike="noStrike" spc="-1">
                    <a:latin typeface="Arial"/>
                  </a:rPr>
                  <a:t>Output Current (A)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9306586"/>
        <c:crosses val="autoZero"/>
        <c:crossBetween val="midCat"/>
      </c:valAx>
      <c:valAx>
        <c:axId val="99306586"/>
        <c:scaling>
          <c:orientation val="minMax"/>
          <c:min val="5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NZ" sz="900" b="0" strike="noStrike" spc="-1">
                    <a:latin typeface="Arial"/>
                  </a:rPr>
                  <a:t>Efficiency (eff</a:t>
                </a:r>
                <a:r>
                  <a:rPr lang="en-NZ" sz="900" b="0" strike="noStrike" spc="-1" baseline="0">
                    <a:latin typeface="Arial"/>
                  </a:rPr>
                  <a:t> %)</a:t>
                </a:r>
                <a:endParaRPr lang="en-NZ" sz="900" b="0" strike="noStrike" spc="-1">
                  <a:latin typeface="Arial"/>
                </a:endParaRP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7520837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>
                <a:solidFill>
                  <a:schemeClr val="tx1"/>
                </a:solidFill>
              </a:rPr>
              <a:t>Efficiency vs Output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Synchronous</c:v>
          </c:tx>
          <c:spPr>
            <a:ln w="2222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Sheet2!$G$2:$G$24</c:f>
              <c:numCache>
                <c:formatCode>General</c:formatCode>
                <c:ptCount val="23"/>
                <c:pt idx="0">
                  <c:v>1.333E-2</c:v>
                </c:pt>
                <c:pt idx="1">
                  <c:v>1.5679999999999999E-2</c:v>
                </c:pt>
                <c:pt idx="2">
                  <c:v>1.8159999999999999E-2</c:v>
                </c:pt>
                <c:pt idx="3">
                  <c:v>2.0750000000000001E-2</c:v>
                </c:pt>
                <c:pt idx="4">
                  <c:v>2.3399999999999997E-2</c:v>
                </c:pt>
                <c:pt idx="5">
                  <c:v>2.6110000000000001E-2</c:v>
                </c:pt>
                <c:pt idx="6">
                  <c:v>4.0079999999999998E-2</c:v>
                </c:pt>
                <c:pt idx="7">
                  <c:v>5.4379999999999998E-2</c:v>
                </c:pt>
                <c:pt idx="8">
                  <c:v>6.8780000000000008E-2</c:v>
                </c:pt>
                <c:pt idx="9">
                  <c:v>8.3199999999999996E-2</c:v>
                </c:pt>
                <c:pt idx="10">
                  <c:v>9.7579999999999986E-2</c:v>
                </c:pt>
                <c:pt idx="11">
                  <c:v>0.11186</c:v>
                </c:pt>
                <c:pt idx="12">
                  <c:v>0.12612000000000001</c:v>
                </c:pt>
                <c:pt idx="13">
                  <c:v>0.14029999999999998</c:v>
                </c:pt>
                <c:pt idx="14">
                  <c:v>0.15435000000000001</c:v>
                </c:pt>
                <c:pt idx="15">
                  <c:v>0.16827000000000003</c:v>
                </c:pt>
                <c:pt idx="16">
                  <c:v>0.18204999999999999</c:v>
                </c:pt>
                <c:pt idx="17">
                  <c:v>0.19570000000000001</c:v>
                </c:pt>
                <c:pt idx="18">
                  <c:v>0.20922000000000002</c:v>
                </c:pt>
                <c:pt idx="19">
                  <c:v>0.22255</c:v>
                </c:pt>
                <c:pt idx="20">
                  <c:v>0.23573</c:v>
                </c:pt>
                <c:pt idx="21">
                  <c:v>0.24875</c:v>
                </c:pt>
                <c:pt idx="22">
                  <c:v>0.26153999999999999</c:v>
                </c:pt>
              </c:numCache>
            </c:numRef>
          </c:xVal>
          <c:yVal>
            <c:numRef>
              <c:f>Sheet2!$J$2:$J$24</c:f>
              <c:numCache>
                <c:formatCode>General</c:formatCode>
                <c:ptCount val="23"/>
                <c:pt idx="0">
                  <c:v>53.845121212121207</c:v>
                </c:pt>
                <c:pt idx="1">
                  <c:v>58.959808153477219</c:v>
                </c:pt>
                <c:pt idx="2">
                  <c:v>62.816304761904775</c:v>
                </c:pt>
                <c:pt idx="3">
                  <c:v>66.138632872503848</c:v>
                </c:pt>
                <c:pt idx="4">
                  <c:v>69.136363636363626</c:v>
                </c:pt>
                <c:pt idx="5">
                  <c:v>71.460387840670876</c:v>
                </c:pt>
                <c:pt idx="6">
                  <c:v>79.328711111111105</c:v>
                </c:pt>
                <c:pt idx="7">
                  <c:v>83.678109790605532</c:v>
                </c:pt>
                <c:pt idx="8">
                  <c:v>86.452638888888899</c:v>
                </c:pt>
                <c:pt idx="9">
                  <c:v>88.338948443083211</c:v>
                </c:pt>
                <c:pt idx="10">
                  <c:v>89.786481848184806</c:v>
                </c:pt>
                <c:pt idx="11">
                  <c:v>90.671446376811602</c:v>
                </c:pt>
                <c:pt idx="12">
                  <c:v>91.415255172413794</c:v>
                </c:pt>
                <c:pt idx="13">
                  <c:v>92.153979400749051</c:v>
                </c:pt>
                <c:pt idx="14">
                  <c:v>92.66403150525089</c:v>
                </c:pt>
                <c:pt idx="15">
                  <c:v>92.987825615763541</c:v>
                </c:pt>
                <c:pt idx="16">
                  <c:v>93.227011251758086</c:v>
                </c:pt>
                <c:pt idx="17">
                  <c:v>93.319907407407413</c:v>
                </c:pt>
                <c:pt idx="18">
                  <c:v>93.412309859154931</c:v>
                </c:pt>
                <c:pt idx="19">
                  <c:v>93.379529600301652</c:v>
                </c:pt>
                <c:pt idx="20">
                  <c:v>93.267258979523319</c:v>
                </c:pt>
                <c:pt idx="21">
                  <c:v>93.075455024067395</c:v>
                </c:pt>
                <c:pt idx="22">
                  <c:v>92.762641171684308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AA-4832-AEDE-1F9721223101}"/>
            </c:ext>
          </c:extLst>
        </c:ser>
        <c:ser>
          <c:idx val="1"/>
          <c:order val="1"/>
          <c:tx>
            <c:v>Non-Synchronous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Sheet2!$AI$2:$AI$24</c:f>
              <c:numCache>
                <c:formatCode>General</c:formatCode>
                <c:ptCount val="23"/>
                <c:pt idx="0">
                  <c:v>1.4339999999999999E-2</c:v>
                </c:pt>
                <c:pt idx="1">
                  <c:v>1.7139999999999999E-2</c:v>
                </c:pt>
                <c:pt idx="2">
                  <c:v>1.992E-2</c:v>
                </c:pt>
                <c:pt idx="3">
                  <c:v>2.2679999999999999E-2</c:v>
                </c:pt>
                <c:pt idx="4">
                  <c:v>2.5419999999999998E-2</c:v>
                </c:pt>
                <c:pt idx="5">
                  <c:v>2.818E-2</c:v>
                </c:pt>
                <c:pt idx="6">
                  <c:v>4.2030000000000005E-2</c:v>
                </c:pt>
                <c:pt idx="7">
                  <c:v>5.6100000000000004E-2</c:v>
                </c:pt>
                <c:pt idx="8">
                  <c:v>7.0290000000000005E-2</c:v>
                </c:pt>
                <c:pt idx="9">
                  <c:v>8.4499999999999992E-2</c:v>
                </c:pt>
                <c:pt idx="10">
                  <c:v>9.8699999999999996E-2</c:v>
                </c:pt>
                <c:pt idx="11">
                  <c:v>0.11284000000000001</c:v>
                </c:pt>
                <c:pt idx="12">
                  <c:v>0.12694</c:v>
                </c:pt>
                <c:pt idx="13">
                  <c:v>0.14090999999999998</c:v>
                </c:pt>
                <c:pt idx="14">
                  <c:v>0.15479999999999999</c:v>
                </c:pt>
                <c:pt idx="15">
                  <c:v>0.16856000000000002</c:v>
                </c:pt>
                <c:pt idx="16">
                  <c:v>0.18221000000000001</c:v>
                </c:pt>
                <c:pt idx="17">
                  <c:v>0.19568000000000002</c:v>
                </c:pt>
                <c:pt idx="18">
                  <c:v>0.20905000000000001</c:v>
                </c:pt>
                <c:pt idx="19">
                  <c:v>0.22227</c:v>
                </c:pt>
                <c:pt idx="20">
                  <c:v>0.23529</c:v>
                </c:pt>
                <c:pt idx="21">
                  <c:v>0.24814</c:v>
                </c:pt>
                <c:pt idx="22">
                  <c:v>0.26082</c:v>
                </c:pt>
              </c:numCache>
            </c:numRef>
          </c:xVal>
          <c:yVal>
            <c:numRef>
              <c:f>Sheet2!$AL$2:$AL$24</c:f>
              <c:numCache>
                <c:formatCode>General</c:formatCode>
                <c:ptCount val="23"/>
                <c:pt idx="0">
                  <c:v>50.774222222222207</c:v>
                </c:pt>
                <c:pt idx="1">
                  <c:v>58.991887550200808</c:v>
                </c:pt>
                <c:pt idx="2">
                  <c:v>65.157044334975367</c:v>
                </c:pt>
                <c:pt idx="3">
                  <c:v>69.69951219512194</c:v>
                </c:pt>
                <c:pt idx="4">
                  <c:v>72.767612612612595</c:v>
                </c:pt>
                <c:pt idx="5">
                  <c:v>75.200037878787882</c:v>
                </c:pt>
                <c:pt idx="6">
                  <c:v>81.897121001390829</c:v>
                </c:pt>
                <c:pt idx="7">
                  <c:v>85.151785714285722</c:v>
                </c:pt>
                <c:pt idx="8">
                  <c:v>87.091205711263882</c:v>
                </c:pt>
                <c:pt idx="9">
                  <c:v>88.380368857531863</c:v>
                </c:pt>
                <c:pt idx="10">
                  <c:v>89.283200439923007</c:v>
                </c:pt>
                <c:pt idx="11">
                  <c:v>89.731258632840024</c:v>
                </c:pt>
                <c:pt idx="12">
                  <c:v>90.273185434173683</c:v>
                </c:pt>
                <c:pt idx="13">
                  <c:v>90.664968493150681</c:v>
                </c:pt>
                <c:pt idx="14">
                  <c:v>90.872354948805466</c:v>
                </c:pt>
                <c:pt idx="15">
                  <c:v>91.153267885787642</c:v>
                </c:pt>
                <c:pt idx="16">
                  <c:v>91.235185765320139</c:v>
                </c:pt>
                <c:pt idx="17">
                  <c:v>91.298670481640471</c:v>
                </c:pt>
                <c:pt idx="18">
                  <c:v>91.21666144854936</c:v>
                </c:pt>
                <c:pt idx="19">
                  <c:v>91.083983960177008</c:v>
                </c:pt>
                <c:pt idx="20">
                  <c:v>90.95019566288812</c:v>
                </c:pt>
                <c:pt idx="21">
                  <c:v>90.695919281190157</c:v>
                </c:pt>
                <c:pt idx="22">
                  <c:v>90.341397609561767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AA-4832-AEDE-1F9721223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60687"/>
        <c:axId val="191961103"/>
      </c:scatterChart>
      <c:valAx>
        <c:axId val="19196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>
                    <a:solidFill>
                      <a:schemeClr val="tx1"/>
                    </a:solidFill>
                  </a:rPr>
                  <a:t>Output</a:t>
                </a:r>
                <a:r>
                  <a:rPr lang="en-NZ" baseline="0">
                    <a:solidFill>
                      <a:schemeClr val="tx1"/>
                    </a:solidFill>
                  </a:rPr>
                  <a:t> Current (A)</a:t>
                </a:r>
                <a:endParaRPr lang="en-NZ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1103"/>
        <c:crosses val="autoZero"/>
        <c:crossBetween val="midCat"/>
      </c:valAx>
      <c:valAx>
        <c:axId val="191961103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>
                    <a:solidFill>
                      <a:schemeClr val="tx1"/>
                    </a:solidFill>
                  </a:rPr>
                  <a:t>Efficiency (eff %)</a:t>
                </a: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0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335520</xdr:colOff>
      <xdr:row>17</xdr:row>
      <xdr:rowOff>114120</xdr:rowOff>
    </xdr:from>
    <xdr:to>
      <xdr:col>22</xdr:col>
      <xdr:colOff>619920</xdr:colOff>
      <xdr:row>39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347400</xdr:colOff>
      <xdr:row>15</xdr:row>
      <xdr:rowOff>128880</xdr:rowOff>
    </xdr:from>
    <xdr:to>
      <xdr:col>33</xdr:col>
      <xdr:colOff>627840</xdr:colOff>
      <xdr:row>37</xdr:row>
      <xdr:rowOff>113040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197400</xdr:colOff>
      <xdr:row>14</xdr:row>
      <xdr:rowOff>135014</xdr:rowOff>
    </xdr:from>
    <xdr:to>
      <xdr:col>24</xdr:col>
      <xdr:colOff>161925</xdr:colOff>
      <xdr:row>33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4761</xdr:colOff>
      <xdr:row>33</xdr:row>
      <xdr:rowOff>157161</xdr:rowOff>
    </xdr:from>
    <xdr:to>
      <xdr:col>23</xdr:col>
      <xdr:colOff>628649</xdr:colOff>
      <xdr:row>52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AC6A66-BE63-481D-87EE-C00097BB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Normal="100" workbookViewId="0">
      <selection activeCell="A24" sqref="A1:M24"/>
    </sheetView>
  </sheetViews>
  <sheetFormatPr defaultColWidth="8.5703125" defaultRowHeight="15" x14ac:dyDescent="0.25"/>
  <cols>
    <col min="1" max="1" width="10.28515625" customWidth="1"/>
  </cols>
  <sheetData>
    <row r="1" spans="1:13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6</v>
      </c>
      <c r="L1" t="s">
        <v>7</v>
      </c>
      <c r="M1" t="s">
        <v>8</v>
      </c>
    </row>
    <row r="2" spans="1:13" x14ac:dyDescent="0.25">
      <c r="A2">
        <v>5</v>
      </c>
      <c r="C2" s="1">
        <v>1.3500000000000001E-3</v>
      </c>
      <c r="D2" s="1">
        <f t="shared" ref="D2:D24" si="0">C2*30</f>
        <v>4.0500000000000001E-2</v>
      </c>
      <c r="F2">
        <v>1.4339999999999999</v>
      </c>
      <c r="G2">
        <f t="shared" ref="G2:G24" si="1">F2/100</f>
        <v>1.4339999999999999E-2</v>
      </c>
      <c r="H2">
        <f t="shared" ref="H2:H24" si="2">POWER(F2,2)/100</f>
        <v>2.0563559999999995E-2</v>
      </c>
      <c r="J2">
        <f t="shared" ref="J2:J24" si="3">(H2/D2)*100</f>
        <v>50.774222222222207</v>
      </c>
      <c r="L2">
        <v>30</v>
      </c>
      <c r="M2">
        <f>100</f>
        <v>100</v>
      </c>
    </row>
    <row r="3" spans="1:13" x14ac:dyDescent="0.25">
      <c r="A3">
        <v>6</v>
      </c>
      <c r="C3" s="1">
        <v>1.66E-3</v>
      </c>
      <c r="D3" s="1">
        <f t="shared" si="0"/>
        <v>4.9799999999999997E-2</v>
      </c>
      <c r="F3">
        <v>1.714</v>
      </c>
      <c r="G3">
        <f t="shared" si="1"/>
        <v>1.7139999999999999E-2</v>
      </c>
      <c r="H3">
        <f t="shared" si="2"/>
        <v>2.9377960000000002E-2</v>
      </c>
      <c r="J3">
        <f t="shared" si="3"/>
        <v>58.991887550200808</v>
      </c>
    </row>
    <row r="4" spans="1:13" x14ac:dyDescent="0.25">
      <c r="A4">
        <v>7</v>
      </c>
      <c r="C4" s="1">
        <v>2.0300000000000001E-3</v>
      </c>
      <c r="D4" s="1">
        <f t="shared" si="0"/>
        <v>6.0900000000000003E-2</v>
      </c>
      <c r="F4">
        <v>1.992</v>
      </c>
      <c r="G4">
        <f t="shared" si="1"/>
        <v>1.992E-2</v>
      </c>
      <c r="H4">
        <f t="shared" si="2"/>
        <v>3.9680640000000003E-2</v>
      </c>
      <c r="J4">
        <f t="shared" si="3"/>
        <v>65.157044334975367</v>
      </c>
    </row>
    <row r="5" spans="1:13" x14ac:dyDescent="0.25">
      <c r="A5">
        <v>8</v>
      </c>
      <c r="C5" s="1">
        <v>2.4599999999999999E-3</v>
      </c>
      <c r="D5" s="1">
        <f t="shared" si="0"/>
        <v>7.3800000000000004E-2</v>
      </c>
      <c r="F5">
        <v>2.2679999999999998</v>
      </c>
      <c r="G5">
        <f t="shared" si="1"/>
        <v>2.2679999999999999E-2</v>
      </c>
      <c r="H5">
        <f t="shared" si="2"/>
        <v>5.1438239999999996E-2</v>
      </c>
      <c r="J5">
        <f t="shared" si="3"/>
        <v>69.69951219512194</v>
      </c>
    </row>
    <row r="6" spans="1:13" x14ac:dyDescent="0.25">
      <c r="A6">
        <v>9</v>
      </c>
      <c r="C6" s="1">
        <v>2.96E-3</v>
      </c>
      <c r="D6" s="1">
        <f t="shared" si="0"/>
        <v>8.8800000000000004E-2</v>
      </c>
      <c r="F6">
        <v>2.5419999999999998</v>
      </c>
      <c r="G6">
        <f t="shared" si="1"/>
        <v>2.5419999999999998E-2</v>
      </c>
      <c r="H6">
        <f t="shared" si="2"/>
        <v>6.461763999999999E-2</v>
      </c>
      <c r="J6">
        <f t="shared" si="3"/>
        <v>72.767612612612595</v>
      </c>
    </row>
    <row r="7" spans="1:13" x14ac:dyDescent="0.25">
      <c r="A7">
        <v>10</v>
      </c>
      <c r="C7" s="1">
        <v>3.5200000000000001E-3</v>
      </c>
      <c r="D7" s="1">
        <f t="shared" si="0"/>
        <v>0.1056</v>
      </c>
      <c r="F7">
        <v>2.8180000000000001</v>
      </c>
      <c r="G7">
        <f t="shared" si="1"/>
        <v>2.818E-2</v>
      </c>
      <c r="H7">
        <f t="shared" si="2"/>
        <v>7.9411240000000008E-2</v>
      </c>
      <c r="J7">
        <f t="shared" si="3"/>
        <v>75.200037878787882</v>
      </c>
    </row>
    <row r="8" spans="1:13" x14ac:dyDescent="0.25">
      <c r="A8">
        <v>15</v>
      </c>
      <c r="C8" s="1">
        <v>7.1900000000000002E-3</v>
      </c>
      <c r="D8" s="1">
        <f t="shared" si="0"/>
        <v>0.2157</v>
      </c>
      <c r="F8">
        <v>4.2030000000000003</v>
      </c>
      <c r="G8">
        <f t="shared" si="1"/>
        <v>4.2030000000000005E-2</v>
      </c>
      <c r="H8">
        <f t="shared" si="2"/>
        <v>0.17665209000000001</v>
      </c>
      <c r="J8">
        <f t="shared" si="3"/>
        <v>81.897121001390829</v>
      </c>
    </row>
    <row r="9" spans="1:13" x14ac:dyDescent="0.25">
      <c r="A9">
        <v>20</v>
      </c>
      <c r="C9" s="1">
        <v>1.2319999999999999E-2</v>
      </c>
      <c r="D9" s="1">
        <f t="shared" si="0"/>
        <v>0.36959999999999998</v>
      </c>
      <c r="F9">
        <v>5.61</v>
      </c>
      <c r="G9">
        <f t="shared" si="1"/>
        <v>5.6100000000000004E-2</v>
      </c>
      <c r="H9">
        <f t="shared" si="2"/>
        <v>0.31472100000000003</v>
      </c>
      <c r="J9">
        <f t="shared" si="3"/>
        <v>85.151785714285722</v>
      </c>
    </row>
    <row r="10" spans="1:13" x14ac:dyDescent="0.25">
      <c r="A10">
        <v>25</v>
      </c>
      <c r="C10" s="1">
        <v>1.891E-2</v>
      </c>
      <c r="D10" s="1">
        <f t="shared" si="0"/>
        <v>0.56730000000000003</v>
      </c>
      <c r="F10">
        <v>7.0289999999999999</v>
      </c>
      <c r="G10">
        <f t="shared" si="1"/>
        <v>7.0290000000000005E-2</v>
      </c>
      <c r="H10">
        <f t="shared" si="2"/>
        <v>0.49406841000000001</v>
      </c>
      <c r="J10">
        <f t="shared" si="3"/>
        <v>87.091205711263882</v>
      </c>
    </row>
    <row r="11" spans="1:13" x14ac:dyDescent="0.25">
      <c r="A11">
        <v>30</v>
      </c>
      <c r="C11" s="1">
        <v>2.6929999999999999E-2</v>
      </c>
      <c r="D11" s="1">
        <f t="shared" si="0"/>
        <v>0.80789999999999995</v>
      </c>
      <c r="F11">
        <v>8.4499999999999993</v>
      </c>
      <c r="G11">
        <f t="shared" si="1"/>
        <v>8.4499999999999992E-2</v>
      </c>
      <c r="H11">
        <f t="shared" si="2"/>
        <v>0.71402499999999991</v>
      </c>
      <c r="J11">
        <f t="shared" si="3"/>
        <v>88.380368857531863</v>
      </c>
    </row>
    <row r="12" spans="1:13" x14ac:dyDescent="0.25">
      <c r="A12">
        <v>35</v>
      </c>
      <c r="C12" s="1">
        <v>3.637E-2</v>
      </c>
      <c r="D12" s="1">
        <f t="shared" si="0"/>
        <v>1.0911</v>
      </c>
      <c r="F12">
        <v>9.8699999999999992</v>
      </c>
      <c r="G12">
        <f t="shared" si="1"/>
        <v>9.8699999999999996E-2</v>
      </c>
      <c r="H12">
        <f t="shared" si="2"/>
        <v>0.97416899999999984</v>
      </c>
      <c r="J12">
        <f t="shared" si="3"/>
        <v>89.283200439923007</v>
      </c>
    </row>
    <row r="13" spans="1:13" x14ac:dyDescent="0.25">
      <c r="A13">
        <v>40</v>
      </c>
      <c r="C13" s="1">
        <v>4.7300000000000002E-2</v>
      </c>
      <c r="D13" s="1">
        <f t="shared" si="0"/>
        <v>1.419</v>
      </c>
      <c r="F13">
        <v>11.284000000000001</v>
      </c>
      <c r="G13">
        <f t="shared" si="1"/>
        <v>0.11284000000000001</v>
      </c>
      <c r="H13">
        <f t="shared" si="2"/>
        <v>1.2732865600000001</v>
      </c>
      <c r="J13">
        <f t="shared" si="3"/>
        <v>89.731258632840024</v>
      </c>
    </row>
    <row r="14" spans="1:13" x14ac:dyDescent="0.25">
      <c r="A14">
        <v>45</v>
      </c>
      <c r="C14" s="1">
        <v>5.9499999999999997E-2</v>
      </c>
      <c r="D14" s="1">
        <f t="shared" si="0"/>
        <v>1.7849999999999999</v>
      </c>
      <c r="F14">
        <v>12.694000000000001</v>
      </c>
      <c r="G14">
        <f t="shared" si="1"/>
        <v>0.12694</v>
      </c>
      <c r="H14">
        <f t="shared" si="2"/>
        <v>1.6113763600000002</v>
      </c>
      <c r="J14">
        <f t="shared" si="3"/>
        <v>90.273185434173683</v>
      </c>
    </row>
    <row r="15" spans="1:13" x14ac:dyDescent="0.25">
      <c r="A15">
        <v>50</v>
      </c>
      <c r="C15" s="1">
        <v>7.2999999999999995E-2</v>
      </c>
      <c r="D15" s="1">
        <f t="shared" si="0"/>
        <v>2.19</v>
      </c>
      <c r="F15">
        <v>14.090999999999999</v>
      </c>
      <c r="G15">
        <f t="shared" si="1"/>
        <v>0.14090999999999998</v>
      </c>
      <c r="H15">
        <f t="shared" si="2"/>
        <v>1.9855628099999998</v>
      </c>
      <c r="J15">
        <f t="shared" si="3"/>
        <v>90.664968493150681</v>
      </c>
    </row>
    <row r="16" spans="1:13" x14ac:dyDescent="0.25">
      <c r="A16">
        <v>55</v>
      </c>
      <c r="C16" s="1">
        <v>8.7900000000000006E-2</v>
      </c>
      <c r="D16" s="1">
        <f t="shared" si="0"/>
        <v>2.637</v>
      </c>
      <c r="F16">
        <v>15.48</v>
      </c>
      <c r="G16">
        <f t="shared" si="1"/>
        <v>0.15479999999999999</v>
      </c>
      <c r="H16">
        <f t="shared" si="2"/>
        <v>2.3963040000000002</v>
      </c>
      <c r="J16">
        <f t="shared" si="3"/>
        <v>90.872354948805466</v>
      </c>
    </row>
    <row r="17" spans="1:10" x14ac:dyDescent="0.25">
      <c r="A17">
        <v>60</v>
      </c>
      <c r="C17" s="1">
        <v>0.10390000000000001</v>
      </c>
      <c r="D17" s="1">
        <f t="shared" si="0"/>
        <v>3.117</v>
      </c>
      <c r="F17">
        <v>16.856000000000002</v>
      </c>
      <c r="G17">
        <f t="shared" si="1"/>
        <v>0.16856000000000002</v>
      </c>
      <c r="H17">
        <f t="shared" si="2"/>
        <v>2.8412473600000006</v>
      </c>
      <c r="J17">
        <f t="shared" si="3"/>
        <v>91.153267885787642</v>
      </c>
    </row>
    <row r="18" spans="1:10" x14ac:dyDescent="0.25">
      <c r="A18">
        <v>65</v>
      </c>
      <c r="C18" s="1">
        <v>0.12130000000000001</v>
      </c>
      <c r="D18" s="1">
        <f t="shared" si="0"/>
        <v>3.6390000000000002</v>
      </c>
      <c r="F18">
        <v>18.221</v>
      </c>
      <c r="G18">
        <f t="shared" si="1"/>
        <v>0.18221000000000001</v>
      </c>
      <c r="H18">
        <f t="shared" si="2"/>
        <v>3.3200484100000001</v>
      </c>
      <c r="J18">
        <f t="shared" si="3"/>
        <v>91.235185765320139</v>
      </c>
    </row>
    <row r="19" spans="1:10" x14ac:dyDescent="0.25">
      <c r="A19">
        <v>70</v>
      </c>
      <c r="C19" s="1">
        <v>0.13980000000000001</v>
      </c>
      <c r="D19" s="1">
        <f t="shared" si="0"/>
        <v>4.194</v>
      </c>
      <c r="F19">
        <v>19.568000000000001</v>
      </c>
      <c r="G19">
        <f t="shared" si="1"/>
        <v>0.19568000000000002</v>
      </c>
      <c r="H19">
        <f t="shared" si="2"/>
        <v>3.8290662400000008</v>
      </c>
      <c r="J19">
        <f t="shared" si="3"/>
        <v>91.298670481640471</v>
      </c>
    </row>
    <row r="20" spans="1:10" x14ac:dyDescent="0.25">
      <c r="A20">
        <v>75</v>
      </c>
      <c r="C20" s="1">
        <v>0.15970000000000001</v>
      </c>
      <c r="D20" s="1">
        <f t="shared" si="0"/>
        <v>4.7910000000000004</v>
      </c>
      <c r="F20">
        <v>20.905000000000001</v>
      </c>
      <c r="G20">
        <f t="shared" si="1"/>
        <v>0.20905000000000001</v>
      </c>
      <c r="H20">
        <f t="shared" si="2"/>
        <v>4.3701902500000003</v>
      </c>
      <c r="J20">
        <f t="shared" si="3"/>
        <v>91.21666144854936</v>
      </c>
    </row>
    <row r="21" spans="1:10" x14ac:dyDescent="0.25">
      <c r="A21">
        <v>80</v>
      </c>
      <c r="C21" s="1">
        <v>0.18079999999999999</v>
      </c>
      <c r="D21" s="1">
        <f t="shared" si="0"/>
        <v>5.4239999999999995</v>
      </c>
      <c r="F21">
        <v>22.227</v>
      </c>
      <c r="G21">
        <f t="shared" si="1"/>
        <v>0.22227</v>
      </c>
      <c r="H21">
        <f t="shared" si="2"/>
        <v>4.9403952900000005</v>
      </c>
      <c r="J21">
        <f t="shared" si="3"/>
        <v>91.083983960177008</v>
      </c>
    </row>
    <row r="22" spans="1:10" x14ac:dyDescent="0.25">
      <c r="A22">
        <v>85</v>
      </c>
      <c r="C22" s="1">
        <v>0.2029</v>
      </c>
      <c r="D22" s="1">
        <f t="shared" si="0"/>
        <v>6.0869999999999997</v>
      </c>
      <c r="F22">
        <v>23.529</v>
      </c>
      <c r="G22">
        <f t="shared" si="1"/>
        <v>0.23529</v>
      </c>
      <c r="H22">
        <f t="shared" si="2"/>
        <v>5.5361384099999995</v>
      </c>
      <c r="J22">
        <f t="shared" si="3"/>
        <v>90.95019566288812</v>
      </c>
    </row>
    <row r="23" spans="1:10" x14ac:dyDescent="0.25">
      <c r="A23">
        <v>90</v>
      </c>
      <c r="C23" s="1">
        <v>0.2263</v>
      </c>
      <c r="D23" s="1">
        <f t="shared" si="0"/>
        <v>6.7889999999999997</v>
      </c>
      <c r="F23">
        <v>24.814</v>
      </c>
      <c r="G23">
        <f t="shared" si="1"/>
        <v>0.24814</v>
      </c>
      <c r="H23">
        <f t="shared" si="2"/>
        <v>6.1573459599999998</v>
      </c>
      <c r="J23">
        <f t="shared" si="3"/>
        <v>90.695919281190157</v>
      </c>
    </row>
    <row r="24" spans="1:10" x14ac:dyDescent="0.25">
      <c r="A24">
        <v>95</v>
      </c>
      <c r="C24" s="1">
        <v>0.251</v>
      </c>
      <c r="D24" s="1">
        <f t="shared" si="0"/>
        <v>7.53</v>
      </c>
      <c r="F24">
        <v>26.082000000000001</v>
      </c>
      <c r="G24">
        <f t="shared" si="1"/>
        <v>0.26082</v>
      </c>
      <c r="H24">
        <f t="shared" si="2"/>
        <v>6.802707240000001</v>
      </c>
      <c r="J24">
        <f t="shared" si="3"/>
        <v>90.341397609561767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4"/>
  <sheetViews>
    <sheetView tabSelected="1" zoomScaleNormal="100" workbookViewId="0">
      <selection activeCell="AC46" sqref="AC46"/>
    </sheetView>
  </sheetViews>
  <sheetFormatPr defaultColWidth="10.140625" defaultRowHeight="15" x14ac:dyDescent="0.25"/>
  <sheetData>
    <row r="1" spans="1:41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6</v>
      </c>
      <c r="L1" t="s">
        <v>7</v>
      </c>
      <c r="M1" t="s">
        <v>8</v>
      </c>
      <c r="AC1" t="s">
        <v>0</v>
      </c>
      <c r="AE1" t="s">
        <v>1</v>
      </c>
      <c r="AF1" t="s">
        <v>2</v>
      </c>
      <c r="AH1" t="s">
        <v>3</v>
      </c>
      <c r="AI1" t="s">
        <v>4</v>
      </c>
      <c r="AJ1" t="s">
        <v>5</v>
      </c>
      <c r="AL1" t="s">
        <v>6</v>
      </c>
      <c r="AN1" t="s">
        <v>7</v>
      </c>
      <c r="AO1" t="s">
        <v>8</v>
      </c>
    </row>
    <row r="2" spans="1:41" x14ac:dyDescent="0.25">
      <c r="A2">
        <v>5</v>
      </c>
      <c r="C2" s="1">
        <v>1.1000000000000001E-3</v>
      </c>
      <c r="D2" s="1">
        <f t="shared" ref="D2:D24" si="0">C2*30</f>
        <v>3.3000000000000002E-2</v>
      </c>
      <c r="F2">
        <v>1.333</v>
      </c>
      <c r="G2">
        <f t="shared" ref="G2:G24" si="1">F2/100</f>
        <v>1.333E-2</v>
      </c>
      <c r="H2">
        <f t="shared" ref="H2:H24" si="2">POWER(F2,2)/100</f>
        <v>1.7768889999999999E-2</v>
      </c>
      <c r="J2">
        <f t="shared" ref="J2:J24" si="3">(H2/D2)*100</f>
        <v>53.845121212121207</v>
      </c>
      <c r="L2">
        <v>30</v>
      </c>
      <c r="M2">
        <f>100</f>
        <v>100</v>
      </c>
      <c r="AC2">
        <v>5</v>
      </c>
      <c r="AE2" s="1">
        <v>1.3500000000000001E-3</v>
      </c>
      <c r="AF2" s="1">
        <f t="shared" ref="AF2:AF24" si="4">AE2*30</f>
        <v>4.0500000000000001E-2</v>
      </c>
      <c r="AH2">
        <v>1.4339999999999999</v>
      </c>
      <c r="AI2">
        <f t="shared" ref="AI2:AI24" si="5">AH2/100</f>
        <v>1.4339999999999999E-2</v>
      </c>
      <c r="AJ2">
        <f t="shared" ref="AJ2:AJ24" si="6">POWER(AH2,2)/100</f>
        <v>2.0563559999999995E-2</v>
      </c>
      <c r="AL2">
        <f t="shared" ref="AL2:AL24" si="7">(AJ2/AF2)*100</f>
        <v>50.774222222222207</v>
      </c>
      <c r="AN2">
        <v>30</v>
      </c>
      <c r="AO2">
        <f>100</f>
        <v>100</v>
      </c>
    </row>
    <row r="3" spans="1:41" x14ac:dyDescent="0.25">
      <c r="A3">
        <v>6</v>
      </c>
      <c r="C3" s="1">
        <v>1.39E-3</v>
      </c>
      <c r="D3" s="1">
        <f t="shared" si="0"/>
        <v>4.1700000000000001E-2</v>
      </c>
      <c r="F3">
        <v>1.5680000000000001</v>
      </c>
      <c r="G3">
        <f t="shared" si="1"/>
        <v>1.5679999999999999E-2</v>
      </c>
      <c r="H3">
        <f t="shared" si="2"/>
        <v>2.4586240000000002E-2</v>
      </c>
      <c r="J3">
        <f t="shared" si="3"/>
        <v>58.959808153477219</v>
      </c>
      <c r="AC3">
        <v>6</v>
      </c>
      <c r="AE3" s="1">
        <v>1.66E-3</v>
      </c>
      <c r="AF3" s="1">
        <f t="shared" si="4"/>
        <v>4.9799999999999997E-2</v>
      </c>
      <c r="AH3">
        <v>1.714</v>
      </c>
      <c r="AI3">
        <f t="shared" si="5"/>
        <v>1.7139999999999999E-2</v>
      </c>
      <c r="AJ3">
        <f t="shared" si="6"/>
        <v>2.9377960000000002E-2</v>
      </c>
      <c r="AL3">
        <f t="shared" si="7"/>
        <v>58.991887550200808</v>
      </c>
    </row>
    <row r="4" spans="1:41" x14ac:dyDescent="0.25">
      <c r="A4">
        <v>7</v>
      </c>
      <c r="C4" s="1">
        <v>1.75E-3</v>
      </c>
      <c r="D4" s="1">
        <f t="shared" si="0"/>
        <v>5.2499999999999998E-2</v>
      </c>
      <c r="F4">
        <v>1.8160000000000001</v>
      </c>
      <c r="G4">
        <f t="shared" si="1"/>
        <v>1.8159999999999999E-2</v>
      </c>
      <c r="H4">
        <f t="shared" si="2"/>
        <v>3.2978560000000004E-2</v>
      </c>
      <c r="J4">
        <f t="shared" si="3"/>
        <v>62.816304761904775</v>
      </c>
      <c r="AC4">
        <v>7</v>
      </c>
      <c r="AE4" s="1">
        <v>2.0300000000000001E-3</v>
      </c>
      <c r="AF4" s="1">
        <f t="shared" si="4"/>
        <v>6.0900000000000003E-2</v>
      </c>
      <c r="AH4">
        <v>1.992</v>
      </c>
      <c r="AI4">
        <f t="shared" si="5"/>
        <v>1.992E-2</v>
      </c>
      <c r="AJ4">
        <f t="shared" si="6"/>
        <v>3.9680640000000003E-2</v>
      </c>
      <c r="AL4">
        <f t="shared" si="7"/>
        <v>65.157044334975367</v>
      </c>
    </row>
    <row r="5" spans="1:41" x14ac:dyDescent="0.25">
      <c r="A5">
        <v>8</v>
      </c>
      <c r="C5" s="1">
        <v>2.1700000000000001E-3</v>
      </c>
      <c r="D5" s="1">
        <f t="shared" si="0"/>
        <v>6.5100000000000005E-2</v>
      </c>
      <c r="F5">
        <v>2.0750000000000002</v>
      </c>
      <c r="G5">
        <f t="shared" si="1"/>
        <v>2.0750000000000001E-2</v>
      </c>
      <c r="H5">
        <f t="shared" si="2"/>
        <v>4.3056250000000011E-2</v>
      </c>
      <c r="J5">
        <f t="shared" si="3"/>
        <v>66.138632872503848</v>
      </c>
      <c r="AC5">
        <v>8</v>
      </c>
      <c r="AE5" s="1">
        <v>2.4599999999999999E-3</v>
      </c>
      <c r="AF5" s="1">
        <f t="shared" si="4"/>
        <v>7.3800000000000004E-2</v>
      </c>
      <c r="AH5">
        <v>2.2679999999999998</v>
      </c>
      <c r="AI5">
        <f t="shared" si="5"/>
        <v>2.2679999999999999E-2</v>
      </c>
      <c r="AJ5">
        <f t="shared" si="6"/>
        <v>5.1438239999999996E-2</v>
      </c>
      <c r="AL5">
        <f t="shared" si="7"/>
        <v>69.69951219512194</v>
      </c>
    </row>
    <row r="6" spans="1:41" x14ac:dyDescent="0.25">
      <c r="A6">
        <v>9</v>
      </c>
      <c r="C6" s="1">
        <v>2.64E-3</v>
      </c>
      <c r="D6" s="1">
        <f t="shared" si="0"/>
        <v>7.9199999999999993E-2</v>
      </c>
      <c r="F6">
        <v>2.34</v>
      </c>
      <c r="G6">
        <f t="shared" si="1"/>
        <v>2.3399999999999997E-2</v>
      </c>
      <c r="H6">
        <f t="shared" si="2"/>
        <v>5.4755999999999992E-2</v>
      </c>
      <c r="J6">
        <f t="shared" si="3"/>
        <v>69.136363636363626</v>
      </c>
      <c r="AC6">
        <v>9</v>
      </c>
      <c r="AE6" s="1">
        <v>2.96E-3</v>
      </c>
      <c r="AF6" s="1">
        <f t="shared" si="4"/>
        <v>8.8800000000000004E-2</v>
      </c>
      <c r="AH6">
        <v>2.5419999999999998</v>
      </c>
      <c r="AI6">
        <f t="shared" si="5"/>
        <v>2.5419999999999998E-2</v>
      </c>
      <c r="AJ6">
        <f t="shared" si="6"/>
        <v>6.461763999999999E-2</v>
      </c>
      <c r="AL6">
        <f t="shared" si="7"/>
        <v>72.767612612612595</v>
      </c>
    </row>
    <row r="7" spans="1:41" x14ac:dyDescent="0.25">
      <c r="A7">
        <v>10</v>
      </c>
      <c r="C7" s="1">
        <v>3.1800000000000001E-3</v>
      </c>
      <c r="D7" s="1">
        <f t="shared" si="0"/>
        <v>9.5399999999999999E-2</v>
      </c>
      <c r="F7">
        <v>2.6110000000000002</v>
      </c>
      <c r="G7">
        <f t="shared" si="1"/>
        <v>2.6110000000000001E-2</v>
      </c>
      <c r="H7">
        <f t="shared" si="2"/>
        <v>6.8173210000000012E-2</v>
      </c>
      <c r="J7">
        <f t="shared" si="3"/>
        <v>71.460387840670876</v>
      </c>
      <c r="AC7">
        <v>10</v>
      </c>
      <c r="AE7" s="1">
        <v>3.5200000000000001E-3</v>
      </c>
      <c r="AF7" s="1">
        <f t="shared" si="4"/>
        <v>0.1056</v>
      </c>
      <c r="AH7">
        <v>2.8180000000000001</v>
      </c>
      <c r="AI7">
        <f t="shared" si="5"/>
        <v>2.818E-2</v>
      </c>
      <c r="AJ7">
        <f t="shared" si="6"/>
        <v>7.9411240000000008E-2</v>
      </c>
      <c r="AL7">
        <f t="shared" si="7"/>
        <v>75.200037878787882</v>
      </c>
    </row>
    <row r="8" spans="1:41" x14ac:dyDescent="0.25">
      <c r="A8">
        <v>15</v>
      </c>
      <c r="C8" s="1">
        <v>6.7499999999999999E-3</v>
      </c>
      <c r="D8" s="1">
        <f t="shared" si="0"/>
        <v>0.20249999999999999</v>
      </c>
      <c r="F8">
        <v>4.008</v>
      </c>
      <c r="G8">
        <f t="shared" si="1"/>
        <v>4.0079999999999998E-2</v>
      </c>
      <c r="H8">
        <f t="shared" si="2"/>
        <v>0.16064063999999997</v>
      </c>
      <c r="J8">
        <f t="shared" si="3"/>
        <v>79.328711111111105</v>
      </c>
      <c r="AC8">
        <v>15</v>
      </c>
      <c r="AE8" s="1">
        <v>7.1900000000000002E-3</v>
      </c>
      <c r="AF8" s="1">
        <f t="shared" si="4"/>
        <v>0.2157</v>
      </c>
      <c r="AH8">
        <v>4.2030000000000003</v>
      </c>
      <c r="AI8">
        <f t="shared" si="5"/>
        <v>4.2030000000000005E-2</v>
      </c>
      <c r="AJ8">
        <f t="shared" si="6"/>
        <v>0.17665209000000001</v>
      </c>
      <c r="AL8">
        <f t="shared" si="7"/>
        <v>81.897121001390829</v>
      </c>
    </row>
    <row r="9" spans="1:41" x14ac:dyDescent="0.25">
      <c r="A9">
        <v>20</v>
      </c>
      <c r="C9" s="1">
        <v>1.1780000000000001E-2</v>
      </c>
      <c r="D9" s="1">
        <f t="shared" si="0"/>
        <v>0.35339999999999999</v>
      </c>
      <c r="F9">
        <v>5.4379999999999997</v>
      </c>
      <c r="G9">
        <f t="shared" si="1"/>
        <v>5.4379999999999998E-2</v>
      </c>
      <c r="H9">
        <f t="shared" si="2"/>
        <v>0.29571843999999997</v>
      </c>
      <c r="J9">
        <f t="shared" si="3"/>
        <v>83.678109790605532</v>
      </c>
      <c r="AC9">
        <v>20</v>
      </c>
      <c r="AE9" s="1">
        <v>1.2319999999999999E-2</v>
      </c>
      <c r="AF9" s="1">
        <f t="shared" si="4"/>
        <v>0.36959999999999998</v>
      </c>
      <c r="AH9">
        <v>5.61</v>
      </c>
      <c r="AI9">
        <f t="shared" si="5"/>
        <v>5.6100000000000004E-2</v>
      </c>
      <c r="AJ9">
        <f t="shared" si="6"/>
        <v>0.31472100000000003</v>
      </c>
      <c r="AL9">
        <f t="shared" si="7"/>
        <v>85.151785714285722</v>
      </c>
    </row>
    <row r="10" spans="1:41" x14ac:dyDescent="0.25">
      <c r="A10">
        <v>25</v>
      </c>
      <c r="C10" s="1">
        <v>1.8239999999999999E-2</v>
      </c>
      <c r="D10" s="1">
        <f t="shared" si="0"/>
        <v>0.54720000000000002</v>
      </c>
      <c r="F10">
        <v>6.8780000000000001</v>
      </c>
      <c r="G10">
        <f t="shared" si="1"/>
        <v>6.8780000000000008E-2</v>
      </c>
      <c r="H10">
        <f t="shared" si="2"/>
        <v>0.47306884000000005</v>
      </c>
      <c r="J10">
        <f t="shared" si="3"/>
        <v>86.452638888888899</v>
      </c>
      <c r="AC10">
        <v>25</v>
      </c>
      <c r="AE10" s="1">
        <v>1.891E-2</v>
      </c>
      <c r="AF10" s="1">
        <f t="shared" si="4"/>
        <v>0.56730000000000003</v>
      </c>
      <c r="AH10">
        <v>7.0289999999999999</v>
      </c>
      <c r="AI10">
        <f t="shared" si="5"/>
        <v>7.0290000000000005E-2</v>
      </c>
      <c r="AJ10">
        <f t="shared" si="6"/>
        <v>0.49406841000000001</v>
      </c>
      <c r="AL10">
        <f t="shared" si="7"/>
        <v>87.091205711263882</v>
      </c>
    </row>
    <row r="11" spans="1:41" x14ac:dyDescent="0.25">
      <c r="A11">
        <v>30</v>
      </c>
      <c r="C11" s="1">
        <v>2.6120000000000001E-2</v>
      </c>
      <c r="D11" s="1">
        <f t="shared" si="0"/>
        <v>0.78360000000000007</v>
      </c>
      <c r="F11">
        <v>8.32</v>
      </c>
      <c r="G11">
        <f t="shared" si="1"/>
        <v>8.3199999999999996E-2</v>
      </c>
      <c r="H11">
        <f t="shared" si="2"/>
        <v>0.69222400000000006</v>
      </c>
      <c r="J11">
        <f t="shared" si="3"/>
        <v>88.338948443083211</v>
      </c>
      <c r="AC11">
        <v>30</v>
      </c>
      <c r="AE11" s="1">
        <v>2.6929999999999999E-2</v>
      </c>
      <c r="AF11" s="1">
        <f t="shared" si="4"/>
        <v>0.80789999999999995</v>
      </c>
      <c r="AH11">
        <v>8.4499999999999993</v>
      </c>
      <c r="AI11">
        <f t="shared" si="5"/>
        <v>8.4499999999999992E-2</v>
      </c>
      <c r="AJ11">
        <f t="shared" si="6"/>
        <v>0.71402499999999991</v>
      </c>
      <c r="AL11">
        <f t="shared" si="7"/>
        <v>88.380368857531863</v>
      </c>
    </row>
    <row r="12" spans="1:41" x14ac:dyDescent="0.25">
      <c r="A12">
        <v>35</v>
      </c>
      <c r="C12" s="1">
        <v>3.5349999999999999E-2</v>
      </c>
      <c r="D12" s="1">
        <f t="shared" si="0"/>
        <v>1.0605</v>
      </c>
      <c r="F12">
        <v>9.7579999999999991</v>
      </c>
      <c r="G12">
        <f t="shared" si="1"/>
        <v>9.7579999999999986E-2</v>
      </c>
      <c r="H12">
        <f t="shared" si="2"/>
        <v>0.95218563999999983</v>
      </c>
      <c r="J12">
        <f t="shared" si="3"/>
        <v>89.786481848184806</v>
      </c>
      <c r="AC12">
        <v>35</v>
      </c>
      <c r="AE12" s="1">
        <v>3.637E-2</v>
      </c>
      <c r="AF12" s="1">
        <f t="shared" si="4"/>
        <v>1.0911</v>
      </c>
      <c r="AH12">
        <v>9.8699999999999992</v>
      </c>
      <c r="AI12">
        <f t="shared" si="5"/>
        <v>9.8699999999999996E-2</v>
      </c>
      <c r="AJ12">
        <f t="shared" si="6"/>
        <v>0.97416899999999984</v>
      </c>
      <c r="AL12">
        <f t="shared" si="7"/>
        <v>89.283200439923007</v>
      </c>
    </row>
    <row r="13" spans="1:41" x14ac:dyDescent="0.25">
      <c r="A13">
        <v>40</v>
      </c>
      <c r="C13" s="1">
        <v>4.5999999999999999E-2</v>
      </c>
      <c r="D13" s="1">
        <f t="shared" si="0"/>
        <v>1.38</v>
      </c>
      <c r="F13">
        <v>11.186</v>
      </c>
      <c r="G13">
        <f t="shared" si="1"/>
        <v>0.11186</v>
      </c>
      <c r="H13">
        <f t="shared" si="2"/>
        <v>1.25126596</v>
      </c>
      <c r="J13">
        <f t="shared" si="3"/>
        <v>90.671446376811602</v>
      </c>
      <c r="AC13">
        <v>40</v>
      </c>
      <c r="AE13" s="1">
        <v>4.7300000000000002E-2</v>
      </c>
      <c r="AF13" s="1">
        <f t="shared" si="4"/>
        <v>1.419</v>
      </c>
      <c r="AH13">
        <v>11.284000000000001</v>
      </c>
      <c r="AI13">
        <f t="shared" si="5"/>
        <v>0.11284000000000001</v>
      </c>
      <c r="AJ13">
        <f t="shared" si="6"/>
        <v>1.2732865600000001</v>
      </c>
      <c r="AL13">
        <f t="shared" si="7"/>
        <v>89.731258632840024</v>
      </c>
    </row>
    <row r="14" spans="1:41" x14ac:dyDescent="0.25">
      <c r="A14">
        <v>45</v>
      </c>
      <c r="C14" s="1">
        <v>5.8000000000000003E-2</v>
      </c>
      <c r="D14" s="1">
        <f t="shared" si="0"/>
        <v>1.74</v>
      </c>
      <c r="F14">
        <v>12.612</v>
      </c>
      <c r="G14">
        <f t="shared" si="1"/>
        <v>0.12612000000000001</v>
      </c>
      <c r="H14">
        <f t="shared" si="2"/>
        <v>1.5906254399999999</v>
      </c>
      <c r="J14">
        <f t="shared" si="3"/>
        <v>91.415255172413794</v>
      </c>
      <c r="AC14">
        <v>45</v>
      </c>
      <c r="AE14" s="1">
        <v>5.9499999999999997E-2</v>
      </c>
      <c r="AF14" s="1">
        <f t="shared" si="4"/>
        <v>1.7849999999999999</v>
      </c>
      <c r="AH14">
        <v>12.694000000000001</v>
      </c>
      <c r="AI14">
        <f t="shared" si="5"/>
        <v>0.12694</v>
      </c>
      <c r="AJ14">
        <f t="shared" si="6"/>
        <v>1.6113763600000002</v>
      </c>
      <c r="AL14">
        <f t="shared" si="7"/>
        <v>90.273185434173683</v>
      </c>
    </row>
    <row r="15" spans="1:41" x14ac:dyDescent="0.25">
      <c r="A15">
        <v>50</v>
      </c>
      <c r="C15" s="1">
        <v>7.1199999999999999E-2</v>
      </c>
      <c r="D15" s="1">
        <f t="shared" si="0"/>
        <v>2.1360000000000001</v>
      </c>
      <c r="F15">
        <v>14.03</v>
      </c>
      <c r="G15">
        <f t="shared" si="1"/>
        <v>0.14029999999999998</v>
      </c>
      <c r="H15">
        <f t="shared" si="2"/>
        <v>1.9684089999999999</v>
      </c>
      <c r="J15">
        <f t="shared" si="3"/>
        <v>92.153979400749051</v>
      </c>
      <c r="AC15">
        <v>50</v>
      </c>
      <c r="AE15" s="1">
        <v>7.2999999999999995E-2</v>
      </c>
      <c r="AF15" s="1">
        <f t="shared" si="4"/>
        <v>2.19</v>
      </c>
      <c r="AH15">
        <v>14.090999999999999</v>
      </c>
      <c r="AI15">
        <f t="shared" si="5"/>
        <v>0.14090999999999998</v>
      </c>
      <c r="AJ15">
        <f t="shared" si="6"/>
        <v>1.9855628099999998</v>
      </c>
      <c r="AL15">
        <f t="shared" si="7"/>
        <v>90.664968493150681</v>
      </c>
    </row>
    <row r="16" spans="1:41" x14ac:dyDescent="0.25">
      <c r="A16">
        <v>55</v>
      </c>
      <c r="C16" s="1">
        <v>8.5699999999999998E-2</v>
      </c>
      <c r="D16" s="1">
        <f t="shared" si="0"/>
        <v>2.5709999999999997</v>
      </c>
      <c r="F16">
        <v>15.435</v>
      </c>
      <c r="G16">
        <f t="shared" si="1"/>
        <v>0.15435000000000001</v>
      </c>
      <c r="H16">
        <f t="shared" si="2"/>
        <v>2.3823922500000001</v>
      </c>
      <c r="J16">
        <f t="shared" si="3"/>
        <v>92.66403150525089</v>
      </c>
      <c r="AC16">
        <v>55</v>
      </c>
      <c r="AE16" s="1">
        <v>8.7900000000000006E-2</v>
      </c>
      <c r="AF16" s="1">
        <f t="shared" si="4"/>
        <v>2.637</v>
      </c>
      <c r="AH16">
        <v>15.48</v>
      </c>
      <c r="AI16">
        <f t="shared" si="5"/>
        <v>0.15479999999999999</v>
      </c>
      <c r="AJ16">
        <f t="shared" si="6"/>
        <v>2.3963040000000002</v>
      </c>
      <c r="AL16">
        <f t="shared" si="7"/>
        <v>90.872354948805466</v>
      </c>
    </row>
    <row r="17" spans="1:38" x14ac:dyDescent="0.25">
      <c r="A17">
        <v>60</v>
      </c>
      <c r="C17" s="1">
        <v>0.10150000000000001</v>
      </c>
      <c r="D17" s="1">
        <f t="shared" si="0"/>
        <v>3.0450000000000004</v>
      </c>
      <c r="F17">
        <v>16.827000000000002</v>
      </c>
      <c r="G17">
        <f t="shared" si="1"/>
        <v>0.16827000000000003</v>
      </c>
      <c r="H17">
        <f t="shared" si="2"/>
        <v>2.8314792900000003</v>
      </c>
      <c r="J17">
        <f t="shared" si="3"/>
        <v>92.987825615763541</v>
      </c>
      <c r="AC17">
        <v>60</v>
      </c>
      <c r="AE17" s="1">
        <v>0.10390000000000001</v>
      </c>
      <c r="AF17" s="1">
        <f t="shared" si="4"/>
        <v>3.117</v>
      </c>
      <c r="AH17">
        <v>16.856000000000002</v>
      </c>
      <c r="AI17">
        <f t="shared" si="5"/>
        <v>0.16856000000000002</v>
      </c>
      <c r="AJ17">
        <f t="shared" si="6"/>
        <v>2.8412473600000006</v>
      </c>
      <c r="AL17">
        <f t="shared" si="7"/>
        <v>91.153267885787642</v>
      </c>
    </row>
    <row r="18" spans="1:38" x14ac:dyDescent="0.25">
      <c r="A18">
        <v>65</v>
      </c>
      <c r="C18" s="1">
        <v>0.11849999999999999</v>
      </c>
      <c r="D18" s="1">
        <f t="shared" si="0"/>
        <v>3.5549999999999997</v>
      </c>
      <c r="F18">
        <v>18.204999999999998</v>
      </c>
      <c r="G18">
        <f t="shared" si="1"/>
        <v>0.18204999999999999</v>
      </c>
      <c r="H18">
        <f t="shared" si="2"/>
        <v>3.3142202499999995</v>
      </c>
      <c r="J18">
        <f t="shared" si="3"/>
        <v>93.227011251758086</v>
      </c>
      <c r="AC18">
        <v>65</v>
      </c>
      <c r="AE18" s="1">
        <v>0.12130000000000001</v>
      </c>
      <c r="AF18" s="1">
        <f t="shared" si="4"/>
        <v>3.6390000000000002</v>
      </c>
      <c r="AH18">
        <v>18.221</v>
      </c>
      <c r="AI18">
        <f t="shared" si="5"/>
        <v>0.18221000000000001</v>
      </c>
      <c r="AJ18">
        <f t="shared" si="6"/>
        <v>3.3200484100000001</v>
      </c>
      <c r="AL18">
        <f t="shared" si="7"/>
        <v>91.235185765320139</v>
      </c>
    </row>
    <row r="19" spans="1:38" x14ac:dyDescent="0.25">
      <c r="A19">
        <v>70</v>
      </c>
      <c r="C19" s="1">
        <v>0.1368</v>
      </c>
      <c r="D19" s="1">
        <f t="shared" si="0"/>
        <v>4.1040000000000001</v>
      </c>
      <c r="F19">
        <v>19.57</v>
      </c>
      <c r="G19">
        <f t="shared" si="1"/>
        <v>0.19570000000000001</v>
      </c>
      <c r="H19">
        <f t="shared" si="2"/>
        <v>3.8298490000000003</v>
      </c>
      <c r="J19">
        <f t="shared" si="3"/>
        <v>93.319907407407413</v>
      </c>
      <c r="AC19">
        <v>70</v>
      </c>
      <c r="AE19" s="1">
        <v>0.13980000000000001</v>
      </c>
      <c r="AF19" s="1">
        <f t="shared" si="4"/>
        <v>4.194</v>
      </c>
      <c r="AH19">
        <v>19.568000000000001</v>
      </c>
      <c r="AI19">
        <f t="shared" si="5"/>
        <v>0.19568000000000002</v>
      </c>
      <c r="AJ19">
        <f t="shared" si="6"/>
        <v>3.8290662400000008</v>
      </c>
      <c r="AL19">
        <f t="shared" si="7"/>
        <v>91.298670481640471</v>
      </c>
    </row>
    <row r="20" spans="1:38" x14ac:dyDescent="0.25">
      <c r="A20">
        <v>75</v>
      </c>
      <c r="C20" s="1">
        <v>0.15620000000000001</v>
      </c>
      <c r="D20" s="1">
        <f t="shared" si="0"/>
        <v>4.6859999999999999</v>
      </c>
      <c r="F20">
        <v>20.922000000000001</v>
      </c>
      <c r="G20">
        <f t="shared" si="1"/>
        <v>0.20922000000000002</v>
      </c>
      <c r="H20">
        <f t="shared" si="2"/>
        <v>4.3773008400000002</v>
      </c>
      <c r="J20">
        <f t="shared" si="3"/>
        <v>93.412309859154931</v>
      </c>
      <c r="AC20">
        <v>75</v>
      </c>
      <c r="AE20" s="1">
        <v>0.15970000000000001</v>
      </c>
      <c r="AF20" s="1">
        <f t="shared" si="4"/>
        <v>4.7910000000000004</v>
      </c>
      <c r="AH20">
        <v>20.905000000000001</v>
      </c>
      <c r="AI20">
        <f t="shared" si="5"/>
        <v>0.20905000000000001</v>
      </c>
      <c r="AJ20">
        <f t="shared" si="6"/>
        <v>4.3701902500000003</v>
      </c>
      <c r="AL20">
        <f t="shared" si="7"/>
        <v>91.21666144854936</v>
      </c>
    </row>
    <row r="21" spans="1:38" x14ac:dyDescent="0.25">
      <c r="A21">
        <v>80</v>
      </c>
      <c r="C21" s="1">
        <v>0.17680000000000001</v>
      </c>
      <c r="D21" s="1">
        <f t="shared" si="0"/>
        <v>5.3040000000000003</v>
      </c>
      <c r="F21">
        <v>22.254999999999999</v>
      </c>
      <c r="G21">
        <f t="shared" si="1"/>
        <v>0.22255</v>
      </c>
      <c r="H21">
        <f t="shared" si="2"/>
        <v>4.95285025</v>
      </c>
      <c r="J21">
        <f t="shared" si="3"/>
        <v>93.379529600301652</v>
      </c>
      <c r="AC21">
        <v>80</v>
      </c>
      <c r="AE21" s="1">
        <v>0.18079999999999999</v>
      </c>
      <c r="AF21" s="1">
        <f t="shared" si="4"/>
        <v>5.4239999999999995</v>
      </c>
      <c r="AH21">
        <v>22.227</v>
      </c>
      <c r="AI21">
        <f t="shared" si="5"/>
        <v>0.22227</v>
      </c>
      <c r="AJ21">
        <f t="shared" si="6"/>
        <v>4.9403952900000005</v>
      </c>
      <c r="AL21">
        <f t="shared" si="7"/>
        <v>91.083983960177008</v>
      </c>
    </row>
    <row r="22" spans="1:38" x14ac:dyDescent="0.25">
      <c r="A22">
        <v>85</v>
      </c>
      <c r="C22" s="1">
        <v>0.1986</v>
      </c>
      <c r="D22" s="1">
        <f t="shared" si="0"/>
        <v>5.9580000000000002</v>
      </c>
      <c r="F22">
        <v>23.573</v>
      </c>
      <c r="G22">
        <f t="shared" si="1"/>
        <v>0.23573</v>
      </c>
      <c r="H22">
        <f t="shared" si="2"/>
        <v>5.5568632899999999</v>
      </c>
      <c r="J22">
        <f t="shared" si="3"/>
        <v>93.267258979523319</v>
      </c>
      <c r="AC22">
        <v>85</v>
      </c>
      <c r="AE22" s="1">
        <v>0.2029</v>
      </c>
      <c r="AF22" s="1">
        <f t="shared" si="4"/>
        <v>6.0869999999999997</v>
      </c>
      <c r="AH22">
        <v>23.529</v>
      </c>
      <c r="AI22">
        <f t="shared" si="5"/>
        <v>0.23529</v>
      </c>
      <c r="AJ22">
        <f t="shared" si="6"/>
        <v>5.5361384099999995</v>
      </c>
      <c r="AL22">
        <f t="shared" si="7"/>
        <v>90.95019566288812</v>
      </c>
    </row>
    <row r="23" spans="1:38" x14ac:dyDescent="0.25">
      <c r="A23">
        <v>90</v>
      </c>
      <c r="C23" s="1">
        <v>0.22159999999999999</v>
      </c>
      <c r="D23" s="1">
        <f t="shared" si="0"/>
        <v>6.6479999999999997</v>
      </c>
      <c r="F23">
        <v>24.875</v>
      </c>
      <c r="G23">
        <f t="shared" si="1"/>
        <v>0.24875</v>
      </c>
      <c r="H23">
        <f t="shared" si="2"/>
        <v>6.1876562499999999</v>
      </c>
      <c r="J23">
        <f t="shared" si="3"/>
        <v>93.075455024067395</v>
      </c>
      <c r="AC23">
        <v>90</v>
      </c>
      <c r="AE23" s="1">
        <v>0.2263</v>
      </c>
      <c r="AF23" s="1">
        <f t="shared" si="4"/>
        <v>6.7889999999999997</v>
      </c>
      <c r="AH23">
        <v>24.814</v>
      </c>
      <c r="AI23">
        <f t="shared" si="5"/>
        <v>0.24814</v>
      </c>
      <c r="AJ23">
        <f t="shared" si="6"/>
        <v>6.1573459599999998</v>
      </c>
      <c r="AL23">
        <f t="shared" si="7"/>
        <v>90.695919281190157</v>
      </c>
    </row>
    <row r="24" spans="1:38" x14ac:dyDescent="0.25">
      <c r="A24">
        <v>95</v>
      </c>
      <c r="C24" s="1">
        <v>0.24579999999999999</v>
      </c>
      <c r="D24" s="1">
        <f t="shared" si="0"/>
        <v>7.3739999999999997</v>
      </c>
      <c r="F24">
        <v>26.154</v>
      </c>
      <c r="G24">
        <f t="shared" si="1"/>
        <v>0.26153999999999999</v>
      </c>
      <c r="H24">
        <f t="shared" si="2"/>
        <v>6.8403171599999997</v>
      </c>
      <c r="J24">
        <f t="shared" si="3"/>
        <v>92.762641171684308</v>
      </c>
      <c r="AC24">
        <v>95</v>
      </c>
      <c r="AE24" s="1">
        <v>0.251</v>
      </c>
      <c r="AF24" s="1">
        <f t="shared" si="4"/>
        <v>7.53</v>
      </c>
      <c r="AH24">
        <v>26.082000000000001</v>
      </c>
      <c r="AI24">
        <f t="shared" si="5"/>
        <v>0.26082</v>
      </c>
      <c r="AJ24">
        <f t="shared" si="6"/>
        <v>6.802707240000001</v>
      </c>
      <c r="AL24">
        <f t="shared" si="7"/>
        <v>90.341397609561767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Niels Clayton</dc:creator>
  <dc:description/>
  <cp:lastModifiedBy>Nickolai Wolfe</cp:lastModifiedBy>
  <cp:revision>3</cp:revision>
  <dcterms:created xsi:type="dcterms:W3CDTF">2021-07-19T02:57:29Z</dcterms:created>
  <dcterms:modified xsi:type="dcterms:W3CDTF">2021-07-30T02:05:29Z</dcterms:modified>
  <dc:language>en-NZ</dc:language>
</cp:coreProperties>
</file>