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niels\Desktop\Uni jaar 5\Semester 2\Thesis\"/>
    </mc:Choice>
  </mc:AlternateContent>
  <xr:revisionPtr revIDLastSave="0" documentId="13_ncr:1_{AD306C60-8B76-443B-9A4E-4E3569A790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P39" i="1"/>
  <c r="H39" i="1"/>
  <c r="I39" i="1"/>
  <c r="J39" i="1"/>
  <c r="K39" i="1"/>
  <c r="L39" i="1"/>
  <c r="M39" i="1"/>
  <c r="N39" i="1"/>
  <c r="O39" i="1"/>
  <c r="G39" i="1"/>
  <c r="H38" i="1"/>
  <c r="I38" i="1"/>
  <c r="J38" i="1"/>
  <c r="K38" i="1"/>
  <c r="L38" i="1"/>
  <c r="M38" i="1"/>
  <c r="N38" i="1"/>
  <c r="O38" i="1"/>
  <c r="P38" i="1"/>
  <c r="G38" i="1"/>
  <c r="P37" i="1"/>
  <c r="H37" i="1"/>
  <c r="I37" i="1"/>
  <c r="J37" i="1"/>
  <c r="K37" i="1"/>
  <c r="L37" i="1"/>
  <c r="M37" i="1"/>
  <c r="N37" i="1"/>
  <c r="O37" i="1"/>
  <c r="G37" i="1"/>
  <c r="H25" i="1"/>
  <c r="I25" i="1"/>
  <c r="J25" i="1"/>
  <c r="K25" i="1"/>
  <c r="L25" i="1"/>
  <c r="M25" i="1"/>
  <c r="N25" i="1"/>
  <c r="O25" i="1"/>
  <c r="P25" i="1"/>
  <c r="G25" i="1"/>
  <c r="H24" i="1"/>
  <c r="I24" i="1"/>
  <c r="J24" i="1"/>
  <c r="K24" i="1"/>
  <c r="L24" i="1"/>
  <c r="M24" i="1"/>
  <c r="N24" i="1"/>
  <c r="O24" i="1"/>
  <c r="P24" i="1"/>
  <c r="G24" i="1"/>
  <c r="H23" i="1"/>
  <c r="I23" i="1"/>
  <c r="J23" i="1"/>
  <c r="K23" i="1"/>
  <c r="L23" i="1"/>
  <c r="M23" i="1"/>
  <c r="N23" i="1"/>
  <c r="O23" i="1"/>
  <c r="P23" i="1"/>
  <c r="G23" i="1"/>
  <c r="P40" i="1"/>
  <c r="O40" i="1"/>
  <c r="N40" i="1"/>
  <c r="M40" i="1"/>
  <c r="L40" i="1"/>
  <c r="K40" i="1"/>
  <c r="J40" i="1"/>
  <c r="I40" i="1"/>
  <c r="H40" i="1"/>
  <c r="H26" i="1"/>
  <c r="I26" i="1"/>
  <c r="J26" i="1"/>
  <c r="K26" i="1"/>
  <c r="L26" i="1"/>
  <c r="M26" i="1"/>
  <c r="N26" i="1"/>
  <c r="O26" i="1"/>
  <c r="P26" i="1"/>
  <c r="G26" i="1"/>
</calcChain>
</file>

<file path=xl/sharedStrings.xml><?xml version="1.0" encoding="utf-8"?>
<sst xmlns="http://schemas.openxmlformats.org/spreadsheetml/2006/main" count="51" uniqueCount="38">
  <si>
    <t>Parameter set 1:</t>
  </si>
  <si>
    <t>Total steps misc (e.g. backwards)</t>
  </si>
  <si>
    <t>Walk 1</t>
  </si>
  <si>
    <t>Walk2</t>
  </si>
  <si>
    <t>Walk3</t>
  </si>
  <si>
    <t>Walk4</t>
  </si>
  <si>
    <t>Walk5</t>
  </si>
  <si>
    <t>Walk6</t>
  </si>
  <si>
    <t>Walk7</t>
  </si>
  <si>
    <t>Walk8</t>
  </si>
  <si>
    <t>Walk9</t>
  </si>
  <si>
    <t>Walk10</t>
  </si>
  <si>
    <t>Total steps walking</t>
  </si>
  <si>
    <t>Total steps running</t>
  </si>
  <si>
    <t>Total steps mostly rotation/turn</t>
  </si>
  <si>
    <t>Starting frame walking test</t>
  </si>
  <si>
    <t>Ending frame walking test</t>
  </si>
  <si>
    <t>Start  measurements</t>
  </si>
  <si>
    <t>End measurements</t>
  </si>
  <si>
    <t>Param 1</t>
  </si>
  <si>
    <t>Param 2</t>
  </si>
  <si>
    <t>Parrameter set 2:</t>
  </si>
  <si>
    <t>Recoverd walking as part of pair</t>
  </si>
  <si>
    <t>Recovered turn as part of pair</t>
  </si>
  <si>
    <t>Recovered running as part of pair</t>
  </si>
  <si>
    <t>Recovered walking as single step or 3+ pair</t>
  </si>
  <si>
    <t>Recovered running as single step or 3+ pair</t>
  </si>
  <si>
    <t>Recovered turning as single step or 3+ pair</t>
  </si>
  <si>
    <t>Recovered alternative as part of step pair (can be pair with normal step)</t>
  </si>
  <si>
    <t>Recovered non-step / false positive</t>
  </si>
  <si>
    <t>Recovered alternative as single step or 3+ pair</t>
  </si>
  <si>
    <t>Should be bigger problem in Walk6 for more lenient parameters / indicates even stricter necessary</t>
  </si>
  <si>
    <t>Note: not always fully visible. When Walk7 not seen, assume the steps are part of a pair and not single / 3+. Number of turns estimated</t>
  </si>
  <si>
    <t>Fraction clean</t>
  </si>
  <si>
    <t>Fraction incl turns</t>
  </si>
  <si>
    <t>Fraction incl alternative steps</t>
  </si>
  <si>
    <t>Does not increase by that much, because mostly missing steps between change of sequence</t>
  </si>
  <si>
    <t>Fraction false positive / wrong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</si>
</sst>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topLeftCell="A31" workbookViewId="0">
      <selection activeCell="C22" sqref="C22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21</v>
      </c>
      <c r="M2" t="s">
        <v>32</v>
      </c>
    </row>
    <row r="4" spans="1:16" x14ac:dyDescent="0.3"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</row>
    <row r="5" spans="1:16" x14ac:dyDescent="0.3">
      <c r="B5" t="s">
        <v>12</v>
      </c>
      <c r="G5">
        <v>16</v>
      </c>
      <c r="H5">
        <v>153</v>
      </c>
      <c r="I5">
        <v>150</v>
      </c>
      <c r="J5">
        <v>68</v>
      </c>
      <c r="K5">
        <v>61</v>
      </c>
      <c r="L5">
        <v>54</v>
      </c>
      <c r="M5">
        <v>0</v>
      </c>
      <c r="N5">
        <v>51</v>
      </c>
      <c r="O5">
        <v>155</v>
      </c>
      <c r="P5">
        <v>30</v>
      </c>
    </row>
    <row r="6" spans="1:16" x14ac:dyDescent="0.3">
      <c r="B6" t="s">
        <v>14</v>
      </c>
      <c r="G6">
        <v>61</v>
      </c>
      <c r="H6">
        <v>30</v>
      </c>
      <c r="I6">
        <v>25</v>
      </c>
      <c r="J6">
        <v>23</v>
      </c>
      <c r="K6">
        <v>20</v>
      </c>
      <c r="L6">
        <v>34</v>
      </c>
      <c r="M6">
        <v>43</v>
      </c>
      <c r="N6">
        <v>26</v>
      </c>
      <c r="O6">
        <v>49</v>
      </c>
      <c r="P6">
        <v>41</v>
      </c>
    </row>
    <row r="7" spans="1:16" x14ac:dyDescent="0.3">
      <c r="B7" t="s">
        <v>13</v>
      </c>
      <c r="G7">
        <v>178</v>
      </c>
      <c r="H7">
        <v>0</v>
      </c>
      <c r="I7">
        <v>0</v>
      </c>
      <c r="J7">
        <v>14</v>
      </c>
      <c r="K7">
        <v>0</v>
      </c>
      <c r="L7">
        <v>128</v>
      </c>
      <c r="M7">
        <v>205</v>
      </c>
      <c r="N7">
        <v>62</v>
      </c>
      <c r="O7">
        <v>39</v>
      </c>
      <c r="P7">
        <v>212</v>
      </c>
    </row>
    <row r="8" spans="1:16" x14ac:dyDescent="0.3">
      <c r="B8" t="s">
        <v>1</v>
      </c>
      <c r="G8">
        <v>0</v>
      </c>
      <c r="H8">
        <v>8</v>
      </c>
      <c r="I8">
        <v>4</v>
      </c>
      <c r="J8">
        <v>39</v>
      </c>
      <c r="K8">
        <v>31</v>
      </c>
      <c r="L8">
        <v>46</v>
      </c>
      <c r="M8">
        <v>0</v>
      </c>
      <c r="N8">
        <v>50</v>
      </c>
      <c r="O8">
        <v>0</v>
      </c>
      <c r="P8">
        <v>0</v>
      </c>
    </row>
    <row r="9" spans="1:16" x14ac:dyDescent="0.3">
      <c r="B9" t="s">
        <v>15</v>
      </c>
      <c r="G9">
        <v>380</v>
      </c>
      <c r="H9">
        <v>130</v>
      </c>
      <c r="I9">
        <v>2200</v>
      </c>
      <c r="J9">
        <v>850</v>
      </c>
      <c r="K9">
        <v>190</v>
      </c>
      <c r="L9">
        <v>1180</v>
      </c>
      <c r="M9">
        <v>580</v>
      </c>
      <c r="N9">
        <v>480</v>
      </c>
      <c r="O9">
        <v>2120</v>
      </c>
      <c r="P9">
        <v>2860</v>
      </c>
    </row>
    <row r="10" spans="1:16" x14ac:dyDescent="0.3">
      <c r="B10" t="s">
        <v>16</v>
      </c>
      <c r="G10">
        <v>11890</v>
      </c>
      <c r="H10">
        <v>11000</v>
      </c>
      <c r="I10">
        <v>13180</v>
      </c>
      <c r="J10">
        <v>11780</v>
      </c>
      <c r="K10">
        <v>11320</v>
      </c>
      <c r="L10">
        <v>12090</v>
      </c>
      <c r="M10">
        <v>11500</v>
      </c>
      <c r="N10">
        <v>11500</v>
      </c>
      <c r="O10">
        <v>13200</v>
      </c>
      <c r="P10">
        <v>16090</v>
      </c>
    </row>
    <row r="11" spans="1:16" x14ac:dyDescent="0.3">
      <c r="B11" t="s">
        <v>17</v>
      </c>
      <c r="G11">
        <v>4635</v>
      </c>
      <c r="H11">
        <v>4065</v>
      </c>
      <c r="I11">
        <v>6190</v>
      </c>
      <c r="J11">
        <v>4815</v>
      </c>
      <c r="K11">
        <v>4255</v>
      </c>
      <c r="L11">
        <v>5135</v>
      </c>
      <c r="M11">
        <v>4540</v>
      </c>
      <c r="N11">
        <v>4490</v>
      </c>
      <c r="O11">
        <v>6160</v>
      </c>
      <c r="P11">
        <v>7975</v>
      </c>
    </row>
    <row r="12" spans="1:16" x14ac:dyDescent="0.3">
      <c r="B12" t="s">
        <v>18</v>
      </c>
      <c r="G12">
        <v>7635</v>
      </c>
      <c r="H12">
        <v>7065</v>
      </c>
      <c r="I12">
        <v>9190</v>
      </c>
      <c r="J12">
        <v>7815</v>
      </c>
      <c r="K12">
        <v>7255</v>
      </c>
      <c r="L12">
        <v>8135</v>
      </c>
      <c r="M12">
        <v>7540</v>
      </c>
      <c r="N12">
        <v>7490</v>
      </c>
      <c r="O12">
        <v>9160</v>
      </c>
      <c r="P12">
        <v>10975</v>
      </c>
    </row>
    <row r="13" spans="1:16" x14ac:dyDescent="0.3">
      <c r="L13" s="1" t="s">
        <v>31</v>
      </c>
    </row>
    <row r="14" spans="1:16" x14ac:dyDescent="0.3">
      <c r="B14" t="s">
        <v>19</v>
      </c>
      <c r="C14" t="s">
        <v>22</v>
      </c>
      <c r="G14">
        <v>12</v>
      </c>
      <c r="H14">
        <v>119</v>
      </c>
      <c r="I14">
        <v>85</v>
      </c>
      <c r="J14">
        <v>40</v>
      </c>
      <c r="K14">
        <v>37</v>
      </c>
      <c r="L14">
        <v>25</v>
      </c>
      <c r="M14">
        <v>0</v>
      </c>
      <c r="N14">
        <v>43</v>
      </c>
      <c r="O14">
        <v>142</v>
      </c>
      <c r="P14">
        <v>27</v>
      </c>
    </row>
    <row r="15" spans="1:16" x14ac:dyDescent="0.3">
      <c r="C15" t="s">
        <v>23</v>
      </c>
      <c r="G15">
        <v>24</v>
      </c>
      <c r="H15">
        <v>18</v>
      </c>
      <c r="I15">
        <v>5</v>
      </c>
      <c r="J15">
        <v>14</v>
      </c>
      <c r="K15">
        <v>7</v>
      </c>
      <c r="L15">
        <v>19</v>
      </c>
      <c r="M15">
        <v>19</v>
      </c>
      <c r="N15">
        <v>17</v>
      </c>
      <c r="O15">
        <v>18</v>
      </c>
      <c r="P15">
        <v>13</v>
      </c>
    </row>
    <row r="16" spans="1:16" x14ac:dyDescent="0.3">
      <c r="C16" t="s">
        <v>24</v>
      </c>
      <c r="G16">
        <v>148</v>
      </c>
      <c r="H16">
        <v>0</v>
      </c>
      <c r="I16">
        <v>0</v>
      </c>
      <c r="J16">
        <v>14</v>
      </c>
      <c r="K16">
        <v>0</v>
      </c>
      <c r="L16">
        <v>116</v>
      </c>
      <c r="M16">
        <v>181</v>
      </c>
      <c r="N16">
        <v>58</v>
      </c>
      <c r="O16">
        <v>36</v>
      </c>
      <c r="P16">
        <v>104</v>
      </c>
    </row>
    <row r="17" spans="2:16" x14ac:dyDescent="0.3">
      <c r="C17" t="s">
        <v>28</v>
      </c>
      <c r="G17">
        <v>0</v>
      </c>
      <c r="H17">
        <v>3</v>
      </c>
      <c r="I17">
        <v>0</v>
      </c>
      <c r="J17">
        <v>14</v>
      </c>
      <c r="K17">
        <v>6</v>
      </c>
      <c r="L17">
        <v>18</v>
      </c>
      <c r="M17">
        <v>0</v>
      </c>
      <c r="N17">
        <v>30</v>
      </c>
      <c r="O17">
        <v>0</v>
      </c>
      <c r="P17">
        <v>0</v>
      </c>
    </row>
    <row r="18" spans="2:16" x14ac:dyDescent="0.3">
      <c r="C18" t="s">
        <v>25</v>
      </c>
      <c r="G18">
        <v>0</v>
      </c>
      <c r="H18">
        <v>2</v>
      </c>
      <c r="I18">
        <v>0</v>
      </c>
      <c r="J18">
        <v>0</v>
      </c>
      <c r="K18">
        <v>1</v>
      </c>
      <c r="L18">
        <v>21</v>
      </c>
      <c r="M18">
        <v>0</v>
      </c>
      <c r="N18">
        <v>0</v>
      </c>
      <c r="O18">
        <v>2</v>
      </c>
      <c r="P18">
        <v>1</v>
      </c>
    </row>
    <row r="19" spans="2:16" x14ac:dyDescent="0.3">
      <c r="C19" t="s">
        <v>27</v>
      </c>
      <c r="G19">
        <v>1</v>
      </c>
      <c r="H19">
        <v>1</v>
      </c>
      <c r="I19">
        <v>0</v>
      </c>
      <c r="J19">
        <v>0</v>
      </c>
      <c r="K19">
        <v>2</v>
      </c>
      <c r="L19">
        <v>3</v>
      </c>
      <c r="M19">
        <v>1</v>
      </c>
      <c r="N19">
        <v>0</v>
      </c>
      <c r="O19">
        <v>0</v>
      </c>
      <c r="P19">
        <v>0</v>
      </c>
    </row>
    <row r="20" spans="2:16" x14ac:dyDescent="0.3">
      <c r="C20" t="s">
        <v>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2:16" x14ac:dyDescent="0.3">
      <c r="C21" t="s">
        <v>30</v>
      </c>
      <c r="G21">
        <v>0</v>
      </c>
      <c r="H21">
        <v>0</v>
      </c>
      <c r="I21">
        <v>0</v>
      </c>
      <c r="J21">
        <v>0</v>
      </c>
      <c r="K21">
        <v>1</v>
      </c>
      <c r="L21">
        <v>15</v>
      </c>
      <c r="M21">
        <v>0</v>
      </c>
      <c r="N21">
        <v>0</v>
      </c>
      <c r="O21">
        <v>0</v>
      </c>
      <c r="P21">
        <v>0</v>
      </c>
    </row>
    <row r="22" spans="2:16" x14ac:dyDescent="0.3">
      <c r="C22" t="s">
        <v>29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</row>
    <row r="23" spans="2:16" x14ac:dyDescent="0.3">
      <c r="C23" t="s">
        <v>33</v>
      </c>
      <c r="G23">
        <f>SUM(G14,G16)/SUM(G7,G5)</f>
        <v>0.82474226804123707</v>
      </c>
      <c r="H23">
        <f t="shared" ref="H23:P23" si="0">SUM(H14,H16)/SUM(H7,H5)</f>
        <v>0.77777777777777779</v>
      </c>
      <c r="I23">
        <f t="shared" si="0"/>
        <v>0.56666666666666665</v>
      </c>
      <c r="J23">
        <f t="shared" si="0"/>
        <v>0.65853658536585369</v>
      </c>
      <c r="K23">
        <f t="shared" si="0"/>
        <v>0.60655737704918034</v>
      </c>
      <c r="L23">
        <f t="shared" si="0"/>
        <v>0.77472527472527475</v>
      </c>
      <c r="M23">
        <f t="shared" si="0"/>
        <v>0.88292682926829269</v>
      </c>
      <c r="N23">
        <f t="shared" si="0"/>
        <v>0.89380530973451322</v>
      </c>
      <c r="O23">
        <f t="shared" si="0"/>
        <v>0.91752577319587625</v>
      </c>
      <c r="P23">
        <f t="shared" si="0"/>
        <v>0.54132231404958675</v>
      </c>
    </row>
    <row r="24" spans="2:16" x14ac:dyDescent="0.3">
      <c r="C24" t="s">
        <v>34</v>
      </c>
      <c r="G24">
        <f>SUM(G14:G15,G16)/SUM(G7,G5:G6)</f>
        <v>0.72156862745098038</v>
      </c>
      <c r="H24">
        <f t="shared" ref="H24:P24" si="1">SUM(H14:H15,H16)/SUM(H7,H5:H6)</f>
        <v>0.74863387978142082</v>
      </c>
      <c r="I24">
        <f t="shared" si="1"/>
        <v>0.51428571428571423</v>
      </c>
      <c r="J24">
        <f t="shared" si="1"/>
        <v>0.64761904761904765</v>
      </c>
      <c r="K24">
        <f t="shared" si="1"/>
        <v>0.54320987654320985</v>
      </c>
      <c r="L24">
        <f t="shared" si="1"/>
        <v>0.7407407407407407</v>
      </c>
      <c r="M24">
        <f t="shared" si="1"/>
        <v>0.80645161290322576</v>
      </c>
      <c r="N24">
        <f t="shared" si="1"/>
        <v>0.84892086330935257</v>
      </c>
      <c r="O24">
        <f t="shared" si="1"/>
        <v>0.80658436213991769</v>
      </c>
      <c r="P24">
        <f t="shared" si="1"/>
        <v>0.50883392226148405</v>
      </c>
    </row>
    <row r="25" spans="2:16" x14ac:dyDescent="0.3">
      <c r="C25" t="s">
        <v>35</v>
      </c>
      <c r="G25">
        <f>SUM(G14:G17)/SUM(G5:G8)</f>
        <v>0.72156862745098038</v>
      </c>
      <c r="H25">
        <f t="shared" ref="H25:P25" si="2">SUM(H14:H17)/SUM(H5:H8)</f>
        <v>0.73298429319371727</v>
      </c>
      <c r="I25">
        <f t="shared" si="2"/>
        <v>0.5027932960893855</v>
      </c>
      <c r="J25">
        <f t="shared" si="2"/>
        <v>0.56944444444444442</v>
      </c>
      <c r="K25">
        <f t="shared" si="2"/>
        <v>0.44642857142857145</v>
      </c>
      <c r="L25">
        <f t="shared" si="2"/>
        <v>0.67938931297709926</v>
      </c>
      <c r="M25">
        <f t="shared" si="2"/>
        <v>0.80645161290322576</v>
      </c>
      <c r="N25">
        <f t="shared" si="2"/>
        <v>0.78306878306878303</v>
      </c>
      <c r="O25">
        <f t="shared" si="2"/>
        <v>0.80658436213991769</v>
      </c>
      <c r="P25">
        <f t="shared" si="2"/>
        <v>0.50883392226148405</v>
      </c>
    </row>
    <row r="26" spans="2:16" x14ac:dyDescent="0.3">
      <c r="C26" t="s">
        <v>37</v>
      </c>
      <c r="G26">
        <f>SUM(G18:G22)/SUM(G14:G22)</f>
        <v>5.4054054054054057E-3</v>
      </c>
      <c r="H26">
        <f t="shared" ref="H26:P26" si="3">SUM(H18:H22)/SUM(H14:H22)</f>
        <v>2.097902097902098E-2</v>
      </c>
      <c r="I26">
        <f t="shared" si="3"/>
        <v>2.1739130434782608E-2</v>
      </c>
      <c r="J26">
        <f t="shared" si="3"/>
        <v>0</v>
      </c>
      <c r="K26">
        <f t="shared" si="3"/>
        <v>7.407407407407407E-2</v>
      </c>
      <c r="L26">
        <f t="shared" si="3"/>
        <v>0.17972350230414746</v>
      </c>
      <c r="M26">
        <f t="shared" si="3"/>
        <v>4.9751243781094526E-3</v>
      </c>
      <c r="N26">
        <f t="shared" si="3"/>
        <v>6.7114093959731542E-3</v>
      </c>
      <c r="O26">
        <f t="shared" si="3"/>
        <v>1.0101010101010102E-2</v>
      </c>
      <c r="P26">
        <f t="shared" si="3"/>
        <v>6.8965517241379309E-3</v>
      </c>
    </row>
    <row r="27" spans="2:16" x14ac:dyDescent="0.3">
      <c r="B27" s="1" t="s">
        <v>36</v>
      </c>
    </row>
    <row r="28" spans="2:16" x14ac:dyDescent="0.3">
      <c r="B28" t="s">
        <v>20</v>
      </c>
      <c r="C28" t="s">
        <v>22</v>
      </c>
      <c r="G28">
        <v>12</v>
      </c>
      <c r="H28">
        <v>129</v>
      </c>
      <c r="I28">
        <v>126</v>
      </c>
      <c r="J28">
        <v>51</v>
      </c>
      <c r="K28">
        <v>50</v>
      </c>
      <c r="L28">
        <v>20</v>
      </c>
      <c r="M28">
        <v>0</v>
      </c>
      <c r="N28">
        <v>43</v>
      </c>
      <c r="O28">
        <v>143</v>
      </c>
      <c r="P28">
        <v>28</v>
      </c>
    </row>
    <row r="29" spans="2:16" x14ac:dyDescent="0.3">
      <c r="C29" t="s">
        <v>23</v>
      </c>
      <c r="G29">
        <v>34</v>
      </c>
      <c r="H29">
        <v>19</v>
      </c>
      <c r="I29">
        <v>14</v>
      </c>
      <c r="J29">
        <v>17</v>
      </c>
      <c r="K29">
        <v>14</v>
      </c>
      <c r="L29">
        <v>16</v>
      </c>
      <c r="M29">
        <v>24</v>
      </c>
      <c r="N29">
        <v>16</v>
      </c>
      <c r="O29">
        <v>17</v>
      </c>
      <c r="P29">
        <v>16</v>
      </c>
    </row>
    <row r="30" spans="2:16" x14ac:dyDescent="0.3">
      <c r="C30" t="s">
        <v>24</v>
      </c>
      <c r="G30">
        <v>156</v>
      </c>
      <c r="H30">
        <v>0</v>
      </c>
      <c r="I30">
        <v>0</v>
      </c>
      <c r="J30">
        <v>14</v>
      </c>
      <c r="K30">
        <v>0</v>
      </c>
      <c r="L30">
        <v>118</v>
      </c>
      <c r="M30">
        <v>186</v>
      </c>
      <c r="N30">
        <v>58</v>
      </c>
      <c r="O30">
        <v>40</v>
      </c>
      <c r="P30">
        <v>134</v>
      </c>
    </row>
    <row r="31" spans="2:16" x14ac:dyDescent="0.3">
      <c r="C31" t="s">
        <v>28</v>
      </c>
      <c r="G31">
        <v>0</v>
      </c>
      <c r="H31">
        <v>3</v>
      </c>
      <c r="I31">
        <v>0</v>
      </c>
      <c r="J31">
        <v>22</v>
      </c>
      <c r="K31">
        <v>6</v>
      </c>
      <c r="L31">
        <v>20</v>
      </c>
      <c r="M31">
        <v>0</v>
      </c>
      <c r="N31">
        <v>31</v>
      </c>
      <c r="O31">
        <v>0</v>
      </c>
      <c r="P31">
        <v>0</v>
      </c>
    </row>
    <row r="32" spans="2:16" x14ac:dyDescent="0.3">
      <c r="C32" t="s">
        <v>25</v>
      </c>
      <c r="G32">
        <v>1</v>
      </c>
      <c r="H32">
        <v>4</v>
      </c>
      <c r="I32">
        <v>0</v>
      </c>
      <c r="J32">
        <v>3</v>
      </c>
      <c r="K32">
        <v>2</v>
      </c>
      <c r="L32">
        <v>25</v>
      </c>
      <c r="M32">
        <v>0</v>
      </c>
      <c r="N32">
        <v>0</v>
      </c>
      <c r="O32">
        <v>2</v>
      </c>
      <c r="P32">
        <v>0</v>
      </c>
    </row>
    <row r="33" spans="3:16" x14ac:dyDescent="0.3">
      <c r="C33" t="s">
        <v>27</v>
      </c>
      <c r="G33">
        <v>5</v>
      </c>
      <c r="H33">
        <v>1</v>
      </c>
      <c r="I33">
        <v>0</v>
      </c>
      <c r="J33">
        <v>0</v>
      </c>
      <c r="K33">
        <v>2</v>
      </c>
      <c r="L33">
        <v>5</v>
      </c>
      <c r="M33">
        <v>1</v>
      </c>
      <c r="N33">
        <v>5</v>
      </c>
      <c r="O33">
        <v>0</v>
      </c>
      <c r="P33">
        <v>4</v>
      </c>
    </row>
    <row r="34" spans="3:16" x14ac:dyDescent="0.3">
      <c r="C34" t="s">
        <v>26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1</v>
      </c>
      <c r="P34">
        <v>5</v>
      </c>
    </row>
    <row r="35" spans="3:16" x14ac:dyDescent="0.3">
      <c r="C35" t="s">
        <v>30</v>
      </c>
      <c r="G35">
        <v>0</v>
      </c>
      <c r="H35">
        <v>0</v>
      </c>
      <c r="I35">
        <v>0</v>
      </c>
      <c r="J35">
        <v>1</v>
      </c>
      <c r="K35">
        <v>2</v>
      </c>
      <c r="L35">
        <v>19</v>
      </c>
      <c r="M35">
        <v>0</v>
      </c>
      <c r="N35">
        <v>0</v>
      </c>
      <c r="O35">
        <v>0</v>
      </c>
      <c r="P35">
        <v>0</v>
      </c>
    </row>
    <row r="36" spans="3:16" x14ac:dyDescent="0.3">
      <c r="C36" t="s">
        <v>29</v>
      </c>
      <c r="G36">
        <v>0</v>
      </c>
      <c r="H36">
        <v>1</v>
      </c>
      <c r="I36">
        <v>2</v>
      </c>
      <c r="J36">
        <v>0</v>
      </c>
      <c r="K36">
        <v>2</v>
      </c>
      <c r="L36">
        <v>0</v>
      </c>
      <c r="M36">
        <v>0</v>
      </c>
      <c r="N36">
        <v>1</v>
      </c>
      <c r="O36">
        <v>0</v>
      </c>
      <c r="P36">
        <v>2</v>
      </c>
    </row>
    <row r="37" spans="3:16" x14ac:dyDescent="0.3">
      <c r="C37" t="s">
        <v>33</v>
      </c>
      <c r="G37">
        <f>SUM(G28,G30)/SUM(G7,G5)</f>
        <v>0.865979381443299</v>
      </c>
      <c r="H37">
        <f t="shared" ref="H37:O37" si="4">SUM(H28,H30)/SUM(H7,H5)</f>
        <v>0.84313725490196079</v>
      </c>
      <c r="I37">
        <f t="shared" si="4"/>
        <v>0.84</v>
      </c>
      <c r="J37">
        <f t="shared" si="4"/>
        <v>0.79268292682926833</v>
      </c>
      <c r="K37">
        <f t="shared" si="4"/>
        <v>0.81967213114754101</v>
      </c>
      <c r="L37">
        <f t="shared" si="4"/>
        <v>0.75824175824175821</v>
      </c>
      <c r="M37">
        <f t="shared" si="4"/>
        <v>0.90731707317073174</v>
      </c>
      <c r="N37">
        <f t="shared" si="4"/>
        <v>0.89380530973451322</v>
      </c>
      <c r="O37">
        <f t="shared" si="4"/>
        <v>0.94329896907216493</v>
      </c>
      <c r="P37">
        <f>SUM(P28,P30)/SUM(P7,P5)</f>
        <v>0.66942148760330578</v>
      </c>
    </row>
    <row r="38" spans="3:16" x14ac:dyDescent="0.3">
      <c r="C38" t="s">
        <v>34</v>
      </c>
      <c r="G38">
        <f>SUM(G28:G29,G30)/SUM(G7,G5:G6)</f>
        <v>0.792156862745098</v>
      </c>
      <c r="H38">
        <f t="shared" ref="H38:P38" si="5">SUM(H28:H29,H30)/SUM(H7,H5:H6)</f>
        <v>0.80874316939890711</v>
      </c>
      <c r="I38">
        <f t="shared" si="5"/>
        <v>0.8</v>
      </c>
      <c r="J38">
        <f t="shared" si="5"/>
        <v>0.78095238095238095</v>
      </c>
      <c r="K38">
        <f t="shared" si="5"/>
        <v>0.79012345679012341</v>
      </c>
      <c r="L38">
        <f t="shared" si="5"/>
        <v>0.71296296296296291</v>
      </c>
      <c r="M38">
        <f t="shared" si="5"/>
        <v>0.84677419354838712</v>
      </c>
      <c r="N38">
        <f t="shared" si="5"/>
        <v>0.84172661870503596</v>
      </c>
      <c r="O38">
        <f t="shared" si="5"/>
        <v>0.82304526748971196</v>
      </c>
      <c r="P38">
        <f t="shared" si="5"/>
        <v>0.62897526501766787</v>
      </c>
    </row>
    <row r="39" spans="3:16" x14ac:dyDescent="0.3">
      <c r="C39" t="s">
        <v>35</v>
      </c>
      <c r="G39">
        <f>SUM(G28:G29,G30:G31)/SUM(G7:G8,G5:G6)</f>
        <v>0.792156862745098</v>
      </c>
      <c r="H39">
        <f t="shared" ref="H39:O39" si="6">SUM(H28:H29,H30:H31)/SUM(H7:H8,H5:H6)</f>
        <v>0.79057591623036649</v>
      </c>
      <c r="I39">
        <f t="shared" si="6"/>
        <v>0.78212290502793291</v>
      </c>
      <c r="J39">
        <f t="shared" si="6"/>
        <v>0.72222222222222221</v>
      </c>
      <c r="K39">
        <f t="shared" si="6"/>
        <v>0.625</v>
      </c>
      <c r="L39">
        <f t="shared" si="6"/>
        <v>0.66412213740458015</v>
      </c>
      <c r="M39">
        <f t="shared" si="6"/>
        <v>0.84677419354838712</v>
      </c>
      <c r="N39">
        <f t="shared" si="6"/>
        <v>0.78306878306878303</v>
      </c>
      <c r="O39">
        <f t="shared" si="6"/>
        <v>0.82304526748971196</v>
      </c>
      <c r="P39">
        <f>SUM(P28:P29,P30:P31)/SUM(P7:P8,P5:P6)</f>
        <v>0.62897526501766787</v>
      </c>
    </row>
    <row r="40" spans="3:16" x14ac:dyDescent="0.3">
      <c r="C40" t="s">
        <v>37</v>
      </c>
      <c r="G40">
        <f>SUM(G32:G36)/SUM(G28:G36)</f>
        <v>2.8846153846153848E-2</v>
      </c>
      <c r="H40">
        <f t="shared" ref="H40:P40" si="7">SUM(H32:H36)/SUM(H28:H36)</f>
        <v>3.8216560509554139E-2</v>
      </c>
      <c r="I40">
        <f t="shared" si="7"/>
        <v>1.4084507042253521E-2</v>
      </c>
      <c r="J40">
        <f t="shared" si="7"/>
        <v>4.5871559633027525E-2</v>
      </c>
      <c r="K40">
        <f t="shared" si="7"/>
        <v>0.10256410256410256</v>
      </c>
      <c r="L40">
        <f t="shared" si="7"/>
        <v>0.21973094170403587</v>
      </c>
      <c r="M40">
        <f t="shared" si="7"/>
        <v>9.433962264150943E-3</v>
      </c>
      <c r="N40">
        <f t="shared" si="7"/>
        <v>3.896103896103896E-2</v>
      </c>
      <c r="O40">
        <f t="shared" si="7"/>
        <v>1.4778325123152709E-2</v>
      </c>
      <c r="P40">
        <f t="shared" si="7"/>
        <v>5.8201058201058198E-2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Heijnekamp</dc:creator>
  <cp:lastModifiedBy>Heijnekamp, N.A. (Niels)</cp:lastModifiedBy>
  <dcterms:created xsi:type="dcterms:W3CDTF">2015-06-05T18:17:20Z</dcterms:created>
  <dcterms:modified xsi:type="dcterms:W3CDTF">2025-06-29T16:08:24Z</dcterms:modified>
</cp:coreProperties>
</file>