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iels\Documents\Arduino\ChoreScheduler\"/>
    </mc:Choice>
  </mc:AlternateContent>
  <xr:revisionPtr revIDLastSave="0" documentId="13_ncr:1_{FD2A392E-4AC0-4DA5-81AE-BC3BDFE38B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1" l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" i="1"/>
  <c r="M9" i="1"/>
  <c r="N9" i="1"/>
  <c r="B9" i="1" a="1"/>
  <c r="B9" i="1" s="1"/>
  <c r="N2" i="1"/>
  <c r="B5" i="1" a="1"/>
  <c r="B5" i="1" s="1"/>
  <c r="B6" i="1" a="1"/>
  <c r="B6" i="1" s="1"/>
  <c r="B7" i="1" a="1"/>
  <c r="B7" i="1" s="1"/>
  <c r="B8" i="1" a="1"/>
  <c r="B8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" i="1" a="1"/>
  <c r="B4" i="1" s="1"/>
  <c r="N5" i="1"/>
  <c r="N6" i="1"/>
  <c r="N7" i="1"/>
  <c r="N8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" i="1"/>
  <c r="M39" i="1"/>
  <c r="M41" i="1"/>
  <c r="M5" i="1"/>
  <c r="M6" i="1"/>
  <c r="M7" i="1"/>
  <c r="M8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40" i="1"/>
  <c r="M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<sst xmlns="http://schemas.openxmlformats.org/spreadsheetml/2006/main" count="50" uniqueCount="49">
  <si>
    <t xml:space="preserve">taskMessage </t>
  </si>
  <si>
    <t>useChoice</t>
  </si>
  <si>
    <t>dayOfWeek</t>
  </si>
  <si>
    <t>dayNumber</t>
  </si>
  <si>
    <t>monthNumber</t>
  </si>
  <si>
    <t>year</t>
  </si>
  <si>
    <t>afterX_DayX</t>
  </si>
  <si>
    <t>afterX_Days_Counter</t>
  </si>
  <si>
    <t xml:space="preserve"> isDue</t>
  </si>
  <si>
    <t>isRead</t>
  </si>
  <si>
    <t>Bestel boodschappen</t>
  </si>
  <si>
    <t>Planten water geven</t>
  </si>
  <si>
    <t>Kippenhok schoonmaak</t>
  </si>
  <si>
    <t>Kippen water &amp; voer</t>
  </si>
  <si>
    <t>Bomen snoeien</t>
  </si>
  <si>
    <t>Bed verschonen</t>
  </si>
  <si>
    <t>Controle CV druk</t>
  </si>
  <si>
    <t>Gras maaien</t>
  </si>
  <si>
    <t>Buitenkraan afkoppel</t>
  </si>
  <si>
    <t>B.kraan aankoppel</t>
  </si>
  <si>
    <t>Containers carport</t>
  </si>
  <si>
    <t>Containers in tuin</t>
  </si>
  <si>
    <t>Heg snoeien</t>
  </si>
  <si>
    <t>Buitenmeubels doen</t>
  </si>
  <si>
    <t>Cooker opvangbak</t>
  </si>
  <si>
    <t>Afzuigkap filters</t>
  </si>
  <si>
    <t>Prikken Bregje</t>
  </si>
  <si>
    <t>Kusjes dag</t>
  </si>
  <si>
    <t>Zorgverzekering</t>
  </si>
  <si>
    <t>energie/water check</t>
  </si>
  <si>
    <t>Bandenspanning</t>
  </si>
  <si>
    <t>Oliepeil</t>
  </si>
  <si>
    <t>Bel abbo check</t>
  </si>
  <si>
    <t>KPN check</t>
  </si>
  <si>
    <t>Tandenborstel opzet</t>
  </si>
  <si>
    <t>Controle aardlek</t>
  </si>
  <si>
    <t>Takkie eten geven</t>
  </si>
  <si>
    <t>Takkie verschonen</t>
  </si>
  <si>
    <t>nagelsknippen kind</t>
  </si>
  <si>
    <t>Bregje jarig!</t>
  </si>
  <si>
    <t>Niels jarig!</t>
  </si>
  <si>
    <t>Lotte jarig!</t>
  </si>
  <si>
    <t>Daphne jarig!</t>
  </si>
  <si>
    <t>*** 17:50-0:45uur</t>
  </si>
  <si>
    <t>*** 21:00-3:45uur</t>
  </si>
  <si>
    <t>*** 05:25</t>
  </si>
  <si>
    <t>// 0=nvt, 1=dayOfWeek, 2=dayNumber, 3=monthNumber, 4=afterX_Days, 5=(dayNumber+monthNumber), 6=(dayNumber+monthNumber+year)</t>
  </si>
  <si>
    <t>Prullenbakken legen</t>
  </si>
  <si>
    <t>string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</si>
</sst>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4" borderId="14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2" fillId="4" borderId="16" xfId="0" applyFont="1" applyFill="1" applyBorder="1" applyAlignment="1">
      <alignment vertical="center"/>
    </xf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1" fillId="4" borderId="11" xfId="0" applyFont="1" applyFill="1" applyBorder="1" applyAlignment="1">
      <alignment horizontal="left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1"/>
  <sheetViews>
    <sheetView tabSelected="1" workbookViewId="0">
      <selection activeCell="N13" sqref="N13"/>
    </sheetView>
  </sheetViews>
  <sheetFormatPr defaultRowHeight="15" x14ac:dyDescent="0.25"/>
  <cols>
    <col min="2" max="2" width="12.28515625" customWidth="1"/>
    <col min="3" max="3" width="22.42578125" style="3" bestFit="1" customWidth="1"/>
    <col min="4" max="4" width="10.140625" bestFit="1" customWidth="1"/>
    <col min="5" max="6" width="11.42578125" bestFit="1" customWidth="1"/>
    <col min="7" max="7" width="14.28515625" bestFit="1" customWidth="1"/>
    <col min="8" max="8" width="4.85546875" bestFit="1" customWidth="1"/>
    <col min="9" max="9" width="11.85546875" bestFit="1" customWidth="1"/>
    <col min="10" max="10" width="20" bestFit="1" customWidth="1"/>
    <col min="11" max="11" width="6.85546875" bestFit="1" customWidth="1"/>
    <col min="12" max="12" width="6.42578125" bestFit="1" customWidth="1"/>
    <col min="14" max="14" width="47.5703125" bestFit="1" customWidth="1"/>
    <col min="15" max="15" width="12.140625" bestFit="1" customWidth="1"/>
  </cols>
  <sheetData>
    <row r="1" spans="2:15" ht="15.75" thickBot="1" x14ac:dyDescent="0.3">
      <c r="B1" s="1" t="s">
        <v>46</v>
      </c>
    </row>
    <row r="2" spans="2:15" ht="15.75" thickBot="1" x14ac:dyDescent="0.3">
      <c r="B2" s="1"/>
      <c r="N2" s="4" t="str">
        <f>CONCATENATE("array size :",COUNT(D4:D4001)+1)</f>
        <v>array size :39</v>
      </c>
    </row>
    <row r="3" spans="2:15" ht="15.75" thickBot="1" x14ac:dyDescent="0.3">
      <c r="B3" s="1"/>
      <c r="C3" s="22" t="s">
        <v>0</v>
      </c>
      <c r="D3" s="23" t="s">
        <v>1</v>
      </c>
      <c r="E3" s="23" t="s">
        <v>2</v>
      </c>
      <c r="F3" s="23" t="s">
        <v>3</v>
      </c>
      <c r="G3" s="23" t="s">
        <v>4</v>
      </c>
      <c r="H3" s="23" t="s">
        <v>5</v>
      </c>
      <c r="I3" s="23" t="s">
        <v>6</v>
      </c>
      <c r="J3" s="23" t="s">
        <v>7</v>
      </c>
      <c r="K3" s="23" t="s">
        <v>9</v>
      </c>
      <c r="L3" s="24" t="s">
        <v>8</v>
      </c>
      <c r="O3" s="25" t="s">
        <v>48</v>
      </c>
    </row>
    <row r="4" spans="2:15" x14ac:dyDescent="0.25">
      <c r="B4" s="13" t="str" cm="1">
        <f t="array" ref="B4">_xlfn.IFS(D4=1,_xlfn.IFS(E4=0,"zondag",E4=1,"maandag",E4=2,"dinsdag",E4=3,"woensdag",E4=4,"donderdag",E4=5,"vrijdag",E4=6,"zaterdag"),D4=2,F4,D4=3,G4,D4=4,I4&amp;" "&amp;J4,D4=5,F4&amp;" "&amp;G4,D4=6,F4&amp;" "&amp;G4&amp;" "&amp;H4)</f>
        <v>woensdag</v>
      </c>
      <c r="C4" s="10" t="s">
        <v>10</v>
      </c>
      <c r="D4" s="11">
        <v>1</v>
      </c>
      <c r="E4" s="11">
        <v>3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2">
        <v>0</v>
      </c>
      <c r="M4" s="19" t="str">
        <f t="shared" ref="M4:M41" si="0">IF(D4=1,IF(SUM(F4:L4)=0,"OK","ERROR"),IF(D4=2,IF(SUM(E4,G4,H4,I4,J4,K4,L4)=0,"OK","ERROR"),IF(D4=3,"ERROR",IF(D4=4,IF(SUM(E4:H4,K4:L4)=0,"OK","ERROR"),IF(D4=5,IF(SUM(E4,H4,I4,J4,K4,L4)=0,"OK","ERROR"),IF(D4=6,IF(SUM(E4,I4,J4,K4,L4)=0,"OK","ERROR"),"MEGA ERROR"))))))</f>
        <v>OK</v>
      </c>
      <c r="N4" s="16" t="str">
        <f>CONCATENATE("    { ",CHAR(34),C4,CHAR(34),", ",D4,", ",E4,", ",F4,", ",G4,", ",H4,", ",I4,", ",J4,", ",K4,", ",L4," },")</f>
        <v xml:space="preserve">    { "Bestel boodschappen", 1, 3, 0, 0, 0, 0, 0, 0, 0 },</v>
      </c>
      <c r="O4">
        <f>LEN(C4)</f>
        <v>19</v>
      </c>
    </row>
    <row r="5" spans="2:15" x14ac:dyDescent="0.25">
      <c r="B5" s="14" t="str" cm="1">
        <f t="array" ref="B5">_xlfn.IFS(D5=1,_xlfn.IFS(E5=0,"zondag",E5=1,"maandag",E5=2,"dinsdag",E5=3,"woensdag",E5=4,"donderdag",E5=5,"vrijdag",E5=6,"zaterdag"),D5=2,F5,D5=3,G5,D5=4,I5&amp;" "&amp;J5,D5=5,F5&amp;" "&amp;G5,D5=6,F5&amp;" "&amp;G5&amp;" "&amp;H5)</f>
        <v>zondag</v>
      </c>
      <c r="C5" s="5" t="s">
        <v>11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6">
        <v>0</v>
      </c>
      <c r="M5" s="20" t="str">
        <f t="shared" si="0"/>
        <v>OK</v>
      </c>
      <c r="N5" s="17" t="str">
        <f t="shared" ref="N5:N41" si="1">CONCATENATE("    { ",CHAR(34),C5,CHAR(34),", ",D5,", ",E5,", ",F5,", ",G5,", ",H5,", ",I5,", ",J5,", ",K5,", ",L5," },")</f>
        <v xml:space="preserve">    { "Planten water geven", 1, 0, 0, 0, 0, 0, 0, 0, 0 },</v>
      </c>
      <c r="O5">
        <f t="shared" ref="O5:O41" si="2">LEN(C5)</f>
        <v>19</v>
      </c>
    </row>
    <row r="6" spans="2:15" x14ac:dyDescent="0.25">
      <c r="B6" s="14" t="str" cm="1">
        <f t="array" ref="B6">_xlfn.IFS(D6=1,_xlfn.IFS(E6=0,"zondag",E6=1,"maandag",E6=2,"dinsdag",E6=3,"woensdag",E6=4,"donderdag",E6=5,"vrijdag",E6=6,"zaterdag"),D6=2,F6,D6=3,G6,D6=4,I6&amp;" "&amp;J6,D6=5,F6&amp;" "&amp;G6,D6=6,F6&amp;" "&amp;G6&amp;" "&amp;H6)</f>
        <v>1 9</v>
      </c>
      <c r="C6" s="5" t="s">
        <v>12</v>
      </c>
      <c r="D6" s="2">
        <v>5</v>
      </c>
      <c r="E6" s="2">
        <v>0</v>
      </c>
      <c r="F6" s="2">
        <v>1</v>
      </c>
      <c r="G6" s="2">
        <v>9</v>
      </c>
      <c r="H6" s="2">
        <v>0</v>
      </c>
      <c r="I6" s="2">
        <v>0</v>
      </c>
      <c r="J6" s="2">
        <v>0</v>
      </c>
      <c r="K6" s="2">
        <v>0</v>
      </c>
      <c r="L6" s="6">
        <v>0</v>
      </c>
      <c r="M6" s="20" t="str">
        <f t="shared" si="0"/>
        <v>OK</v>
      </c>
      <c r="N6" s="17" t="str">
        <f t="shared" si="1"/>
        <v xml:space="preserve">    { "Kippenhok schoonmaak", 5, 0, 1, 9, 0, 0, 0, 0, 0 },</v>
      </c>
      <c r="O6">
        <f t="shared" si="2"/>
        <v>20</v>
      </c>
    </row>
    <row r="7" spans="2:15" x14ac:dyDescent="0.25">
      <c r="B7" s="14" t="str" cm="1">
        <f t="array" ref="B7">_xlfn.IFS(D7=1,_xlfn.IFS(E7=0,"zondag",E7=1,"maandag",E7=2,"dinsdag",E7=3,"woensdag",E7=4,"donderdag",E7=5,"vrijdag",E7=6,"zaterdag"),D7=2,F7,D7=3,G7,D7=4,I7&amp;" "&amp;J7,D7=5,F7&amp;" "&amp;G7,D7=6,F7&amp;" "&amp;G7&amp;" "&amp;H7)</f>
        <v>1 3</v>
      </c>
      <c r="C7" s="5" t="s">
        <v>12</v>
      </c>
      <c r="D7" s="2">
        <v>5</v>
      </c>
      <c r="E7" s="2">
        <v>0</v>
      </c>
      <c r="F7" s="2">
        <v>1</v>
      </c>
      <c r="G7" s="2">
        <v>3</v>
      </c>
      <c r="H7" s="2">
        <v>0</v>
      </c>
      <c r="I7" s="2">
        <v>0</v>
      </c>
      <c r="J7" s="2">
        <v>0</v>
      </c>
      <c r="K7" s="2">
        <v>0</v>
      </c>
      <c r="L7" s="6">
        <v>0</v>
      </c>
      <c r="M7" s="20" t="str">
        <f t="shared" si="0"/>
        <v>OK</v>
      </c>
      <c r="N7" s="17" t="str">
        <f t="shared" si="1"/>
        <v xml:space="preserve">    { "Kippenhok schoonmaak", 5, 0, 1, 3, 0, 0, 0, 0, 0 },</v>
      </c>
      <c r="O7">
        <f t="shared" si="2"/>
        <v>20</v>
      </c>
    </row>
    <row r="8" spans="2:15" x14ac:dyDescent="0.25">
      <c r="B8" s="14" t="str" cm="1">
        <f t="array" ref="B8">_xlfn.IFS(D8=1,_xlfn.IFS(E8=0,"zondag",E8=1,"maandag",E8=2,"dinsdag",E8=3,"woensdag",E8=4,"donderdag",E8=5,"vrijdag",E8=6,"zaterdag"),D8=2,F8,D8=3,G8,D8=4,I8&amp;" "&amp;J8,D8=5,F8&amp;" "&amp;G8,D8=6,F8&amp;" "&amp;G8&amp;" "&amp;H8)</f>
        <v>2 0</v>
      </c>
      <c r="C8" s="5" t="s">
        <v>13</v>
      </c>
      <c r="D8" s="2">
        <v>4</v>
      </c>
      <c r="E8" s="2">
        <v>0</v>
      </c>
      <c r="F8" s="2">
        <v>0</v>
      </c>
      <c r="G8" s="2">
        <v>0</v>
      </c>
      <c r="H8" s="2">
        <v>0</v>
      </c>
      <c r="I8" s="2">
        <v>2</v>
      </c>
      <c r="J8" s="2">
        <v>0</v>
      </c>
      <c r="K8" s="2">
        <v>0</v>
      </c>
      <c r="L8" s="6">
        <v>0</v>
      </c>
      <c r="M8" s="20" t="str">
        <f t="shared" si="0"/>
        <v>OK</v>
      </c>
      <c r="N8" s="17" t="str">
        <f t="shared" si="1"/>
        <v xml:space="preserve">    { "Kippen water &amp; voer", 4, 0, 0, 0, 0, 2, 0, 0, 0 },</v>
      </c>
      <c r="O8">
        <f t="shared" si="2"/>
        <v>19</v>
      </c>
    </row>
    <row r="9" spans="2:15" x14ac:dyDescent="0.25">
      <c r="B9" s="14" t="str" cm="1">
        <f t="array" ref="B9">_xlfn.IFS(D9=1,_xlfn.IFS(E9=0,"zondag",E9=1,"maandag",E9=2,"dinsdag",E9=3,"woensdag",E9=4,"donderdag",E9=5,"vrijdag",E9=6,"zaterdag"),D9=2,F9,D9=3,G9,D9=4,I9&amp;" "&amp;J9,D9=5,F9&amp;" "&amp;G9,D9=6,F9&amp;" "&amp;G9&amp;" "&amp;H9)</f>
        <v>woensdag</v>
      </c>
      <c r="C9" s="5" t="s">
        <v>47</v>
      </c>
      <c r="D9" s="2">
        <v>1</v>
      </c>
      <c r="E9" s="2">
        <v>3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6">
        <v>0</v>
      </c>
      <c r="M9" s="20" t="str">
        <f t="shared" ref="M9" si="3">IF(D9=1,IF(SUM(F9:L9)=0,"OK","ERROR"),IF(D9=2,IF(SUM(E9,G9,H9,I9,J9,K9,L9)=0,"OK","ERROR"),IF(D9=3,"ERROR",IF(D9=4,IF(SUM(E9:H9,K9:L9)=0,"OK","ERROR"),IF(D9=5,IF(SUM(E9,H9,I9,J9,K9,L9)=0,"OK","ERROR"),IF(D9=6,IF(SUM(E9,I9,J9,K9,L9)=0,"OK","ERROR"),"MEGA ERROR"))))))</f>
        <v>OK</v>
      </c>
      <c r="N9" s="17" t="str">
        <f t="shared" ref="N9" si="4">CONCATENATE("    { ",CHAR(34),C9,CHAR(34),", ",D9,", ",E9,", ",F9,", ",G9,", ",H9,", ",I9,", ",J9,", ",K9,", ",L9," },")</f>
        <v xml:space="preserve">    { "Prullenbakken legen", 1, 3, 0, 0, 0, 0, 0, 0, 0 },</v>
      </c>
      <c r="O9">
        <f t="shared" si="2"/>
        <v>19</v>
      </c>
    </row>
    <row r="10" spans="2:15" x14ac:dyDescent="0.25">
      <c r="B10" s="14" t="str" cm="1">
        <f t="array" ref="B10">_xlfn.IFS(D10=1,_xlfn.IFS(E10=0,"zondag",E10=1,"maandag",E10=2,"dinsdag",E10=3,"woensdag",E10=4,"donderdag",E10=5,"vrijdag",E10=6,"zaterdag"),D10=2,F10,D10=3,G10,D10=4,I10&amp;" "&amp;J10,D10=5,F10&amp;" "&amp;G10,D10=6,F10&amp;" "&amp;G10&amp;" "&amp;H10)</f>
        <v>25 10</v>
      </c>
      <c r="C10" s="5" t="s">
        <v>14</v>
      </c>
      <c r="D10" s="2">
        <v>5</v>
      </c>
      <c r="E10" s="2">
        <v>0</v>
      </c>
      <c r="F10" s="2">
        <v>25</v>
      </c>
      <c r="G10" s="2">
        <v>10</v>
      </c>
      <c r="H10" s="2">
        <v>0</v>
      </c>
      <c r="I10" s="2">
        <v>0</v>
      </c>
      <c r="J10" s="2">
        <v>0</v>
      </c>
      <c r="K10" s="2">
        <v>0</v>
      </c>
      <c r="L10" s="6">
        <v>0</v>
      </c>
      <c r="M10" s="20" t="str">
        <f t="shared" si="0"/>
        <v>OK</v>
      </c>
      <c r="N10" s="17" t="str">
        <f t="shared" si="1"/>
        <v xml:space="preserve">    { "Bomen snoeien", 5, 0, 25, 10, 0, 0, 0, 0, 0 },</v>
      </c>
      <c r="O10">
        <f t="shared" si="2"/>
        <v>13</v>
      </c>
    </row>
    <row r="11" spans="2:15" x14ac:dyDescent="0.25">
      <c r="B11" s="14" t="str" cm="1">
        <f t="array" ref="B11">_xlfn.IFS(D11=1,_xlfn.IFS(E11=0,"zondag",E11=1,"maandag",E11=2,"dinsdag",E11=3,"woensdag",E11=4,"donderdag",E11=5,"vrijdag",E11=6,"zaterdag"),D11=2,F11,D11=3,G11,D11=4,I11&amp;" "&amp;J11,D11=5,F11&amp;" "&amp;G11,D11=6,F11&amp;" "&amp;G11&amp;" "&amp;H11)</f>
        <v>14 0</v>
      </c>
      <c r="C11" s="5" t="s">
        <v>15</v>
      </c>
      <c r="D11" s="2">
        <v>4</v>
      </c>
      <c r="E11" s="2">
        <v>0</v>
      </c>
      <c r="F11" s="2">
        <v>0</v>
      </c>
      <c r="G11" s="2">
        <v>0</v>
      </c>
      <c r="H11" s="2">
        <v>0</v>
      </c>
      <c r="I11" s="2">
        <v>14</v>
      </c>
      <c r="J11" s="2">
        <v>0</v>
      </c>
      <c r="K11" s="2">
        <v>0</v>
      </c>
      <c r="L11" s="6">
        <v>0</v>
      </c>
      <c r="M11" s="20" t="str">
        <f t="shared" si="0"/>
        <v>OK</v>
      </c>
      <c r="N11" s="17" t="str">
        <f t="shared" si="1"/>
        <v xml:space="preserve">    { "Bed verschonen", 4, 0, 0, 0, 0, 14, 0, 0, 0 },</v>
      </c>
      <c r="O11">
        <f t="shared" si="2"/>
        <v>14</v>
      </c>
    </row>
    <row r="12" spans="2:15" x14ac:dyDescent="0.25">
      <c r="B12" s="14" t="str" cm="1">
        <f t="array" ref="B12">_xlfn.IFS(D12=1,_xlfn.IFS(E12=0,"zondag",E12=1,"maandag",E12=2,"dinsdag",E12=3,"woensdag",E12=4,"donderdag",E12=5,"vrijdag",E12=6,"zaterdag"),D12=2,F12,D12=3,G12,D12=4,I12&amp;" "&amp;J12,D12=5,F12&amp;" "&amp;G12,D12=6,F12&amp;" "&amp;G12&amp;" "&amp;H12)</f>
        <v>90 0</v>
      </c>
      <c r="C12" s="5" t="s">
        <v>16</v>
      </c>
      <c r="D12" s="2">
        <v>4</v>
      </c>
      <c r="E12" s="2">
        <v>0</v>
      </c>
      <c r="F12" s="2">
        <v>0</v>
      </c>
      <c r="G12" s="2">
        <v>0</v>
      </c>
      <c r="H12" s="2">
        <v>0</v>
      </c>
      <c r="I12" s="2">
        <v>90</v>
      </c>
      <c r="J12" s="2">
        <v>0</v>
      </c>
      <c r="K12" s="2">
        <v>0</v>
      </c>
      <c r="L12" s="6">
        <v>0</v>
      </c>
      <c r="M12" s="20" t="str">
        <f t="shared" si="0"/>
        <v>OK</v>
      </c>
      <c r="N12" s="17" t="str">
        <f t="shared" si="1"/>
        <v xml:space="preserve">    { "Controle CV druk", 4, 0, 0, 0, 0, 90, 0, 0, 0 },</v>
      </c>
      <c r="O12">
        <f t="shared" si="2"/>
        <v>16</v>
      </c>
    </row>
    <row r="13" spans="2:15" x14ac:dyDescent="0.25">
      <c r="B13" s="14" t="str" cm="1">
        <f t="array" ref="B13">_xlfn.IFS(D13=1,_xlfn.IFS(E13=0,"zondag",E13=1,"maandag",E13=2,"dinsdag",E13=3,"woensdag",E13=4,"donderdag",E13=5,"vrijdag",E13=6,"zaterdag"),D13=2,F13,D13=3,G13,D13=4,I13&amp;" "&amp;J13,D13=5,F13&amp;" "&amp;G13,D13=6,F13&amp;" "&amp;G13&amp;" "&amp;H13)</f>
        <v>zaterdag</v>
      </c>
      <c r="C13" s="5" t="s">
        <v>17</v>
      </c>
      <c r="D13" s="2">
        <v>1</v>
      </c>
      <c r="E13" s="2">
        <v>6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6">
        <v>0</v>
      </c>
      <c r="M13" s="20" t="str">
        <f t="shared" si="0"/>
        <v>OK</v>
      </c>
      <c r="N13" s="17" t="str">
        <f t="shared" si="1"/>
        <v xml:space="preserve">    { "Gras maaien", 1, 6, 0, 0, 0, 0, 0, 0, 0 },</v>
      </c>
      <c r="O13">
        <f t="shared" si="2"/>
        <v>11</v>
      </c>
    </row>
    <row r="14" spans="2:15" x14ac:dyDescent="0.25">
      <c r="B14" s="14" t="str" cm="1">
        <f t="array" ref="B14">_xlfn.IFS(D14=1,_xlfn.IFS(E14=0,"zondag",E14=1,"maandag",E14=2,"dinsdag",E14=3,"woensdag",E14=4,"donderdag",E14=5,"vrijdag",E14=6,"zaterdag"),D14=2,F14,D14=3,G14,D14=4,I14&amp;" "&amp;J14,D14=5,F14&amp;" "&amp;G14,D14=6,F14&amp;" "&amp;G14&amp;" "&amp;H14)</f>
        <v>15 11</v>
      </c>
      <c r="C14" s="5" t="s">
        <v>18</v>
      </c>
      <c r="D14" s="2">
        <v>5</v>
      </c>
      <c r="E14" s="2">
        <v>0</v>
      </c>
      <c r="F14" s="2">
        <v>15</v>
      </c>
      <c r="G14" s="2">
        <v>11</v>
      </c>
      <c r="H14" s="2">
        <v>0</v>
      </c>
      <c r="I14" s="2">
        <v>0</v>
      </c>
      <c r="J14" s="2">
        <v>0</v>
      </c>
      <c r="K14" s="2">
        <v>0</v>
      </c>
      <c r="L14" s="6">
        <v>0</v>
      </c>
      <c r="M14" s="20" t="str">
        <f t="shared" si="0"/>
        <v>OK</v>
      </c>
      <c r="N14" s="17" t="str">
        <f t="shared" si="1"/>
        <v xml:space="preserve">    { "Buitenkraan afkoppel", 5, 0, 15, 11, 0, 0, 0, 0, 0 },</v>
      </c>
      <c r="O14">
        <f t="shared" si="2"/>
        <v>20</v>
      </c>
    </row>
    <row r="15" spans="2:15" x14ac:dyDescent="0.25">
      <c r="B15" s="14" t="str" cm="1">
        <f t="array" ref="B15">_xlfn.IFS(D15=1,_xlfn.IFS(E15=0,"zondag",E15=1,"maandag",E15=2,"dinsdag",E15=3,"woensdag",E15=4,"donderdag",E15=5,"vrijdag",E15=6,"zaterdag"),D15=2,F15,D15=3,G15,D15=4,I15&amp;" "&amp;J15,D15=5,F15&amp;" "&amp;G15,D15=6,F15&amp;" "&amp;G15&amp;" "&amp;H15)</f>
        <v>25 3</v>
      </c>
      <c r="C15" s="5" t="s">
        <v>19</v>
      </c>
      <c r="D15" s="2">
        <v>5</v>
      </c>
      <c r="E15" s="2">
        <v>0</v>
      </c>
      <c r="F15" s="2">
        <v>25</v>
      </c>
      <c r="G15" s="2">
        <v>3</v>
      </c>
      <c r="H15" s="2">
        <v>0</v>
      </c>
      <c r="I15" s="2">
        <v>0</v>
      </c>
      <c r="J15" s="2">
        <v>0</v>
      </c>
      <c r="K15" s="2">
        <v>0</v>
      </c>
      <c r="L15" s="6">
        <v>0</v>
      </c>
      <c r="M15" s="20" t="str">
        <f t="shared" si="0"/>
        <v>OK</v>
      </c>
      <c r="N15" s="17" t="str">
        <f t="shared" si="1"/>
        <v xml:space="preserve">    { "B.kraan aankoppel", 5, 0, 25, 3, 0, 0, 0, 0, 0 },</v>
      </c>
      <c r="O15">
        <f t="shared" si="2"/>
        <v>17</v>
      </c>
    </row>
    <row r="16" spans="2:15" x14ac:dyDescent="0.25">
      <c r="B16" s="14" t="str" cm="1">
        <f t="array" ref="B16">_xlfn.IFS(D16=1,_xlfn.IFS(E16=0,"zondag",E16=1,"maandag",E16=2,"dinsdag",E16=3,"woensdag",E16=4,"donderdag",E16=5,"vrijdag",E16=6,"zaterdag"),D16=2,F16,D16=3,G16,D16=4,I16&amp;" "&amp;J16,D16=5,F16&amp;" "&amp;G16,D16=6,F16&amp;" "&amp;G16&amp;" "&amp;H16)</f>
        <v>15 11</v>
      </c>
      <c r="C16" s="5" t="s">
        <v>20</v>
      </c>
      <c r="D16" s="2">
        <v>5</v>
      </c>
      <c r="E16" s="2">
        <v>0</v>
      </c>
      <c r="F16" s="2">
        <v>15</v>
      </c>
      <c r="G16" s="2">
        <v>11</v>
      </c>
      <c r="H16" s="2">
        <v>0</v>
      </c>
      <c r="I16" s="2">
        <v>0</v>
      </c>
      <c r="J16" s="2">
        <v>0</v>
      </c>
      <c r="K16" s="2">
        <v>0</v>
      </c>
      <c r="L16" s="6">
        <v>0</v>
      </c>
      <c r="M16" s="20" t="str">
        <f t="shared" si="0"/>
        <v>OK</v>
      </c>
      <c r="N16" s="17" t="str">
        <f t="shared" si="1"/>
        <v xml:space="preserve">    { "Containers carport", 5, 0, 15, 11, 0, 0, 0, 0, 0 },</v>
      </c>
      <c r="O16">
        <f t="shared" si="2"/>
        <v>18</v>
      </c>
    </row>
    <row r="17" spans="2:15" x14ac:dyDescent="0.25">
      <c r="B17" s="14" t="str" cm="1">
        <f t="array" ref="B17">_xlfn.IFS(D17=1,_xlfn.IFS(E17=0,"zondag",E17=1,"maandag",E17=2,"dinsdag",E17=3,"woensdag",E17=4,"donderdag",E17=5,"vrijdag",E17=6,"zaterdag"),D17=2,F17,D17=3,G17,D17=4,I17&amp;" "&amp;J17,D17=5,F17&amp;" "&amp;G17,D17=6,F17&amp;" "&amp;G17&amp;" "&amp;H17)</f>
        <v>1 4</v>
      </c>
      <c r="C17" s="5" t="s">
        <v>21</v>
      </c>
      <c r="D17" s="2">
        <v>5</v>
      </c>
      <c r="E17" s="2">
        <v>0</v>
      </c>
      <c r="F17" s="2">
        <v>1</v>
      </c>
      <c r="G17" s="2">
        <v>4</v>
      </c>
      <c r="H17" s="2">
        <v>0</v>
      </c>
      <c r="I17" s="2">
        <v>0</v>
      </c>
      <c r="J17" s="2">
        <v>0</v>
      </c>
      <c r="K17" s="2">
        <v>0</v>
      </c>
      <c r="L17" s="6">
        <v>0</v>
      </c>
      <c r="M17" s="20" t="str">
        <f t="shared" si="0"/>
        <v>OK</v>
      </c>
      <c r="N17" s="17" t="str">
        <f t="shared" si="1"/>
        <v xml:space="preserve">    { "Containers in tuin", 5, 0, 1, 4, 0, 0, 0, 0, 0 },</v>
      </c>
      <c r="O17">
        <f t="shared" si="2"/>
        <v>18</v>
      </c>
    </row>
    <row r="18" spans="2:15" x14ac:dyDescent="0.25">
      <c r="B18" s="14" t="str" cm="1">
        <f t="array" ref="B18">_xlfn.IFS(D18=1,_xlfn.IFS(E18=0,"zondag",E18=1,"maandag",E18=2,"dinsdag",E18=3,"woensdag",E18=4,"donderdag",E18=5,"vrijdag",E18=6,"zaterdag"),D18=2,F18,D18=3,G18,D18=4,I18&amp;" "&amp;J18,D18=5,F18&amp;" "&amp;G18,D18=6,F18&amp;" "&amp;G18&amp;" "&amp;H18)</f>
        <v>25 2</v>
      </c>
      <c r="C18" s="5" t="s">
        <v>22</v>
      </c>
      <c r="D18" s="2">
        <v>5</v>
      </c>
      <c r="E18" s="2">
        <v>0</v>
      </c>
      <c r="F18" s="2">
        <v>25</v>
      </c>
      <c r="G18" s="2">
        <v>2</v>
      </c>
      <c r="H18" s="2">
        <v>0</v>
      </c>
      <c r="I18" s="2">
        <v>0</v>
      </c>
      <c r="J18" s="2">
        <v>0</v>
      </c>
      <c r="K18" s="2">
        <v>0</v>
      </c>
      <c r="L18" s="6">
        <v>0</v>
      </c>
      <c r="M18" s="20" t="str">
        <f t="shared" si="0"/>
        <v>OK</v>
      </c>
      <c r="N18" s="17" t="str">
        <f t="shared" si="1"/>
        <v xml:space="preserve">    { "Heg snoeien", 5, 0, 25, 2, 0, 0, 0, 0, 0 },</v>
      </c>
      <c r="O18">
        <f t="shared" si="2"/>
        <v>11</v>
      </c>
    </row>
    <row r="19" spans="2:15" x14ac:dyDescent="0.25">
      <c r="B19" s="14" t="str" cm="1">
        <f t="array" ref="B19">_xlfn.IFS(D19=1,_xlfn.IFS(E19=0,"zondag",E19=1,"maandag",E19=2,"dinsdag",E19=3,"woensdag",E19=4,"donderdag",E19=5,"vrijdag",E19=6,"zaterdag"),D19=2,F19,D19=3,G19,D19=4,I19&amp;" "&amp;J19,D19=5,F19&amp;" "&amp;G19,D19=6,F19&amp;" "&amp;G19&amp;" "&amp;H19)</f>
        <v>1 11</v>
      </c>
      <c r="C19" s="5" t="s">
        <v>23</v>
      </c>
      <c r="D19" s="2">
        <v>5</v>
      </c>
      <c r="E19" s="2">
        <v>0</v>
      </c>
      <c r="F19" s="2">
        <v>1</v>
      </c>
      <c r="G19" s="2">
        <v>11</v>
      </c>
      <c r="H19" s="2">
        <v>0</v>
      </c>
      <c r="I19" s="2">
        <v>0</v>
      </c>
      <c r="J19" s="2">
        <v>0</v>
      </c>
      <c r="K19" s="2">
        <v>0</v>
      </c>
      <c r="L19" s="6">
        <v>0</v>
      </c>
      <c r="M19" s="20" t="str">
        <f t="shared" si="0"/>
        <v>OK</v>
      </c>
      <c r="N19" s="17" t="str">
        <f t="shared" si="1"/>
        <v xml:space="preserve">    { "Buitenmeubels doen", 5, 0, 1, 11, 0, 0, 0, 0, 0 },</v>
      </c>
      <c r="O19">
        <f t="shared" si="2"/>
        <v>18</v>
      </c>
    </row>
    <row r="20" spans="2:15" x14ac:dyDescent="0.25">
      <c r="B20" s="14" t="str" cm="1">
        <f t="array" ref="B20">_xlfn.IFS(D20=1,_xlfn.IFS(E20=0,"zondag",E20=1,"maandag",E20=2,"dinsdag",E20=3,"woensdag",E20=4,"donderdag",E20=5,"vrijdag",E20=6,"zaterdag"),D20=2,F20,D20=3,G20,D20=4,I20&amp;" "&amp;J20,D20=5,F20&amp;" "&amp;G20,D20=6,F20&amp;" "&amp;G20&amp;" "&amp;H20)</f>
        <v>zaterdag</v>
      </c>
      <c r="C20" s="5" t="s">
        <v>24</v>
      </c>
      <c r="D20" s="2">
        <v>1</v>
      </c>
      <c r="E20" s="2">
        <v>6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6">
        <v>0</v>
      </c>
      <c r="M20" s="20" t="str">
        <f t="shared" si="0"/>
        <v>OK</v>
      </c>
      <c r="N20" s="17" t="str">
        <f t="shared" si="1"/>
        <v xml:space="preserve">    { "Cooker opvangbak", 1, 6, 0, 0, 0, 0, 0, 0, 0 },</v>
      </c>
      <c r="O20">
        <f t="shared" si="2"/>
        <v>16</v>
      </c>
    </row>
    <row r="21" spans="2:15" x14ac:dyDescent="0.25">
      <c r="B21" s="14" t="str" cm="1">
        <f t="array" ref="B21">_xlfn.IFS(D21=1,_xlfn.IFS(E21=0,"zondag",E21=1,"maandag",E21=2,"dinsdag",E21=3,"woensdag",E21=4,"donderdag",E21=5,"vrijdag",E21=6,"zaterdag"),D21=2,F21,D21=3,G21,D21=4,I21&amp;" "&amp;J21,D21=5,F21&amp;" "&amp;G21,D21=6,F21&amp;" "&amp;G21&amp;" "&amp;H21)</f>
        <v>60 0</v>
      </c>
      <c r="C21" s="5" t="s">
        <v>25</v>
      </c>
      <c r="D21" s="2">
        <v>4</v>
      </c>
      <c r="E21" s="2">
        <v>0</v>
      </c>
      <c r="F21" s="2">
        <v>0</v>
      </c>
      <c r="G21" s="2">
        <v>0</v>
      </c>
      <c r="H21" s="2">
        <v>0</v>
      </c>
      <c r="I21" s="2">
        <v>60</v>
      </c>
      <c r="J21" s="2">
        <v>0</v>
      </c>
      <c r="K21" s="2">
        <v>0</v>
      </c>
      <c r="L21" s="6">
        <v>0</v>
      </c>
      <c r="M21" s="20" t="str">
        <f t="shared" si="0"/>
        <v>OK</v>
      </c>
      <c r="N21" s="17" t="str">
        <f t="shared" si="1"/>
        <v xml:space="preserve">    { "Afzuigkap filters", 4, 0, 0, 0, 0, 60, 0, 0, 0 },</v>
      </c>
      <c r="O21">
        <f t="shared" si="2"/>
        <v>17</v>
      </c>
    </row>
    <row r="22" spans="2:15" x14ac:dyDescent="0.25">
      <c r="B22" s="14" t="str" cm="1">
        <f t="array" ref="B22">_xlfn.IFS(D22=1,_xlfn.IFS(E22=0,"zondag",E22=1,"maandag",E22=2,"dinsdag",E22=3,"woensdag",E22=4,"donderdag",E22=5,"vrijdag",E22=6,"zaterdag"),D22=2,F22,D22=3,G22,D22=4,I22&amp;" "&amp;J22,D22=5,F22&amp;" "&amp;G22,D22=6,F22&amp;" "&amp;G22&amp;" "&amp;H22)</f>
        <v>zondag</v>
      </c>
      <c r="C22" s="5" t="s">
        <v>26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6">
        <v>0</v>
      </c>
      <c r="M22" s="20" t="str">
        <f t="shared" si="0"/>
        <v>OK</v>
      </c>
      <c r="N22" s="17" t="str">
        <f t="shared" si="1"/>
        <v xml:space="preserve">    { "Prikken Bregje", 1, 0, 0, 0, 0, 0, 0, 0, 0 },</v>
      </c>
      <c r="O22">
        <f t="shared" si="2"/>
        <v>14</v>
      </c>
    </row>
    <row r="23" spans="2:15" x14ac:dyDescent="0.25">
      <c r="B23" s="14" t="str" cm="1">
        <f t="array" ref="B23">_xlfn.IFS(D23=1,_xlfn.IFS(E23=0,"zondag",E23=1,"maandag",E23=2,"dinsdag",E23=3,"woensdag",E23=4,"donderdag",E23=5,"vrijdag",E23=6,"zaterdag"),D23=2,F23,D23=3,G23,D23=4,I23&amp;" "&amp;J23,D23=5,F23&amp;" "&amp;G23,D23=6,F23&amp;" "&amp;G23&amp;" "&amp;H23)</f>
        <v>22 0</v>
      </c>
      <c r="C23" s="5" t="s">
        <v>27</v>
      </c>
      <c r="D23" s="2">
        <v>4</v>
      </c>
      <c r="E23" s="2">
        <v>0</v>
      </c>
      <c r="F23" s="2">
        <v>0</v>
      </c>
      <c r="G23" s="2">
        <v>0</v>
      </c>
      <c r="H23" s="2">
        <v>0</v>
      </c>
      <c r="I23" s="2">
        <v>22</v>
      </c>
      <c r="J23" s="2">
        <v>0</v>
      </c>
      <c r="K23" s="2">
        <v>0</v>
      </c>
      <c r="L23" s="6">
        <v>0</v>
      </c>
      <c r="M23" s="20" t="str">
        <f t="shared" si="0"/>
        <v>OK</v>
      </c>
      <c r="N23" s="17" t="str">
        <f t="shared" si="1"/>
        <v xml:space="preserve">    { "Kusjes dag", 4, 0, 0, 0, 0, 22, 0, 0, 0 },</v>
      </c>
      <c r="O23">
        <f t="shared" si="2"/>
        <v>10</v>
      </c>
    </row>
    <row r="24" spans="2:15" x14ac:dyDescent="0.25">
      <c r="B24" s="14" t="str" cm="1">
        <f t="array" ref="B24">_xlfn.IFS(D24=1,_xlfn.IFS(E24=0,"zondag",E24=1,"maandag",E24=2,"dinsdag",E24=3,"woensdag",E24=4,"donderdag",E24=5,"vrijdag",E24=6,"zaterdag"),D24=2,F24,D24=3,G24,D24=4,I24&amp;" "&amp;J24,D24=5,F24&amp;" "&amp;G24,D24=6,F24&amp;" "&amp;G24&amp;" "&amp;H24)</f>
        <v>16 12</v>
      </c>
      <c r="C24" s="5" t="s">
        <v>28</v>
      </c>
      <c r="D24" s="2">
        <v>5</v>
      </c>
      <c r="E24" s="2">
        <v>0</v>
      </c>
      <c r="F24" s="2">
        <v>16</v>
      </c>
      <c r="G24" s="2">
        <v>12</v>
      </c>
      <c r="H24" s="2">
        <v>0</v>
      </c>
      <c r="I24" s="2">
        <v>0</v>
      </c>
      <c r="J24" s="2">
        <v>0</v>
      </c>
      <c r="K24" s="2">
        <v>0</v>
      </c>
      <c r="L24" s="6">
        <v>0</v>
      </c>
      <c r="M24" s="20" t="str">
        <f t="shared" si="0"/>
        <v>OK</v>
      </c>
      <c r="N24" s="17" t="str">
        <f t="shared" si="1"/>
        <v xml:space="preserve">    { "Zorgverzekering", 5, 0, 16, 12, 0, 0, 0, 0, 0 },</v>
      </c>
      <c r="O24">
        <f t="shared" si="2"/>
        <v>15</v>
      </c>
    </row>
    <row r="25" spans="2:15" x14ac:dyDescent="0.25">
      <c r="B25" s="14" t="str" cm="1">
        <f t="array" ref="B25">_xlfn.IFS(D25=1,_xlfn.IFS(E25=0,"zondag",E25=1,"maandag",E25=2,"dinsdag",E25=3,"woensdag",E25=4,"donderdag",E25=5,"vrijdag",E25=6,"zaterdag"),D25=2,F25,D25=3,G25,D25=4,I25&amp;" "&amp;J25,D25=5,F25&amp;" "&amp;G25,D25=6,F25&amp;" "&amp;G25&amp;" "&amp;H25)</f>
        <v>18 12</v>
      </c>
      <c r="C25" s="5" t="s">
        <v>29</v>
      </c>
      <c r="D25" s="2">
        <v>5</v>
      </c>
      <c r="E25" s="2">
        <v>0</v>
      </c>
      <c r="F25" s="2">
        <v>18</v>
      </c>
      <c r="G25" s="2">
        <v>12</v>
      </c>
      <c r="H25" s="2">
        <v>0</v>
      </c>
      <c r="I25" s="2">
        <v>0</v>
      </c>
      <c r="J25" s="2">
        <v>0</v>
      </c>
      <c r="K25" s="2">
        <v>0</v>
      </c>
      <c r="L25" s="6">
        <v>0</v>
      </c>
      <c r="M25" s="20" t="str">
        <f t="shared" si="0"/>
        <v>OK</v>
      </c>
      <c r="N25" s="17" t="str">
        <f t="shared" si="1"/>
        <v xml:space="preserve">    { "energie/water check", 5, 0, 18, 12, 0, 0, 0, 0, 0 },</v>
      </c>
      <c r="O25">
        <f t="shared" si="2"/>
        <v>19</v>
      </c>
    </row>
    <row r="26" spans="2:15" x14ac:dyDescent="0.25">
      <c r="B26" s="14" t="str" cm="1">
        <f t="array" ref="B26">_xlfn.IFS(D26=1,_xlfn.IFS(E26=0,"zondag",E26=1,"maandag",E26=2,"dinsdag",E26=3,"woensdag",E26=4,"donderdag",E26=5,"vrijdag",E26=6,"zaterdag"),D26=2,F26,D26=3,G26,D26=4,I26&amp;" "&amp;J26,D26=5,F26&amp;" "&amp;G26,D26=6,F26&amp;" "&amp;G26&amp;" "&amp;H26)</f>
        <v>30 0</v>
      </c>
      <c r="C26" s="5" t="s">
        <v>30</v>
      </c>
      <c r="D26" s="2">
        <v>4</v>
      </c>
      <c r="E26" s="2">
        <v>0</v>
      </c>
      <c r="F26" s="2">
        <v>0</v>
      </c>
      <c r="G26" s="2">
        <v>0</v>
      </c>
      <c r="H26" s="2">
        <v>0</v>
      </c>
      <c r="I26" s="2">
        <v>30</v>
      </c>
      <c r="J26" s="2">
        <v>0</v>
      </c>
      <c r="K26" s="2">
        <v>0</v>
      </c>
      <c r="L26" s="6">
        <v>0</v>
      </c>
      <c r="M26" s="20" t="str">
        <f t="shared" si="0"/>
        <v>OK</v>
      </c>
      <c r="N26" s="17" t="str">
        <f t="shared" si="1"/>
        <v xml:space="preserve">    { "Bandenspanning", 4, 0, 0, 0, 0, 30, 0, 0, 0 },</v>
      </c>
      <c r="O26">
        <f t="shared" si="2"/>
        <v>14</v>
      </c>
    </row>
    <row r="27" spans="2:15" x14ac:dyDescent="0.25">
      <c r="B27" s="14" t="str" cm="1">
        <f t="array" ref="B27">_xlfn.IFS(D27=1,_xlfn.IFS(E27=0,"zondag",E27=1,"maandag",E27=2,"dinsdag",E27=3,"woensdag",E27=4,"donderdag",E27=5,"vrijdag",E27=6,"zaterdag"),D27=2,F27,D27=3,G27,D27=4,I27&amp;" "&amp;J27,D27=5,F27&amp;" "&amp;G27,D27=6,F27&amp;" "&amp;G27&amp;" "&amp;H27)</f>
        <v>30 0</v>
      </c>
      <c r="C27" s="5" t="s">
        <v>31</v>
      </c>
      <c r="D27" s="2">
        <v>4</v>
      </c>
      <c r="E27" s="2">
        <v>0</v>
      </c>
      <c r="F27" s="2">
        <v>0</v>
      </c>
      <c r="G27" s="2">
        <v>0</v>
      </c>
      <c r="H27" s="2">
        <v>0</v>
      </c>
      <c r="I27" s="2">
        <v>30</v>
      </c>
      <c r="J27" s="2">
        <v>0</v>
      </c>
      <c r="K27" s="2">
        <v>0</v>
      </c>
      <c r="L27" s="6">
        <v>0</v>
      </c>
      <c r="M27" s="20" t="str">
        <f t="shared" si="0"/>
        <v>OK</v>
      </c>
      <c r="N27" s="17" t="str">
        <f t="shared" si="1"/>
        <v xml:space="preserve">    { "Oliepeil", 4, 0, 0, 0, 0, 30, 0, 0, 0 },</v>
      </c>
      <c r="O27">
        <f t="shared" si="2"/>
        <v>8</v>
      </c>
    </row>
    <row r="28" spans="2:15" x14ac:dyDescent="0.25">
      <c r="B28" s="14" t="str" cm="1">
        <f t="array" ref="B28">_xlfn.IFS(D28=1,_xlfn.IFS(E28=0,"zondag",E28=1,"maandag",E28=2,"dinsdag",E28=3,"woensdag",E28=4,"donderdag",E28=5,"vrijdag",E28=6,"zaterdag"),D28=2,F28,D28=3,G28,D28=4,I28&amp;" "&amp;J28,D28=5,F28&amp;" "&amp;G28,D28=6,F28&amp;" "&amp;G28&amp;" "&amp;H28)</f>
        <v>23 12</v>
      </c>
      <c r="C28" s="5" t="s">
        <v>32</v>
      </c>
      <c r="D28" s="2">
        <v>5</v>
      </c>
      <c r="E28" s="2">
        <v>0</v>
      </c>
      <c r="F28" s="2">
        <v>23</v>
      </c>
      <c r="G28" s="2">
        <v>12</v>
      </c>
      <c r="H28" s="2">
        <v>0</v>
      </c>
      <c r="I28" s="2">
        <v>0</v>
      </c>
      <c r="J28" s="2">
        <v>0</v>
      </c>
      <c r="K28" s="2">
        <v>0</v>
      </c>
      <c r="L28" s="6">
        <v>0</v>
      </c>
      <c r="M28" s="20" t="str">
        <f t="shared" si="0"/>
        <v>OK</v>
      </c>
      <c r="N28" s="17" t="str">
        <f t="shared" si="1"/>
        <v xml:space="preserve">    { "Bel abbo check", 5, 0, 23, 12, 0, 0, 0, 0, 0 },</v>
      </c>
      <c r="O28">
        <f t="shared" si="2"/>
        <v>14</v>
      </c>
    </row>
    <row r="29" spans="2:15" x14ac:dyDescent="0.25">
      <c r="B29" s="14" t="str" cm="1">
        <f t="array" ref="B29">_xlfn.IFS(D29=1,_xlfn.IFS(E29=0,"zondag",E29=1,"maandag",E29=2,"dinsdag",E29=3,"woensdag",E29=4,"donderdag",E29=5,"vrijdag",E29=6,"zaterdag"),D29=2,F29,D29=3,G29,D29=4,I29&amp;" "&amp;J29,D29=5,F29&amp;" "&amp;G29,D29=6,F29&amp;" "&amp;G29&amp;" "&amp;H29)</f>
        <v>23 12</v>
      </c>
      <c r="C29" s="5" t="s">
        <v>33</v>
      </c>
      <c r="D29" s="2">
        <v>5</v>
      </c>
      <c r="E29" s="2">
        <v>0</v>
      </c>
      <c r="F29" s="2">
        <v>23</v>
      </c>
      <c r="G29" s="2">
        <v>12</v>
      </c>
      <c r="H29" s="2">
        <v>0</v>
      </c>
      <c r="I29" s="2">
        <v>0</v>
      </c>
      <c r="J29" s="2">
        <v>0</v>
      </c>
      <c r="K29" s="2">
        <v>0</v>
      </c>
      <c r="L29" s="6">
        <v>0</v>
      </c>
      <c r="M29" s="20" t="str">
        <f t="shared" si="0"/>
        <v>OK</v>
      </c>
      <c r="N29" s="17" t="str">
        <f t="shared" si="1"/>
        <v xml:space="preserve">    { "KPN check", 5, 0, 23, 12, 0, 0, 0, 0, 0 },</v>
      </c>
      <c r="O29">
        <f t="shared" si="2"/>
        <v>9</v>
      </c>
    </row>
    <row r="30" spans="2:15" x14ac:dyDescent="0.25">
      <c r="B30" s="14" t="str" cm="1">
        <f t="array" ref="B30">_xlfn.IFS(D30=1,_xlfn.IFS(E30=0,"zondag",E30=1,"maandag",E30=2,"dinsdag",E30=3,"woensdag",E30=4,"donderdag",E30=5,"vrijdag",E30=6,"zaterdag"),D30=2,F30,D30=3,G30,D30=4,I30&amp;" "&amp;J30,D30=5,F30&amp;" "&amp;G30,D30=6,F30&amp;" "&amp;G30&amp;" "&amp;H30)</f>
        <v>90 0</v>
      </c>
      <c r="C30" s="5" t="s">
        <v>34</v>
      </c>
      <c r="D30" s="2">
        <v>4</v>
      </c>
      <c r="E30" s="2">
        <v>0</v>
      </c>
      <c r="F30" s="2">
        <v>0</v>
      </c>
      <c r="G30" s="2">
        <v>0</v>
      </c>
      <c r="H30" s="2">
        <v>0</v>
      </c>
      <c r="I30" s="2">
        <v>90</v>
      </c>
      <c r="J30" s="2">
        <v>0</v>
      </c>
      <c r="K30" s="2">
        <v>0</v>
      </c>
      <c r="L30" s="6">
        <v>0</v>
      </c>
      <c r="M30" s="20" t="str">
        <f t="shared" si="0"/>
        <v>OK</v>
      </c>
      <c r="N30" s="17" t="str">
        <f t="shared" si="1"/>
        <v xml:space="preserve">    { "Tandenborstel opzet", 4, 0, 0, 0, 0, 90, 0, 0, 0 },</v>
      </c>
      <c r="O30">
        <f t="shared" si="2"/>
        <v>19</v>
      </c>
    </row>
    <row r="31" spans="2:15" x14ac:dyDescent="0.25">
      <c r="B31" s="14" t="str" cm="1">
        <f t="array" ref="B31">_xlfn.IFS(D31=1,_xlfn.IFS(E31=0,"zondag",E31=1,"maandag",E31=2,"dinsdag",E31=3,"woensdag",E31=4,"donderdag",E31=5,"vrijdag",E31=6,"zaterdag"),D31=2,F31,D31=3,G31,D31=4,I31&amp;" "&amp;J31,D31=5,F31&amp;" "&amp;G31,D31=6,F31&amp;" "&amp;G31&amp;" "&amp;H31)</f>
        <v>180 0</v>
      </c>
      <c r="C31" s="5" t="s">
        <v>35</v>
      </c>
      <c r="D31" s="2">
        <v>4</v>
      </c>
      <c r="E31" s="2">
        <v>0</v>
      </c>
      <c r="F31" s="2">
        <v>0</v>
      </c>
      <c r="G31" s="2">
        <v>0</v>
      </c>
      <c r="H31" s="2">
        <v>0</v>
      </c>
      <c r="I31" s="2">
        <v>180</v>
      </c>
      <c r="J31" s="2">
        <v>0</v>
      </c>
      <c r="K31" s="2">
        <v>0</v>
      </c>
      <c r="L31" s="6">
        <v>0</v>
      </c>
      <c r="M31" s="20" t="str">
        <f t="shared" si="0"/>
        <v>OK</v>
      </c>
      <c r="N31" s="17" t="str">
        <f t="shared" si="1"/>
        <v xml:space="preserve">    { "Controle aardlek", 4, 0, 0, 0, 0, 180, 0, 0, 0 },</v>
      </c>
      <c r="O31">
        <f t="shared" si="2"/>
        <v>16</v>
      </c>
    </row>
    <row r="32" spans="2:15" x14ac:dyDescent="0.25">
      <c r="B32" s="14" t="str" cm="1">
        <f t="array" ref="B32">_xlfn.IFS(D32=1,_xlfn.IFS(E32=0,"zondag",E32=1,"maandag",E32=2,"dinsdag",E32=3,"woensdag",E32=4,"donderdag",E32=5,"vrijdag",E32=6,"zaterdag"),D32=2,F32,D32=3,G32,D32=4,I32&amp;" "&amp;J32,D32=5,F32&amp;" "&amp;G32,D32=6,F32&amp;" "&amp;G32&amp;" "&amp;H32)</f>
        <v>woensdag</v>
      </c>
      <c r="C32" s="5" t="s">
        <v>36</v>
      </c>
      <c r="D32" s="2">
        <v>1</v>
      </c>
      <c r="E32" s="2">
        <v>3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6">
        <v>0</v>
      </c>
      <c r="M32" s="20" t="str">
        <f t="shared" si="0"/>
        <v>OK</v>
      </c>
      <c r="N32" s="17" t="str">
        <f t="shared" si="1"/>
        <v xml:space="preserve">    { "Takkie eten geven", 1, 3, 0, 0, 0, 0, 0, 0, 0 },</v>
      </c>
      <c r="O32">
        <f t="shared" si="2"/>
        <v>17</v>
      </c>
    </row>
    <row r="33" spans="2:15" x14ac:dyDescent="0.25">
      <c r="B33" s="14" t="str" cm="1">
        <f t="array" ref="B33">_xlfn.IFS(D33=1,_xlfn.IFS(E33=0,"zondag",E33=1,"maandag",E33=2,"dinsdag",E33=3,"woensdag",E33=4,"donderdag",E33=5,"vrijdag",E33=6,"zaterdag"),D33=2,F33,D33=3,G33,D33=4,I33&amp;" "&amp;J33,D33=5,F33&amp;" "&amp;G33,D33=6,F33&amp;" "&amp;G33&amp;" "&amp;H33)</f>
        <v>20 0</v>
      </c>
      <c r="C33" s="5" t="s">
        <v>37</v>
      </c>
      <c r="D33" s="2">
        <v>4</v>
      </c>
      <c r="E33" s="2">
        <v>0</v>
      </c>
      <c r="F33" s="2">
        <v>0</v>
      </c>
      <c r="G33" s="2">
        <v>0</v>
      </c>
      <c r="H33" s="2">
        <v>0</v>
      </c>
      <c r="I33" s="2">
        <v>20</v>
      </c>
      <c r="J33" s="2">
        <v>0</v>
      </c>
      <c r="K33" s="2">
        <v>0</v>
      </c>
      <c r="L33" s="6">
        <v>0</v>
      </c>
      <c r="M33" s="20" t="str">
        <f t="shared" si="0"/>
        <v>OK</v>
      </c>
      <c r="N33" s="17" t="str">
        <f t="shared" si="1"/>
        <v xml:space="preserve">    { "Takkie verschonen", 4, 0, 0, 0, 0, 20, 0, 0, 0 },</v>
      </c>
      <c r="O33">
        <f t="shared" si="2"/>
        <v>17</v>
      </c>
    </row>
    <row r="34" spans="2:15" x14ac:dyDescent="0.25">
      <c r="B34" s="14" t="str" cm="1">
        <f t="array" ref="B34">_xlfn.IFS(D34=1,_xlfn.IFS(E34=0,"zondag",E34=1,"maandag",E34=2,"dinsdag",E34=3,"woensdag",E34=4,"donderdag",E34=5,"vrijdag",E34=6,"zaterdag"),D34=2,F34,D34=3,G34,D34=4,I34&amp;" "&amp;J34,D34=5,F34&amp;" "&amp;G34,D34=6,F34&amp;" "&amp;G34&amp;" "&amp;H34)</f>
        <v>14 0</v>
      </c>
      <c r="C34" s="5" t="s">
        <v>38</v>
      </c>
      <c r="D34" s="2">
        <v>4</v>
      </c>
      <c r="E34" s="2">
        <v>0</v>
      </c>
      <c r="F34" s="2">
        <v>0</v>
      </c>
      <c r="G34" s="2">
        <v>0</v>
      </c>
      <c r="H34" s="2">
        <v>0</v>
      </c>
      <c r="I34" s="2">
        <v>14</v>
      </c>
      <c r="J34" s="2">
        <v>0</v>
      </c>
      <c r="K34" s="2">
        <v>0</v>
      </c>
      <c r="L34" s="6">
        <v>0</v>
      </c>
      <c r="M34" s="20" t="str">
        <f t="shared" si="0"/>
        <v>OK</v>
      </c>
      <c r="N34" s="17" t="str">
        <f t="shared" si="1"/>
        <v xml:space="preserve">    { "nagelsknippen kind", 4, 0, 0, 0, 0, 14, 0, 0, 0 },</v>
      </c>
      <c r="O34">
        <f t="shared" si="2"/>
        <v>18</v>
      </c>
    </row>
    <row r="35" spans="2:15" x14ac:dyDescent="0.25">
      <c r="B35" s="14" t="str" cm="1">
        <f t="array" ref="B35">_xlfn.IFS(D35=1,_xlfn.IFS(E35=0,"zondag",E35=1,"maandag",E35=2,"dinsdag",E35=3,"woensdag",E35=4,"donderdag",E35=5,"vrijdag",E35=6,"zaterdag"),D35=2,F35,D35=3,G35,D35=4,I35&amp;" "&amp;J35,D35=5,F35&amp;" "&amp;G35,D35=6,F35&amp;" "&amp;G35&amp;" "&amp;H35)</f>
        <v>26 11</v>
      </c>
      <c r="C35" s="5" t="s">
        <v>39</v>
      </c>
      <c r="D35" s="2">
        <v>5</v>
      </c>
      <c r="E35" s="2">
        <v>0</v>
      </c>
      <c r="F35" s="2">
        <v>26</v>
      </c>
      <c r="G35" s="2">
        <v>11</v>
      </c>
      <c r="H35" s="2">
        <v>0</v>
      </c>
      <c r="I35" s="2">
        <v>0</v>
      </c>
      <c r="J35" s="2">
        <v>0</v>
      </c>
      <c r="K35" s="2">
        <v>0</v>
      </c>
      <c r="L35" s="6">
        <v>0</v>
      </c>
      <c r="M35" s="20" t="str">
        <f t="shared" si="0"/>
        <v>OK</v>
      </c>
      <c r="N35" s="17" t="str">
        <f t="shared" si="1"/>
        <v xml:space="preserve">    { "Bregje jarig!", 5, 0, 26, 11, 0, 0, 0, 0, 0 },</v>
      </c>
      <c r="O35">
        <f t="shared" si="2"/>
        <v>13</v>
      </c>
    </row>
    <row r="36" spans="2:15" x14ac:dyDescent="0.25">
      <c r="B36" s="14" t="str" cm="1">
        <f t="array" ref="B36">_xlfn.IFS(D36=1,_xlfn.IFS(E36=0,"zondag",E36=1,"maandag",E36=2,"dinsdag",E36=3,"woensdag",E36=4,"donderdag",E36=5,"vrijdag",E36=6,"zaterdag"),D36=2,F36,D36=3,G36,D36=4,I36&amp;" "&amp;J36,D36=5,F36&amp;" "&amp;G36,D36=6,F36&amp;" "&amp;G36&amp;" "&amp;H36)</f>
        <v>22 8</v>
      </c>
      <c r="C36" s="5" t="s">
        <v>40</v>
      </c>
      <c r="D36" s="2">
        <v>5</v>
      </c>
      <c r="E36" s="2">
        <v>0</v>
      </c>
      <c r="F36" s="2">
        <v>22</v>
      </c>
      <c r="G36" s="2">
        <v>8</v>
      </c>
      <c r="H36" s="2">
        <v>0</v>
      </c>
      <c r="I36" s="2">
        <v>0</v>
      </c>
      <c r="J36" s="2">
        <v>0</v>
      </c>
      <c r="K36" s="2">
        <v>0</v>
      </c>
      <c r="L36" s="6">
        <v>0</v>
      </c>
      <c r="M36" s="20" t="str">
        <f t="shared" si="0"/>
        <v>OK</v>
      </c>
      <c r="N36" s="17" t="str">
        <f t="shared" si="1"/>
        <v xml:space="preserve">    { "Niels jarig!", 5, 0, 22, 8, 0, 0, 0, 0, 0 },</v>
      </c>
      <c r="O36">
        <f t="shared" si="2"/>
        <v>12</v>
      </c>
    </row>
    <row r="37" spans="2:15" x14ac:dyDescent="0.25">
      <c r="B37" s="14" t="str" cm="1">
        <f t="array" ref="B37">_xlfn.IFS(D37=1,_xlfn.IFS(E37=0,"zondag",E37=1,"maandag",E37=2,"dinsdag",E37=3,"woensdag",E37=4,"donderdag",E37=5,"vrijdag",E37=6,"zaterdag"),D37=2,F37,D37=3,G37,D37=4,I37&amp;" "&amp;J37,D37=5,F37&amp;" "&amp;G37,D37=6,F37&amp;" "&amp;G37&amp;" "&amp;H37)</f>
        <v>7 11</v>
      </c>
      <c r="C37" s="5" t="s">
        <v>41</v>
      </c>
      <c r="D37" s="2">
        <v>5</v>
      </c>
      <c r="E37" s="2">
        <v>0</v>
      </c>
      <c r="F37" s="2">
        <v>7</v>
      </c>
      <c r="G37" s="2">
        <v>11</v>
      </c>
      <c r="H37" s="2">
        <v>0</v>
      </c>
      <c r="I37" s="2">
        <v>0</v>
      </c>
      <c r="J37" s="2">
        <v>0</v>
      </c>
      <c r="K37" s="2">
        <v>0</v>
      </c>
      <c r="L37" s="6">
        <v>0</v>
      </c>
      <c r="M37" s="20" t="str">
        <f t="shared" si="0"/>
        <v>OK</v>
      </c>
      <c r="N37" s="17" t="str">
        <f t="shared" si="1"/>
        <v xml:space="preserve">    { "Lotte jarig!", 5, 0, 7, 11, 0, 0, 0, 0, 0 },</v>
      </c>
      <c r="O37">
        <f t="shared" si="2"/>
        <v>12</v>
      </c>
    </row>
    <row r="38" spans="2:15" x14ac:dyDescent="0.25">
      <c r="B38" s="14" t="str" cm="1">
        <f t="array" ref="B38">_xlfn.IFS(D38=1,_xlfn.IFS(E38=0,"zondag",E38=1,"maandag",E38=2,"dinsdag",E38=3,"woensdag",E38=4,"donderdag",E38=5,"vrijdag",E38=6,"zaterdag"),D38=2,F38,D38=3,G38,D38=4,I38&amp;" "&amp;J38,D38=5,F38&amp;" "&amp;G38,D38=6,F38&amp;" "&amp;G38&amp;" "&amp;H38)</f>
        <v>15 1</v>
      </c>
      <c r="C38" s="5" t="s">
        <v>42</v>
      </c>
      <c r="D38" s="2">
        <v>5</v>
      </c>
      <c r="E38" s="2">
        <v>0</v>
      </c>
      <c r="F38" s="2">
        <v>15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6">
        <v>0</v>
      </c>
      <c r="M38" s="20" t="str">
        <f t="shared" si="0"/>
        <v>OK</v>
      </c>
      <c r="N38" s="17" t="str">
        <f t="shared" si="1"/>
        <v xml:space="preserve">    { "Daphne jarig!", 5, 0, 15, 1, 0, 0, 0, 0, 0 },</v>
      </c>
      <c r="O38">
        <f t="shared" si="2"/>
        <v>13</v>
      </c>
    </row>
    <row r="39" spans="2:15" x14ac:dyDescent="0.25">
      <c r="B39" s="14" t="str" cm="1">
        <f t="array" ref="B39">_xlfn.IFS(D39=1,_xlfn.IFS(E39=0,"zondag",E39=1,"maandag",E39=2,"dinsdag",E39=3,"woensdag",E39=4,"donderdag",E39=5,"vrijdag",E39=6,"zaterdag"),D39=2,F39,D39=3,G39,D39=4,I39&amp;" "&amp;J39,D39=5,F39&amp;" "&amp;G39,D39=6,F39&amp;" "&amp;G39&amp;" "&amp;H39)</f>
        <v>15 12 2023</v>
      </c>
      <c r="C39" s="5" t="s">
        <v>43</v>
      </c>
      <c r="D39" s="2">
        <v>6</v>
      </c>
      <c r="E39" s="2">
        <v>0</v>
      </c>
      <c r="F39" s="2">
        <v>15</v>
      </c>
      <c r="G39" s="2">
        <v>12</v>
      </c>
      <c r="H39" s="2">
        <v>2023</v>
      </c>
      <c r="I39" s="2">
        <v>0</v>
      </c>
      <c r="J39" s="2">
        <v>0</v>
      </c>
      <c r="K39" s="2">
        <v>0</v>
      </c>
      <c r="L39" s="6">
        <v>0</v>
      </c>
      <c r="M39" s="20" t="str">
        <f t="shared" si="0"/>
        <v>OK</v>
      </c>
      <c r="N39" s="17" t="str">
        <f t="shared" si="1"/>
        <v xml:space="preserve">    { "*** 17:50-0:45uur", 6, 0, 15, 12, 2023, 0, 0, 0, 0 },</v>
      </c>
      <c r="O39">
        <f t="shared" si="2"/>
        <v>17</v>
      </c>
    </row>
    <row r="40" spans="2:15" x14ac:dyDescent="0.25">
      <c r="B40" s="14" t="str" cm="1">
        <f t="array" ref="B40">_xlfn.IFS(D40=1,_xlfn.IFS(E40=0,"zondag",E40=1,"maandag",E40=2,"dinsdag",E40=3,"woensdag",E40=4,"donderdag",E40=5,"vrijdag",E40=6,"zaterdag"),D40=2,F40,D40=3,G40,D40=4,I40&amp;" "&amp;J40,D40=5,F40&amp;" "&amp;G40,D40=6,F40&amp;" "&amp;G40&amp;" "&amp;H40)</f>
        <v>12 8 2024</v>
      </c>
      <c r="C40" s="5" t="s">
        <v>44</v>
      </c>
      <c r="D40" s="2">
        <v>6</v>
      </c>
      <c r="E40" s="2">
        <v>0</v>
      </c>
      <c r="F40" s="2">
        <v>12</v>
      </c>
      <c r="G40" s="2">
        <v>8</v>
      </c>
      <c r="H40" s="2">
        <v>2024</v>
      </c>
      <c r="I40" s="2">
        <v>0</v>
      </c>
      <c r="J40" s="2">
        <v>0</v>
      </c>
      <c r="K40" s="2">
        <v>0</v>
      </c>
      <c r="L40" s="6">
        <v>0</v>
      </c>
      <c r="M40" s="20" t="str">
        <f t="shared" si="0"/>
        <v>OK</v>
      </c>
      <c r="N40" s="17" t="str">
        <f t="shared" si="1"/>
        <v xml:space="preserve">    { "*** 21:00-3:45uur", 6, 0, 12, 8, 2024, 0, 0, 0, 0 },</v>
      </c>
      <c r="O40">
        <f t="shared" si="2"/>
        <v>17</v>
      </c>
    </row>
    <row r="41" spans="2:15" ht="15.75" thickBot="1" x14ac:dyDescent="0.3">
      <c r="B41" s="15" t="str" cm="1">
        <f t="array" ref="B41">_xlfn.IFS(D41=1,_xlfn.IFS(E41=0,"zondag",E41=1,"maandag",E41=2,"dinsdag",E41=3,"woensdag",E41=4,"donderdag",E41=5,"vrijdag",E41=6,"zaterdag"),D41=2,F41,D41=3,G41,D41=4,I41&amp;" "&amp;J41,D41=5,F41&amp;" "&amp;G41,D41=6,F41&amp;" "&amp;G41&amp;" "&amp;H41)</f>
        <v>12 8 2025</v>
      </c>
      <c r="C41" s="7" t="s">
        <v>45</v>
      </c>
      <c r="D41" s="8">
        <v>6</v>
      </c>
      <c r="E41" s="8">
        <v>0</v>
      </c>
      <c r="F41" s="8">
        <v>12</v>
      </c>
      <c r="G41" s="8">
        <v>8</v>
      </c>
      <c r="H41" s="8">
        <v>2025</v>
      </c>
      <c r="I41" s="8">
        <v>0</v>
      </c>
      <c r="J41" s="8">
        <v>0</v>
      </c>
      <c r="K41" s="8">
        <v>0</v>
      </c>
      <c r="L41" s="9">
        <v>0</v>
      </c>
      <c r="M41" s="21" t="str">
        <f t="shared" si="0"/>
        <v>OK</v>
      </c>
      <c r="N41" s="18" t="str">
        <f t="shared" si="1"/>
        <v xml:space="preserve">    { "*** 05:25", 6, 0, 12, 8, 2025, 0, 0, 0, 0 },</v>
      </c>
      <c r="O41">
        <f t="shared" si="2"/>
        <v>9</v>
      </c>
    </row>
  </sheetData>
  <conditionalFormatting sqref="I4:I4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M41">
    <cfRule type="containsText" dxfId="1" priority="3" operator="containsText" text="error">
      <formula>NOT(ISERROR(SEARCH("error",M4)))</formula>
    </cfRule>
  </conditionalFormatting>
  <conditionalFormatting sqref="O4:O41">
    <cfRule type="cellIs" dxfId="0" priority="1" operator="greaterThan">
      <formula>20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van der Rest</dc:creator>
  <cp:lastModifiedBy>Niels van der Rest</cp:lastModifiedBy>
  <dcterms:created xsi:type="dcterms:W3CDTF">2015-06-05T18:17:20Z</dcterms:created>
  <dcterms:modified xsi:type="dcterms:W3CDTF">2023-12-10T15:04:15Z</dcterms:modified>
</cp:coreProperties>
</file>