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.t/Documents/OneDrive/Documents/Univ/4thgrade/SeedWalker/dates/collection/"/>
    </mc:Choice>
  </mc:AlternateContent>
  <xr:revisionPtr revIDLastSave="116" documentId="8_{2FEFED3B-B87C-774B-B712-54DFC540037D}" xr6:coauthVersionLast="43" xr6:coauthVersionMax="43" xr10:uidLastSave="{4850C815-057D-264E-B67E-340E733C568E}"/>
  <bookViews>
    <workbookView xWindow="3080" yWindow="460" windowWidth="30520" windowHeight="20540" xr2:uid="{00000000-000D-0000-FFFF-FFFF00000000}"/>
  </bookViews>
  <sheets>
    <sheet name="BRASSICACEAE_orig" sheetId="1" r:id="rId1"/>
    <sheet name="Sheet1" sheetId="2" r:id="rId2"/>
    <sheet name="Sheet2" sheetId="3" r:id="rId3"/>
  </sheets>
  <definedNames>
    <definedName name="_xlnm._FilterDatabase" localSheetId="0" hidden="1">BRASSICACEAE_orig!$A$1:$P$939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" i="1" l="1"/>
  <c r="T1" i="1"/>
  <c r="R1" i="1"/>
  <c r="B3" i="3"/>
  <c r="G3" i="3"/>
  <c r="C3" i="3"/>
  <c r="D3" i="3"/>
  <c r="B4" i="3"/>
  <c r="G4" i="3"/>
  <c r="C4" i="3"/>
  <c r="D4" i="3"/>
  <c r="B5" i="3"/>
  <c r="G5" i="3"/>
  <c r="C5" i="3"/>
  <c r="D5" i="3"/>
  <c r="B6" i="3"/>
  <c r="G6" i="3"/>
  <c r="C6" i="3"/>
  <c r="D6" i="3"/>
  <c r="B7" i="3"/>
  <c r="G7" i="3"/>
  <c r="C7" i="3"/>
  <c r="D7" i="3"/>
  <c r="B8" i="3"/>
  <c r="G8" i="3"/>
  <c r="C8" i="3"/>
  <c r="D8" i="3"/>
  <c r="B9" i="3"/>
  <c r="G9" i="3"/>
  <c r="C9" i="3"/>
  <c r="D9" i="3"/>
  <c r="B10" i="3"/>
  <c r="G10" i="3"/>
  <c r="C10" i="3"/>
  <c r="D10" i="3"/>
  <c r="B11" i="3"/>
  <c r="G11" i="3"/>
  <c r="C11" i="3"/>
  <c r="D11" i="3"/>
  <c r="B12" i="3"/>
  <c r="G12" i="3"/>
  <c r="C12" i="3"/>
  <c r="D12" i="3"/>
  <c r="B13" i="3"/>
  <c r="G13" i="3"/>
  <c r="C13" i="3"/>
  <c r="D13" i="3"/>
  <c r="B14" i="3"/>
  <c r="G14" i="3"/>
  <c r="C14" i="3"/>
  <c r="D14" i="3"/>
  <c r="B15" i="3"/>
  <c r="G15" i="3"/>
  <c r="C15" i="3"/>
  <c r="D15" i="3"/>
  <c r="B16" i="3"/>
  <c r="G16" i="3"/>
  <c r="C16" i="3"/>
  <c r="D16" i="3"/>
  <c r="B17" i="3"/>
  <c r="G17" i="3"/>
  <c r="C17" i="3"/>
  <c r="D17" i="3"/>
  <c r="B18" i="3"/>
  <c r="G18" i="3"/>
  <c r="C18" i="3"/>
  <c r="D18" i="3"/>
  <c r="B19" i="3"/>
  <c r="G19" i="3"/>
  <c r="C19" i="3"/>
  <c r="D19" i="3"/>
  <c r="B20" i="3"/>
  <c r="G20" i="3"/>
  <c r="C20" i="3"/>
  <c r="D20" i="3"/>
  <c r="B21" i="3"/>
  <c r="G21" i="3"/>
  <c r="C21" i="3"/>
  <c r="D21" i="3"/>
  <c r="B22" i="3"/>
  <c r="G22" i="3"/>
  <c r="C22" i="3"/>
  <c r="D22" i="3"/>
  <c r="B23" i="3"/>
  <c r="G23" i="3"/>
  <c r="C23" i="3"/>
  <c r="D23" i="3"/>
  <c r="B24" i="3"/>
  <c r="G24" i="3"/>
  <c r="C24" i="3"/>
  <c r="D24" i="3"/>
  <c r="B25" i="3"/>
  <c r="G25" i="3"/>
  <c r="C25" i="3"/>
  <c r="D25" i="3"/>
  <c r="B26" i="3"/>
  <c r="G26" i="3"/>
  <c r="C26" i="3"/>
  <c r="D26" i="3"/>
  <c r="B27" i="3"/>
  <c r="G27" i="3"/>
  <c r="C27" i="3"/>
  <c r="D27" i="3"/>
  <c r="B28" i="3"/>
  <c r="G28" i="3"/>
  <c r="C28" i="3"/>
  <c r="D28" i="3"/>
  <c r="B29" i="3"/>
  <c r="G29" i="3"/>
  <c r="C29" i="3"/>
  <c r="D29" i="3"/>
  <c r="B30" i="3"/>
  <c r="G30" i="3"/>
  <c r="C30" i="3"/>
  <c r="D30" i="3"/>
  <c r="B31" i="3"/>
  <c r="G31" i="3"/>
  <c r="C31" i="3"/>
  <c r="D31" i="3"/>
  <c r="B32" i="3"/>
  <c r="G32" i="3"/>
  <c r="C32" i="3"/>
  <c r="D32" i="3"/>
  <c r="B33" i="3"/>
  <c r="G33" i="3"/>
  <c r="C33" i="3"/>
  <c r="D33" i="3"/>
  <c r="B34" i="3"/>
  <c r="G34" i="3"/>
  <c r="C34" i="3"/>
  <c r="D34" i="3"/>
  <c r="B35" i="3"/>
  <c r="G35" i="3"/>
  <c r="C35" i="3"/>
  <c r="D35" i="3"/>
  <c r="B36" i="3"/>
  <c r="G36" i="3"/>
  <c r="C36" i="3"/>
  <c r="D36" i="3"/>
  <c r="B37" i="3"/>
  <c r="G37" i="3"/>
  <c r="C37" i="3"/>
  <c r="D37" i="3"/>
  <c r="B38" i="3"/>
  <c r="G38" i="3"/>
  <c r="C38" i="3"/>
  <c r="D38" i="3"/>
  <c r="B39" i="3"/>
  <c r="G39" i="3"/>
  <c r="C39" i="3"/>
  <c r="D39" i="3"/>
  <c r="B40" i="3"/>
  <c r="G40" i="3"/>
  <c r="C40" i="3"/>
  <c r="D40" i="3"/>
  <c r="B41" i="3"/>
  <c r="G41" i="3"/>
  <c r="C41" i="3"/>
  <c r="D41" i="3"/>
  <c r="B42" i="3"/>
  <c r="G42" i="3"/>
  <c r="C42" i="3"/>
  <c r="D42" i="3"/>
  <c r="B43" i="3"/>
  <c r="G43" i="3"/>
  <c r="C43" i="3"/>
  <c r="D43" i="3"/>
  <c r="B44" i="3"/>
  <c r="G44" i="3"/>
  <c r="C44" i="3"/>
  <c r="D44" i="3"/>
  <c r="B45" i="3"/>
  <c r="G45" i="3"/>
  <c r="C45" i="3"/>
  <c r="D45" i="3"/>
  <c r="B46" i="3"/>
  <c r="G46" i="3"/>
  <c r="C46" i="3"/>
  <c r="D46" i="3"/>
  <c r="B47" i="3"/>
  <c r="G47" i="3"/>
  <c r="C47" i="3"/>
  <c r="D47" i="3"/>
  <c r="B48" i="3"/>
  <c r="G48" i="3"/>
  <c r="C48" i="3"/>
  <c r="D48" i="3"/>
  <c r="B49" i="3"/>
  <c r="G49" i="3"/>
  <c r="C49" i="3"/>
  <c r="D49" i="3"/>
  <c r="B50" i="3"/>
  <c r="G50" i="3"/>
  <c r="C50" i="3"/>
  <c r="D50" i="3"/>
  <c r="B51" i="3"/>
  <c r="G51" i="3"/>
  <c r="C51" i="3"/>
  <c r="D51" i="3"/>
  <c r="B52" i="3"/>
  <c r="G52" i="3"/>
  <c r="C52" i="3"/>
  <c r="D52" i="3"/>
  <c r="B53" i="3"/>
  <c r="G53" i="3"/>
  <c r="C53" i="3"/>
  <c r="D53" i="3"/>
  <c r="B54" i="3"/>
  <c r="G54" i="3"/>
  <c r="C54" i="3"/>
  <c r="D54" i="3"/>
  <c r="B55" i="3"/>
  <c r="G55" i="3"/>
  <c r="C55" i="3"/>
  <c r="D55" i="3"/>
  <c r="B56" i="3"/>
  <c r="G56" i="3"/>
  <c r="C56" i="3"/>
  <c r="D56" i="3"/>
  <c r="B57" i="3"/>
  <c r="G57" i="3"/>
  <c r="C57" i="3"/>
  <c r="D57" i="3"/>
  <c r="B58" i="3"/>
  <c r="G58" i="3"/>
  <c r="C58" i="3"/>
  <c r="D58" i="3"/>
  <c r="B59" i="3"/>
  <c r="G59" i="3"/>
  <c r="C59" i="3"/>
  <c r="D59" i="3"/>
  <c r="B60" i="3"/>
  <c r="G60" i="3"/>
  <c r="C60" i="3"/>
  <c r="D60" i="3"/>
  <c r="B61" i="3"/>
  <c r="G61" i="3"/>
  <c r="C61" i="3"/>
  <c r="D61" i="3"/>
  <c r="B62" i="3"/>
  <c r="G62" i="3"/>
  <c r="C62" i="3"/>
  <c r="D62" i="3"/>
  <c r="B63" i="3"/>
  <c r="G63" i="3"/>
  <c r="C63" i="3"/>
  <c r="D63" i="3"/>
  <c r="B64" i="3"/>
  <c r="G64" i="3"/>
  <c r="C64" i="3"/>
  <c r="D64" i="3"/>
  <c r="B65" i="3"/>
  <c r="G65" i="3"/>
  <c r="C65" i="3"/>
  <c r="D65" i="3"/>
  <c r="B66" i="3"/>
  <c r="G66" i="3"/>
  <c r="C66" i="3"/>
  <c r="D66" i="3"/>
  <c r="B67" i="3"/>
  <c r="G67" i="3"/>
  <c r="C67" i="3"/>
  <c r="D67" i="3"/>
  <c r="B68" i="3"/>
  <c r="G68" i="3"/>
  <c r="C68" i="3"/>
  <c r="D68" i="3"/>
  <c r="B69" i="3"/>
  <c r="G69" i="3"/>
  <c r="C69" i="3"/>
  <c r="D69" i="3"/>
  <c r="B70" i="3"/>
  <c r="G70" i="3"/>
  <c r="C70" i="3"/>
  <c r="D70" i="3"/>
  <c r="B71" i="3"/>
  <c r="G71" i="3"/>
  <c r="C71" i="3"/>
  <c r="D71" i="3"/>
  <c r="B72" i="3"/>
  <c r="G72" i="3"/>
  <c r="C72" i="3"/>
  <c r="D72" i="3"/>
  <c r="B73" i="3"/>
  <c r="G73" i="3"/>
  <c r="C73" i="3"/>
  <c r="D73" i="3"/>
  <c r="B74" i="3"/>
  <c r="G74" i="3"/>
  <c r="C74" i="3"/>
  <c r="D74" i="3"/>
  <c r="B75" i="3"/>
  <c r="G75" i="3"/>
  <c r="C75" i="3"/>
  <c r="D75" i="3"/>
  <c r="B76" i="3"/>
  <c r="G76" i="3"/>
  <c r="C76" i="3"/>
  <c r="D76" i="3"/>
  <c r="B77" i="3"/>
  <c r="G77" i="3"/>
  <c r="C77" i="3"/>
  <c r="D77" i="3"/>
  <c r="B78" i="3"/>
  <c r="G78" i="3"/>
  <c r="C78" i="3"/>
  <c r="D78" i="3"/>
  <c r="B79" i="3"/>
  <c r="G79" i="3"/>
  <c r="C79" i="3"/>
  <c r="D79" i="3"/>
  <c r="B80" i="3"/>
  <c r="G80" i="3"/>
  <c r="C80" i="3"/>
  <c r="D80" i="3"/>
  <c r="B81" i="3"/>
  <c r="G81" i="3"/>
  <c r="C81" i="3"/>
  <c r="D81" i="3"/>
  <c r="B82" i="3"/>
  <c r="G82" i="3"/>
  <c r="C82" i="3"/>
  <c r="D82" i="3"/>
  <c r="B83" i="3"/>
  <c r="G83" i="3"/>
  <c r="C83" i="3"/>
  <c r="D83" i="3"/>
  <c r="B84" i="3"/>
  <c r="G84" i="3"/>
  <c r="C84" i="3"/>
  <c r="D84" i="3"/>
  <c r="B85" i="3"/>
  <c r="G85" i="3"/>
  <c r="C85" i="3"/>
  <c r="D85" i="3"/>
  <c r="B86" i="3"/>
  <c r="G86" i="3"/>
  <c r="C86" i="3"/>
  <c r="D86" i="3"/>
  <c r="B87" i="3"/>
  <c r="G87" i="3"/>
  <c r="C87" i="3"/>
  <c r="D87" i="3"/>
  <c r="B88" i="3"/>
  <c r="G88" i="3"/>
  <c r="C88" i="3"/>
  <c r="D88" i="3"/>
  <c r="B89" i="3"/>
  <c r="G89" i="3"/>
  <c r="C89" i="3"/>
  <c r="D89" i="3"/>
  <c r="B90" i="3"/>
  <c r="G90" i="3"/>
  <c r="C90" i="3"/>
  <c r="D90" i="3"/>
  <c r="B91" i="3"/>
  <c r="G91" i="3"/>
  <c r="C91" i="3"/>
  <c r="D91" i="3"/>
  <c r="B92" i="3"/>
  <c r="G92" i="3"/>
  <c r="C92" i="3"/>
  <c r="D92" i="3"/>
  <c r="B93" i="3"/>
  <c r="G93" i="3"/>
  <c r="C93" i="3"/>
  <c r="D93" i="3"/>
  <c r="B94" i="3"/>
  <c r="G94" i="3"/>
  <c r="C94" i="3"/>
  <c r="D94" i="3"/>
  <c r="B95" i="3"/>
  <c r="G95" i="3"/>
  <c r="C95" i="3"/>
  <c r="D95" i="3"/>
  <c r="B96" i="3"/>
  <c r="G96" i="3"/>
  <c r="C96" i="3"/>
  <c r="D96" i="3"/>
  <c r="B97" i="3"/>
  <c r="G97" i="3"/>
  <c r="C97" i="3"/>
  <c r="D97" i="3"/>
  <c r="B98" i="3"/>
  <c r="G98" i="3"/>
  <c r="C98" i="3"/>
  <c r="D98" i="3"/>
  <c r="B99" i="3"/>
  <c r="G99" i="3"/>
  <c r="C99" i="3"/>
  <c r="D99" i="3"/>
  <c r="B100" i="3"/>
  <c r="G100" i="3"/>
  <c r="C100" i="3"/>
  <c r="D100" i="3"/>
  <c r="B101" i="3"/>
  <c r="G101" i="3"/>
  <c r="C101" i="3"/>
  <c r="D101" i="3"/>
  <c r="B102" i="3"/>
  <c r="G102" i="3"/>
  <c r="C102" i="3"/>
  <c r="D102" i="3"/>
  <c r="B103" i="3"/>
  <c r="G103" i="3"/>
  <c r="C103" i="3"/>
  <c r="D103" i="3"/>
  <c r="B104" i="3"/>
  <c r="G104" i="3"/>
  <c r="C104" i="3"/>
  <c r="D104" i="3"/>
  <c r="B105" i="3"/>
  <c r="G105" i="3"/>
  <c r="C105" i="3"/>
  <c r="D105" i="3"/>
  <c r="B106" i="3"/>
  <c r="G106" i="3"/>
  <c r="C106" i="3"/>
  <c r="D106" i="3"/>
  <c r="B107" i="3"/>
  <c r="G107" i="3"/>
  <c r="C107" i="3"/>
  <c r="D107" i="3"/>
  <c r="B108" i="3"/>
  <c r="G108" i="3"/>
  <c r="C108" i="3"/>
  <c r="D108" i="3"/>
  <c r="B109" i="3"/>
  <c r="G109" i="3"/>
  <c r="C109" i="3"/>
  <c r="D109" i="3"/>
  <c r="B110" i="3"/>
  <c r="G110" i="3"/>
  <c r="C110" i="3"/>
  <c r="D110" i="3"/>
  <c r="B111" i="3"/>
  <c r="G111" i="3"/>
  <c r="C111" i="3"/>
  <c r="D111" i="3"/>
  <c r="B112" i="3"/>
  <c r="G112" i="3"/>
  <c r="C112" i="3"/>
  <c r="D112" i="3"/>
  <c r="B113" i="3"/>
  <c r="G113" i="3"/>
  <c r="C113" i="3"/>
  <c r="D113" i="3"/>
  <c r="B114" i="3"/>
  <c r="G114" i="3"/>
  <c r="C114" i="3"/>
  <c r="D114" i="3"/>
  <c r="B115" i="3"/>
  <c r="G115" i="3"/>
  <c r="C115" i="3"/>
  <c r="D115" i="3"/>
  <c r="B116" i="3"/>
  <c r="G116" i="3"/>
  <c r="C116" i="3"/>
  <c r="D116" i="3"/>
  <c r="B117" i="3"/>
  <c r="G117" i="3"/>
  <c r="C117" i="3"/>
  <c r="D117" i="3"/>
  <c r="B118" i="3"/>
  <c r="G118" i="3"/>
  <c r="C118" i="3"/>
  <c r="D118" i="3"/>
  <c r="B119" i="3"/>
  <c r="G119" i="3"/>
  <c r="C119" i="3"/>
  <c r="D119" i="3"/>
  <c r="B120" i="3"/>
  <c r="G120" i="3"/>
  <c r="C120" i="3"/>
  <c r="D120" i="3"/>
  <c r="B121" i="3"/>
  <c r="G121" i="3"/>
  <c r="C121" i="3"/>
  <c r="D121" i="3"/>
  <c r="B122" i="3"/>
  <c r="G122" i="3"/>
  <c r="C122" i="3"/>
  <c r="D122" i="3"/>
  <c r="B123" i="3"/>
  <c r="G123" i="3"/>
  <c r="C123" i="3"/>
  <c r="D123" i="3"/>
  <c r="B124" i="3"/>
  <c r="G124" i="3"/>
  <c r="C124" i="3"/>
  <c r="D124" i="3"/>
  <c r="B125" i="3"/>
  <c r="G125" i="3"/>
  <c r="C125" i="3"/>
  <c r="D125" i="3"/>
  <c r="B126" i="3"/>
  <c r="G126" i="3"/>
  <c r="C126" i="3"/>
  <c r="D126" i="3"/>
  <c r="B127" i="3"/>
  <c r="G127" i="3"/>
  <c r="C127" i="3"/>
  <c r="D127" i="3"/>
  <c r="B128" i="3"/>
  <c r="G128" i="3"/>
  <c r="C128" i="3"/>
  <c r="D128" i="3"/>
  <c r="B129" i="3"/>
  <c r="G129" i="3"/>
  <c r="C129" i="3"/>
  <c r="D129" i="3"/>
  <c r="B130" i="3"/>
  <c r="G130" i="3"/>
  <c r="C130" i="3"/>
  <c r="D130" i="3"/>
  <c r="B131" i="3"/>
  <c r="G131" i="3"/>
  <c r="C131" i="3"/>
  <c r="D131" i="3"/>
  <c r="B132" i="3"/>
  <c r="G132" i="3"/>
  <c r="C132" i="3"/>
  <c r="D132" i="3"/>
  <c r="B133" i="3"/>
  <c r="G133" i="3"/>
  <c r="C133" i="3"/>
  <c r="D133" i="3"/>
  <c r="B134" i="3"/>
  <c r="G134" i="3"/>
  <c r="C134" i="3"/>
  <c r="D134" i="3"/>
  <c r="B135" i="3"/>
  <c r="G135" i="3"/>
  <c r="C135" i="3"/>
  <c r="D135" i="3"/>
  <c r="B136" i="3"/>
  <c r="G136" i="3"/>
  <c r="C136" i="3"/>
  <c r="D136" i="3"/>
  <c r="B137" i="3"/>
  <c r="G137" i="3"/>
  <c r="C137" i="3"/>
  <c r="D137" i="3"/>
  <c r="B138" i="3"/>
  <c r="G138" i="3"/>
  <c r="C138" i="3"/>
  <c r="D138" i="3"/>
  <c r="B139" i="3"/>
  <c r="G139" i="3"/>
  <c r="C139" i="3"/>
  <c r="D139" i="3"/>
  <c r="B140" i="3"/>
  <c r="G140" i="3"/>
  <c r="C140" i="3"/>
  <c r="D140" i="3"/>
  <c r="B141" i="3"/>
  <c r="G141" i="3"/>
  <c r="C141" i="3"/>
  <c r="D141" i="3"/>
  <c r="B142" i="3"/>
  <c r="G142" i="3"/>
  <c r="C142" i="3"/>
  <c r="D142" i="3"/>
  <c r="B143" i="3"/>
  <c r="G143" i="3"/>
  <c r="C143" i="3"/>
  <c r="D143" i="3"/>
  <c r="B144" i="3"/>
  <c r="G144" i="3"/>
  <c r="C144" i="3"/>
  <c r="D144" i="3"/>
  <c r="B145" i="3"/>
  <c r="G145" i="3"/>
  <c r="C145" i="3"/>
  <c r="D145" i="3"/>
  <c r="B146" i="3"/>
  <c r="G146" i="3"/>
  <c r="C146" i="3"/>
  <c r="D146" i="3"/>
  <c r="B147" i="3"/>
  <c r="G147" i="3"/>
  <c r="C147" i="3"/>
  <c r="D147" i="3"/>
  <c r="B148" i="3"/>
  <c r="G148" i="3"/>
  <c r="C148" i="3"/>
  <c r="D148" i="3"/>
  <c r="B149" i="3"/>
  <c r="G149" i="3"/>
  <c r="C149" i="3"/>
  <c r="D149" i="3"/>
  <c r="B150" i="3"/>
  <c r="G150" i="3"/>
  <c r="C150" i="3"/>
  <c r="D150" i="3"/>
  <c r="B151" i="3"/>
  <c r="G151" i="3"/>
  <c r="C151" i="3"/>
  <c r="D151" i="3"/>
  <c r="B152" i="3"/>
  <c r="G152" i="3"/>
  <c r="C152" i="3"/>
  <c r="D152" i="3"/>
  <c r="B153" i="3"/>
  <c r="G153" i="3"/>
  <c r="C153" i="3"/>
  <c r="D153" i="3"/>
  <c r="B154" i="3"/>
  <c r="G154" i="3"/>
  <c r="C154" i="3"/>
  <c r="D154" i="3"/>
  <c r="B155" i="3"/>
  <c r="G155" i="3"/>
  <c r="C155" i="3"/>
  <c r="D155" i="3"/>
  <c r="B156" i="3"/>
  <c r="G156" i="3"/>
  <c r="C156" i="3"/>
  <c r="D156" i="3"/>
  <c r="C2" i="3"/>
  <c r="D2" i="3"/>
  <c r="B2" i="3"/>
  <c r="G2" i="3"/>
  <c r="E87" i="3"/>
  <c r="E103" i="3"/>
  <c r="E5" i="3"/>
  <c r="E51" i="3"/>
  <c r="E111" i="3"/>
  <c r="E71" i="3"/>
  <c r="E53" i="3"/>
  <c r="E132" i="3"/>
  <c r="E136" i="3"/>
  <c r="E140" i="3"/>
  <c r="E144" i="3"/>
  <c r="E150" i="3"/>
  <c r="E154" i="3"/>
  <c r="E99" i="3"/>
  <c r="E47" i="3"/>
  <c r="E109" i="3"/>
  <c r="E35" i="3"/>
  <c r="E28" i="3"/>
  <c r="E86" i="3"/>
  <c r="E153" i="3"/>
  <c r="E149" i="3"/>
  <c r="E24" i="3"/>
  <c r="E42" i="3"/>
  <c r="E135" i="3"/>
  <c r="E131" i="3"/>
  <c r="E124" i="3"/>
  <c r="E75" i="3"/>
  <c r="E117" i="3"/>
  <c r="E116" i="3"/>
  <c r="E50" i="3"/>
  <c r="E8" i="3"/>
  <c r="E15" i="3"/>
  <c r="E96" i="3"/>
  <c r="E29" i="3"/>
  <c r="E46" i="3"/>
  <c r="E92" i="3"/>
  <c r="E84" i="3"/>
  <c r="E45" i="3"/>
  <c r="E4" i="3"/>
  <c r="E125" i="3"/>
  <c r="E76" i="3"/>
  <c r="E56" i="3"/>
  <c r="E44" i="3"/>
  <c r="C157" i="3"/>
  <c r="E16" i="3"/>
  <c r="E110" i="3"/>
  <c r="E31" i="3"/>
  <c r="E30" i="3"/>
  <c r="E146" i="3"/>
  <c r="E143" i="3"/>
  <c r="E138" i="3"/>
  <c r="E134" i="3"/>
  <c r="E128" i="3"/>
  <c r="E77" i="3"/>
  <c r="E119" i="3"/>
  <c r="E14" i="3"/>
  <c r="B157" i="3"/>
  <c r="E52" i="3"/>
  <c r="E108" i="3"/>
  <c r="E106" i="3"/>
  <c r="E102" i="3"/>
  <c r="E97" i="3"/>
  <c r="E94" i="3"/>
  <c r="E91" i="3"/>
  <c r="E61" i="3"/>
  <c r="E85" i="3"/>
  <c r="E83" i="3"/>
  <c r="E145" i="3"/>
  <c r="E141" i="3"/>
  <c r="E137" i="3"/>
  <c r="E133" i="3"/>
  <c r="E126" i="3"/>
  <c r="E38" i="3"/>
  <c r="E57" i="3"/>
  <c r="E23" i="3"/>
  <c r="E17" i="3"/>
  <c r="E12" i="3"/>
  <c r="E36" i="3"/>
  <c r="E104" i="3"/>
  <c r="E100" i="3"/>
  <c r="E65" i="3"/>
  <c r="E6" i="3"/>
  <c r="E62" i="3"/>
  <c r="E3" i="3"/>
  <c r="E155" i="3"/>
  <c r="E60" i="3"/>
  <c r="E148" i="3"/>
  <c r="E43" i="3"/>
  <c r="E81" i="3"/>
  <c r="E11" i="3"/>
  <c r="E130" i="3"/>
  <c r="E78" i="3"/>
  <c r="E74" i="3"/>
  <c r="E55" i="3"/>
  <c r="E9" i="3"/>
  <c r="E112" i="3"/>
  <c r="E69" i="3"/>
  <c r="E49" i="3"/>
  <c r="E66" i="3"/>
  <c r="E98" i="3"/>
  <c r="E33" i="3"/>
  <c r="E26" i="3"/>
  <c r="E152" i="3"/>
  <c r="E59" i="3"/>
  <c r="E142" i="3"/>
  <c r="E80" i="3"/>
  <c r="E58" i="3"/>
  <c r="E39" i="3"/>
  <c r="E122" i="3"/>
  <c r="E118" i="3"/>
  <c r="E54" i="3"/>
  <c r="E114" i="3"/>
  <c r="E70" i="3"/>
  <c r="E107" i="3"/>
  <c r="E105" i="3"/>
  <c r="E20" i="3"/>
  <c r="E34" i="3"/>
  <c r="E64" i="3"/>
  <c r="E7" i="3"/>
  <c r="E63" i="3"/>
  <c r="E27" i="3"/>
  <c r="E32" i="3"/>
  <c r="E13" i="3"/>
  <c r="E147" i="3"/>
  <c r="E82" i="3"/>
  <c r="E139" i="3"/>
  <c r="E79" i="3"/>
  <c r="E129" i="3"/>
  <c r="E123" i="3"/>
  <c r="E120" i="3"/>
  <c r="E73" i="3"/>
  <c r="E115" i="3"/>
  <c r="E19" i="3"/>
  <c r="E48" i="3"/>
  <c r="E95" i="3"/>
  <c r="E89" i="3"/>
  <c r="E22" i="3"/>
  <c r="E156" i="3"/>
  <c r="E151" i="3"/>
  <c r="E25" i="3"/>
  <c r="E10" i="3"/>
  <c r="E41" i="3"/>
  <c r="E40" i="3"/>
  <c r="E127" i="3"/>
  <c r="E121" i="3"/>
  <c r="E37" i="3"/>
  <c r="E72" i="3"/>
  <c r="D157" i="3"/>
  <c r="E113" i="3"/>
  <c r="E21" i="3"/>
  <c r="E68" i="3"/>
  <c r="E67" i="3"/>
  <c r="E101" i="3"/>
  <c r="E18" i="3"/>
  <c r="E93" i="3"/>
  <c r="E90" i="3"/>
  <c r="E88" i="3"/>
  <c r="E2" i="3"/>
  <c r="U1" i="1"/>
  <c r="E37" i="2"/>
  <c r="D37" i="2"/>
  <c r="C37" i="2"/>
  <c r="E157" i="3"/>
  <c r="C3" i="2"/>
  <c r="C2" i="2"/>
  <c r="D33" i="2"/>
  <c r="C33" i="2"/>
  <c r="F37" i="2"/>
  <c r="F33" i="2"/>
  <c r="E14" i="2"/>
  <c r="E33" i="2"/>
</calcChain>
</file>

<file path=xl/sharedStrings.xml><?xml version="1.0" encoding="utf-8"?>
<sst xmlns="http://schemas.openxmlformats.org/spreadsheetml/2006/main" count="11148" uniqueCount="2947">
  <si>
    <t>列1</t>
  </si>
  <si>
    <t>APG_Order</t>
  </si>
  <si>
    <t>APG_Family</t>
  </si>
  <si>
    <t>Kew_Family</t>
  </si>
  <si>
    <t>Genus</t>
  </si>
  <si>
    <t>Species_Epithet</t>
  </si>
  <si>
    <t>Species_Author</t>
  </si>
  <si>
    <t>SubspeciesRank</t>
  </si>
  <si>
    <t>SubspeciesEpiphet</t>
  </si>
  <si>
    <t>Weight_list</t>
  </si>
  <si>
    <t>SCSI</t>
  </si>
  <si>
    <t>selfing rate</t>
  </si>
  <si>
    <t>WeightURL</t>
  </si>
  <si>
    <t>SCSIURL</t>
  </si>
  <si>
    <t>selfingrateURL</t>
  </si>
  <si>
    <t>ID</t>
  </si>
  <si>
    <t>EUDICOTS - CORE EUDICOTS - ROSIDS - EUROSIDS II</t>
  </si>
  <si>
    <t>Brassicales</t>
  </si>
  <si>
    <t>BRASSICACEAE</t>
  </si>
  <si>
    <t>Aethionema</t>
  </si>
  <si>
    <t>arabicum</t>
  </si>
  <si>
    <t>(L.) A.DC.</t>
  </si>
  <si>
    <t>NONE</t>
  </si>
  <si>
    <t>SC</t>
  </si>
  <si>
    <t>http://data.kew.org/sid/SidServlet?ID=918&amp;Num=fPz</t>
  </si>
  <si>
    <t>https://nph.onlinelibrary.wiley.com/doi/epdf/10.1111/nph.14534</t>
  </si>
  <si>
    <t>BR0001</t>
  </si>
  <si>
    <t>carneum</t>
  </si>
  <si>
    <t>(Banks &amp; Sol.) B.Fedts.</t>
  </si>
  <si>
    <t>http://data.kew.org/sid/SidServlet?ID=919&amp;Num=2B0</t>
  </si>
  <si>
    <t>BR0002</t>
  </si>
  <si>
    <t>cordatum</t>
  </si>
  <si>
    <t>Boiss.</t>
  </si>
  <si>
    <t>NA</t>
  </si>
  <si>
    <t>http://data.kew.org/sid/SidServlet?ID=31750&amp;Num=uag</t>
  </si>
  <si>
    <t>BR0003</t>
  </si>
  <si>
    <t>cordifolium</t>
  </si>
  <si>
    <t>DC.</t>
  </si>
  <si>
    <t>http://data.kew.org/sid/SidServlet?ID=31751&amp;Num=B38</t>
  </si>
  <si>
    <t>BR0004</t>
  </si>
  <si>
    <t>heterocarpum</t>
  </si>
  <si>
    <t>J.Gay</t>
  </si>
  <si>
    <t>http://data.kew.org/sid/SidServlet?ID=46083&amp;Num=B6P</t>
  </si>
  <si>
    <t>BR0005</t>
  </si>
  <si>
    <t>oppositifolium</t>
  </si>
  <si>
    <t>(Pers.) Boiss.</t>
  </si>
  <si>
    <t>http://data.kew.org/sid/SidServlet?ID=42324&amp;Num=143</t>
  </si>
  <si>
    <t>BR0006</t>
  </si>
  <si>
    <t>saxatile</t>
  </si>
  <si>
    <t>(L.) R.Br.</t>
  </si>
  <si>
    <t>http://data.kew.org/sid/SidServlet?ID=921&amp;Num=7Th</t>
  </si>
  <si>
    <t>BR0007</t>
  </si>
  <si>
    <t>Alliaria</t>
  </si>
  <si>
    <t>petiolata</t>
  </si>
  <si>
    <t>(M.Bieb) Cavara &amp; Grande</t>
  </si>
  <si>
    <t>http://data.kew.org/sid/SidServlet?ID=1225&amp;Num=5n0</t>
  </si>
  <si>
    <t>BR0008</t>
  </si>
  <si>
    <t>Alyssoides</t>
  </si>
  <si>
    <t>cretica</t>
  </si>
  <si>
    <t>(L.) Medik.</t>
  </si>
  <si>
    <t>http://data.kew.org/sid/SidServlet?ID=54071&amp;Num=kSE</t>
  </si>
  <si>
    <t>BR0009</t>
  </si>
  <si>
    <t>utriculata</t>
  </si>
  <si>
    <t>(L.) Medik</t>
  </si>
  <si>
    <t>var.</t>
  </si>
  <si>
    <t>bulgarica</t>
  </si>
  <si>
    <t>http://data.kew.org/sid/SidServlet?ID=42325&amp;Num=21N</t>
  </si>
  <si>
    <t>BR0010</t>
  </si>
  <si>
    <t>http://data.kew.org/sid/SidServlet?ID=1485&amp;Num=uKH</t>
  </si>
  <si>
    <t>BR0011</t>
  </si>
  <si>
    <t>Alyssum</t>
  </si>
  <si>
    <t>akamasicum</t>
  </si>
  <si>
    <t>Burtt</t>
  </si>
  <si>
    <t>http://data.kew.org/sid/SidServlet?ID=46084&amp;Num=f6E</t>
  </si>
  <si>
    <t>BR0012</t>
  </si>
  <si>
    <t>alyssoides</t>
  </si>
  <si>
    <t>(L.) L.</t>
  </si>
  <si>
    <t>http://data.kew.org/sid/SidServlet?ID=1486&amp;Num=A1D</t>
  </si>
  <si>
    <t>BR0013</t>
  </si>
  <si>
    <t>bertolonii</t>
  </si>
  <si>
    <t>Desv.</t>
  </si>
  <si>
    <t>http://data.kew.org/sid/SidServlet?ID=1489&amp;Num=749</t>
  </si>
  <si>
    <t>BR0014</t>
  </si>
  <si>
    <t>borzaeanum</t>
  </si>
  <si>
    <t>Nyﾃ｡r.</t>
  </si>
  <si>
    <t>http://data.kew.org/sid/SidServlet?ID=1490&amp;Num=daO</t>
  </si>
  <si>
    <t>BR0015</t>
  </si>
  <si>
    <t>caliacrae</t>
  </si>
  <si>
    <t>http://data.kew.org/sid/SidServlet?ID=32012&amp;Num=s9m</t>
  </si>
  <si>
    <t>BR0016</t>
  </si>
  <si>
    <t>campestre</t>
  </si>
  <si>
    <t>L.</t>
  </si>
  <si>
    <t>http://data.kew.org/sid/SidServlet?ID=1493&amp;Num=01q</t>
  </si>
  <si>
    <t>BR0017</t>
  </si>
  <si>
    <t>chondrogynum</t>
  </si>
  <si>
    <t>http://data.kew.org/sid/SidServlet?ID=46085&amp;Num=64X</t>
  </si>
  <si>
    <t>BR0018</t>
  </si>
  <si>
    <t>condensatum</t>
  </si>
  <si>
    <t>Boiss. &amp; Hausskn. ex Boiss.</t>
  </si>
  <si>
    <t>subsp.</t>
  </si>
  <si>
    <t>http://data.kew.org/sid/SidServlet?ID=40396&amp;Num=1G3</t>
  </si>
  <si>
    <t>BR0019</t>
  </si>
  <si>
    <t>constellatum</t>
  </si>
  <si>
    <t>http://data.kew.org/sid/SidServlet?ID=1494&amp;Num=87N</t>
  </si>
  <si>
    <t>BR0020</t>
  </si>
  <si>
    <t>contemptum</t>
  </si>
  <si>
    <t>Schott &amp; Kotschy</t>
  </si>
  <si>
    <t>http://data.kew.org/sid/SidServlet?ID=32013&amp;Num=S9m</t>
  </si>
  <si>
    <t>BR0021</t>
  </si>
  <si>
    <t>cypricum</t>
  </si>
  <si>
    <t>http://data.kew.org/sid/SidServlet?ID=46086&amp;Num=xit</t>
  </si>
  <si>
    <t>BR0022</t>
  </si>
  <si>
    <t>damascenum</t>
  </si>
  <si>
    <t>Boiss. &amp; Gaill.</t>
  </si>
  <si>
    <t>http://data.kew.org/sid/SidServlet?ID=1496&amp;Num=m54</t>
  </si>
  <si>
    <t>BR0023</t>
  </si>
  <si>
    <t>dasycarpum</t>
  </si>
  <si>
    <t>Stephen ex. Willd</t>
  </si>
  <si>
    <t>http://data.kew.org/sid/SidServlet?ID=1497&amp;Num=5Nm</t>
  </si>
  <si>
    <t>BR0024</t>
  </si>
  <si>
    <t>desertorum</t>
  </si>
  <si>
    <t>Stapf</t>
  </si>
  <si>
    <t>http://data.kew.org/sid/SidServlet?ID=1499&amp;Num=tNE</t>
  </si>
  <si>
    <t>BR0025</t>
  </si>
  <si>
    <t>hirsutum</t>
  </si>
  <si>
    <t>M.Bieb.</t>
  </si>
  <si>
    <t>http://data.kew.org/sid/SidServlet?ID=46087&amp;Num=2gz</t>
  </si>
  <si>
    <t>BR0026</t>
  </si>
  <si>
    <t>linifolium</t>
  </si>
  <si>
    <t>Stephan</t>
  </si>
  <si>
    <t>http://data.kew.org/sid/SidServlet?ID=1503&amp;Num=43H</t>
  </si>
  <si>
    <t>BR0027</t>
  </si>
  <si>
    <t>macrocalyx</t>
  </si>
  <si>
    <t>Coss. &amp; Durieu</t>
  </si>
  <si>
    <t>http://data.kew.org/sid/SidServlet?ID=32014&amp;Num=S9n</t>
  </si>
  <si>
    <t>BR0028</t>
  </si>
  <si>
    <t>maritimum</t>
  </si>
  <si>
    <t>(L.) Lam.</t>
  </si>
  <si>
    <t>http://data.kew.org/sid/SidServlet?ID=1505&amp;Num=O5t</t>
  </si>
  <si>
    <t>BR0029</t>
  </si>
  <si>
    <t>minimum</t>
  </si>
  <si>
    <t>Willd.</t>
  </si>
  <si>
    <t>http://data.kew.org/sid/SidServlet?ID=1506&amp;Num=n39</t>
  </si>
  <si>
    <t>BR0030</t>
  </si>
  <si>
    <t>minus</t>
  </si>
  <si>
    <t>strigosum</t>
  </si>
  <si>
    <t>http://data.kew.org/sid/SidServlet?ID=1507&amp;Num=KIJ</t>
  </si>
  <si>
    <t>BR0031</t>
  </si>
  <si>
    <t>minutum</t>
  </si>
  <si>
    <t>http://data.kew.org/sid/SidServlet?ID=1508&amp;Num=tDK</t>
  </si>
  <si>
    <t>BR0032</t>
  </si>
  <si>
    <t>montanum</t>
  </si>
  <si>
    <t>http://data.kew.org/sid/SidServlet?ID=42327&amp;Num=iU0</t>
  </si>
  <si>
    <t>BR0033</t>
  </si>
  <si>
    <t>brymii</t>
  </si>
  <si>
    <t>http://data.kew.org/sid/SidServlet?ID=42326&amp;Num=RB4</t>
  </si>
  <si>
    <t>BR0034</t>
  </si>
  <si>
    <t>mouradicum</t>
  </si>
  <si>
    <t>Boiss. &amp; Balansa</t>
  </si>
  <si>
    <t>http://data.kew.org/sid/SidServlet?ID=32015&amp;Num=s9o</t>
  </si>
  <si>
    <t>BR0035</t>
  </si>
  <si>
    <t>muellerii</t>
  </si>
  <si>
    <t>Boiss. &amp; Buhse</t>
  </si>
  <si>
    <t>http://data.kew.org/sid/SidServlet?ID=60153&amp;Num=xbk</t>
  </si>
  <si>
    <t>BR0036</t>
  </si>
  <si>
    <t>murale</t>
  </si>
  <si>
    <t>Waldst. &amp; Kit.</t>
  </si>
  <si>
    <t>http://data.kew.org/sid/SidServlet?ID=1510&amp;Num=ENW</t>
  </si>
  <si>
    <t>BR0037</t>
  </si>
  <si>
    <t>nebrodense</t>
  </si>
  <si>
    <t>Tineo</t>
  </si>
  <si>
    <t>http://data.kew.org/sid/SidServlet?ID=1511&amp;Num=S6W</t>
  </si>
  <si>
    <t>BR0038</t>
  </si>
  <si>
    <t>ovirense</t>
  </si>
  <si>
    <t>A.Kern.</t>
  </si>
  <si>
    <t>http://data.kew.org/sid/SidServlet?ID=1512&amp;Num=Pyf</t>
  </si>
  <si>
    <t>BR0039</t>
  </si>
  <si>
    <t>robertianum</t>
  </si>
  <si>
    <t>Bernard ex Gren. &amp; Godr</t>
  </si>
  <si>
    <t>http://data.kew.org/sid/SidServlet?ID=54072&amp;Num=OLn</t>
  </si>
  <si>
    <t>BR0040</t>
  </si>
  <si>
    <t>http://data.kew.org/sid/SidServlet?ID=1516&amp;Num=3Xb</t>
  </si>
  <si>
    <t>BR0041</t>
  </si>
  <si>
    <t>orientale</t>
  </si>
  <si>
    <t>http://data.kew.org/sid/SidServlet?ID=42329&amp;Num=lg8</t>
  </si>
  <si>
    <t>BR0042</t>
  </si>
  <si>
    <t>serpyllifolium</t>
  </si>
  <si>
    <t>Desf.</t>
  </si>
  <si>
    <t>http://data.kew.org/sid/SidServlet?ID=1518&amp;Num=08h</t>
  </si>
  <si>
    <t>BR0043</t>
  </si>
  <si>
    <t>siculum</t>
  </si>
  <si>
    <t>Jord.</t>
  </si>
  <si>
    <t>http://data.kew.org/sid/SidServlet?ID=54073&amp;Num=6XJ</t>
  </si>
  <si>
    <t>BR0044</t>
  </si>
  <si>
    <t>simplex</t>
  </si>
  <si>
    <t>Rudolphi</t>
  </si>
  <si>
    <t>http://data.kew.org/sid/SidServlet?ID=1519&amp;Num=ln2</t>
  </si>
  <si>
    <t>BR0045</t>
  </si>
  <si>
    <t>sp.</t>
  </si>
  <si>
    <t>http://data.kew.org/sid/SidServlet?ID=1520&amp;Num=Ysj</t>
  </si>
  <si>
    <t>BR0046</t>
  </si>
  <si>
    <t>stenostachyum</t>
  </si>
  <si>
    <t>Botsch. &amp; Vved.</t>
  </si>
  <si>
    <t>http://data.kew.org/sid/SidServlet?ID=46088&amp;Num=Xx0</t>
  </si>
  <si>
    <t>BR0047</t>
  </si>
  <si>
    <t>strictum</t>
  </si>
  <si>
    <t>http://data.kew.org/sid/SidServlet?ID=54074&amp;Num=525</t>
  </si>
  <si>
    <t>BR0048</t>
  </si>
  <si>
    <t>subspinosum</t>
  </si>
  <si>
    <t>T.R.Dudley</t>
  </si>
  <si>
    <t>http://data.kew.org/sid/SidServlet?ID=46089&amp;Num=Foz</t>
  </si>
  <si>
    <t>BR0049</t>
  </si>
  <si>
    <t>szovitsianum</t>
  </si>
  <si>
    <t>Fisch. &amp; C.A.Mey.</t>
  </si>
  <si>
    <t>http://data.kew.org/sid/SidServlet?ID=46090&amp;Num=EE8</t>
  </si>
  <si>
    <t>BR0050</t>
  </si>
  <si>
    <t>tenium</t>
  </si>
  <si>
    <t>Halﾃ｡csy</t>
  </si>
  <si>
    <t>http://data.kew.org/sid/SidServlet?ID=1523&amp;Num=fx6</t>
  </si>
  <si>
    <t>BR0051</t>
  </si>
  <si>
    <t>tortuosum</t>
  </si>
  <si>
    <t>http://data.kew.org/sid/SidServlet?ID=46091&amp;Num=2K1</t>
  </si>
  <si>
    <t>BR0052</t>
  </si>
  <si>
    <t>http://data.kew.org/sid/SidServlet?ID=46093&amp;Num=JCA</t>
  </si>
  <si>
    <t>BR0053</t>
  </si>
  <si>
    <t>heterophyllum</t>
  </si>
  <si>
    <t>http://data.kew.org/sid/SidServlet?ID=46092&amp;Num=xet</t>
  </si>
  <si>
    <t>BR0054</t>
  </si>
  <si>
    <t>trichostachyum</t>
  </si>
  <si>
    <t>Rupr.</t>
  </si>
  <si>
    <t>http://data.kew.org/sid/SidServlet?ID=46094&amp;Num=4t2</t>
  </si>
  <si>
    <t>BR0055</t>
  </si>
  <si>
    <t>troodi</t>
  </si>
  <si>
    <t>http://data.kew.org/sid/SidServlet?ID=1524&amp;Num=QCn</t>
  </si>
  <si>
    <t>BR0056</t>
  </si>
  <si>
    <t>hierochuntica</t>
  </si>
  <si>
    <t>http://data.kew.org/sid/SidServlet?ID=1712&amp;Num=0a3</t>
  </si>
  <si>
    <t>BR0057</t>
  </si>
  <si>
    <t>Anchonium</t>
  </si>
  <si>
    <t>elichrysifolium</t>
  </si>
  <si>
    <t>(DC.) Boiss.</t>
  </si>
  <si>
    <t>http://data.kew.org/sid/SidServlet?ID=54075&amp;Num=ErT</t>
  </si>
  <si>
    <t>BR0058</t>
  </si>
  <si>
    <t>Andrzeiowskya</t>
  </si>
  <si>
    <t>cardamine</t>
  </si>
  <si>
    <t>Reichb.</t>
  </si>
  <si>
    <t>http://data.kew.org/sid/SidServlet?ID=57919&amp;Num=oW6</t>
  </si>
  <si>
    <t>BR0059</t>
  </si>
  <si>
    <t>Arabidella</t>
  </si>
  <si>
    <t>eremigena</t>
  </si>
  <si>
    <t>(F.Muell.) E.A.Shaw</t>
  </si>
  <si>
    <t>http://data.kew.org/sid/SidServlet?ID=2032&amp;Num=fe4</t>
  </si>
  <si>
    <t>BR0060</t>
  </si>
  <si>
    <t>filifolia</t>
  </si>
  <si>
    <t>http://data.kew.org/sid/SidServlet?ID=46096&amp;Num=IW5</t>
  </si>
  <si>
    <t>BR0061</t>
  </si>
  <si>
    <t>glaucescens</t>
  </si>
  <si>
    <t>E.A.Shaw</t>
  </si>
  <si>
    <t>http://data.kew.org/sid/SidServlet?ID=46097&amp;Num=E0I</t>
  </si>
  <si>
    <t>BR0062</t>
  </si>
  <si>
    <t>nasturtium</t>
  </si>
  <si>
    <t>http://data.kew.org/sid/SidServlet?ID=2033&amp;Num=fEh</t>
  </si>
  <si>
    <t>BR0063</t>
  </si>
  <si>
    <t>trisecta</t>
  </si>
  <si>
    <t>(F.Muell.) O.E.Schulz</t>
  </si>
  <si>
    <t>http://data.kew.org/sid/SidServlet?ID=46098&amp;Num=8G0</t>
  </si>
  <si>
    <t>BR0064</t>
  </si>
  <si>
    <t>Arabidopsis</t>
  </si>
  <si>
    <t>arenosa</t>
  </si>
  <si>
    <t>(L.) Lawalrﾃｩe</t>
  </si>
  <si>
    <t>borbasii</t>
  </si>
  <si>
    <t>SI</t>
  </si>
  <si>
    <t>http://data.kew.org/sid/SidServlet?ID=46099&amp;Num=tH8</t>
  </si>
  <si>
    <t>BR0065</t>
  </si>
  <si>
    <t>halleri</t>
  </si>
  <si>
    <t>(L.) O'Kane &amp; Al-Shehbaz</t>
  </si>
  <si>
    <t>http://data.kew.org/sid/SidServlet?ID=60104&amp;Num=8s2</t>
  </si>
  <si>
    <t>BR0066</t>
  </si>
  <si>
    <t>neglecta</t>
  </si>
  <si>
    <t>(Schult.) O'Kane &amp; Al-Shehbaz</t>
  </si>
  <si>
    <t>http://data.kew.org/sid/SidServlet?ID=54077&amp;Num=34d</t>
  </si>
  <si>
    <t>BR0067</t>
  </si>
  <si>
    <t>petrogena</t>
  </si>
  <si>
    <t>(A.Kern.) V.I.Dorof.</t>
  </si>
  <si>
    <t>http://data.kew.org/sid/SidServlet?ID=46100&amp;Num=TqS</t>
  </si>
  <si>
    <t>BR0068</t>
  </si>
  <si>
    <t>thaliana</t>
  </si>
  <si>
    <t>(L.) Heynh.</t>
  </si>
  <si>
    <t>http://data.kew.org/sid/SidServlet?ID=2034&amp;Num=202</t>
  </si>
  <si>
    <t>BR0069</t>
  </si>
  <si>
    <t>Arabis</t>
  </si>
  <si>
    <t>alpina</t>
  </si>
  <si>
    <t>caucasica</t>
  </si>
  <si>
    <t>http://data.kew.org/sid/SidServlet?ID=2036&amp;Num=b01</t>
  </si>
  <si>
    <t>BR0070</t>
  </si>
  <si>
    <t>http://data.kew.org/sid/SidServlet?ID=2035&amp;Num=adX</t>
  </si>
  <si>
    <t>BR0071</t>
  </si>
  <si>
    <t>auriculata</t>
  </si>
  <si>
    <t>Lam.</t>
  </si>
  <si>
    <t>http://data.kew.org/sid/SidServlet?ID=46101&amp;Num=he3</t>
  </si>
  <si>
    <t>BR0072</t>
  </si>
  <si>
    <t>blepharophylla</t>
  </si>
  <si>
    <t>Hook. &amp; Arn.</t>
  </si>
  <si>
    <t>http://data.kew.org/sid/SidServlet?ID=2037&amp;Num=834</t>
  </si>
  <si>
    <t>BR0073</t>
  </si>
  <si>
    <t>breweri</t>
  </si>
  <si>
    <t>S.Watson</t>
  </si>
  <si>
    <t>http://data.kew.org/sid/SidServlet?ID=2038&amp;Num=pn0</t>
  </si>
  <si>
    <t>BR0074</t>
  </si>
  <si>
    <t>caerulea</t>
  </si>
  <si>
    <t>(All.) Haenke</t>
  </si>
  <si>
    <t>http://data.kew.org/sid/SidServlet?ID=59973&amp;Num=OF6</t>
  </si>
  <si>
    <t>BR0075</t>
  </si>
  <si>
    <t>canadensis</t>
  </si>
  <si>
    <t>http://data.kew.org/sid/SidServlet?ID=2039&amp;Num=63f</t>
  </si>
  <si>
    <t>BR0076</t>
  </si>
  <si>
    <t>ciliata</t>
  </si>
  <si>
    <t>Clairv.</t>
  </si>
  <si>
    <t>http://data.kew.org/sid/SidServlet?ID=2040&amp;Num=h02</t>
  </si>
  <si>
    <t>BR0077</t>
  </si>
  <si>
    <t>collina</t>
  </si>
  <si>
    <t>Ten.</t>
  </si>
  <si>
    <t>http://data.kew.org/sid/SidServlet?ID=54078&amp;Num=755</t>
  </si>
  <si>
    <t>BR0078</t>
  </si>
  <si>
    <t>cypria</t>
  </si>
  <si>
    <t>Holmboe</t>
  </si>
  <si>
    <t>http://data.kew.org/sid/SidServlet?ID=2041&amp;Num=ZmK</t>
  </si>
  <si>
    <t>BR0079</t>
  </si>
  <si>
    <t>divaricarpa</t>
  </si>
  <si>
    <t>A.Nels.</t>
  </si>
  <si>
    <t>http://data.kew.org/sid/SidServlet?ID=2042&amp;Num=lkP</t>
  </si>
  <si>
    <t>BR0080</t>
  </si>
  <si>
    <t>glabra</t>
  </si>
  <si>
    <t>(L.) Bernh.</t>
  </si>
  <si>
    <t>http://data.kew.org/sid/SidServlet?ID=2043&amp;Num=iMB</t>
  </si>
  <si>
    <t>BR0081</t>
  </si>
  <si>
    <t>glaucovalvula</t>
  </si>
  <si>
    <t>M.E.Jones</t>
  </si>
  <si>
    <t>http://data.kew.org/sid/SidServlet?ID=2044&amp;Num=355</t>
  </si>
  <si>
    <t>BR0082</t>
  </si>
  <si>
    <t>hirsuta</t>
  </si>
  <si>
    <t>http://data.kew.org/sid/SidServlet?ID=2047&amp;Num=38x</t>
  </si>
  <si>
    <t>BR0083</t>
  </si>
  <si>
    <t>glabrata</t>
  </si>
  <si>
    <t>http://data.kew.org/sid/SidServlet?ID=2046&amp;Num=b62</t>
  </si>
  <si>
    <t>BR0084</t>
  </si>
  <si>
    <t>http://data.kew.org/sid/SidServlet?ID=35088&amp;Num=t1R</t>
  </si>
  <si>
    <t>BR0085</t>
  </si>
  <si>
    <t>(L.) Scop.</t>
  </si>
  <si>
    <t>http://data.kew.org/sid/SidServlet?ID=2045&amp;Num=ebs</t>
  </si>
  <si>
    <t>BR0086</t>
  </si>
  <si>
    <t>holboellii</t>
  </si>
  <si>
    <t>retrofracta</t>
  </si>
  <si>
    <t>http://data.kew.org/sid/SidServlet?ID=2050&amp;Num=BF9</t>
  </si>
  <si>
    <t>BR0087</t>
  </si>
  <si>
    <t>Hornem.</t>
  </si>
  <si>
    <t>http://data.kew.org/sid/SidServlet?ID=2048&amp;Num=J24</t>
  </si>
  <si>
    <t>BR0088</t>
  </si>
  <si>
    <t>inyoensis</t>
  </si>
  <si>
    <t>Rollins</t>
  </si>
  <si>
    <t>http://data.kew.org/sid/SidServlet?ID=2051&amp;Num=Pr3</t>
  </si>
  <si>
    <t>BR0089</t>
  </si>
  <si>
    <t>kennedyae</t>
  </si>
  <si>
    <t>Meikle</t>
  </si>
  <si>
    <t>http://data.kew.org/sid/SidServlet?ID=54079&amp;Num=7Kx</t>
  </si>
  <si>
    <t>BR0090</t>
  </si>
  <si>
    <t>kokanika</t>
  </si>
  <si>
    <t>Regel</t>
  </si>
  <si>
    <t>http://data.kew.org/sid/SidServlet?ID=46102&amp;Num=9T2</t>
  </si>
  <si>
    <t>BR0091</t>
  </si>
  <si>
    <t>laevigata</t>
  </si>
  <si>
    <t>(Muhl.) Poir.</t>
  </si>
  <si>
    <t>http://data.kew.org/sid/SidServlet?ID=2054&amp;Num=Kjq</t>
  </si>
  <si>
    <t>BR0092</t>
  </si>
  <si>
    <t>lemmonii</t>
  </si>
  <si>
    <t>http://data.kew.org/sid/SidServlet?ID=2056&amp;Num=V69</t>
  </si>
  <si>
    <t>BR0093</t>
  </si>
  <si>
    <t>lignifera</t>
  </si>
  <si>
    <t>A.Nelson</t>
  </si>
  <si>
    <t>http://data.kew.org/sid/SidServlet?ID=42331&amp;Num=TQO</t>
  </si>
  <si>
    <t>BR0094</t>
  </si>
  <si>
    <t>lyallii</t>
  </si>
  <si>
    <t>http://data.kew.org/sid/SidServlet?ID=2057&amp;Num=uWZ</t>
  </si>
  <si>
    <t>BR0095</t>
  </si>
  <si>
    <t>lyrata</t>
  </si>
  <si>
    <t>http://data.kew.org/sid/SidServlet?ID=2058&amp;Num=J2E</t>
  </si>
  <si>
    <t>BR0096</t>
  </si>
  <si>
    <t>perennans</t>
  </si>
  <si>
    <t>http://data.kew.org/sid/SidServlet?ID=2062&amp;Num=ljF</t>
  </si>
  <si>
    <t>BR0097</t>
  </si>
  <si>
    <t>petiolaris</t>
  </si>
  <si>
    <t>(A.Gray) A.Gray</t>
  </si>
  <si>
    <t>http://data.kew.org/sid/SidServlet?ID=35089&amp;Num=T1t</t>
  </si>
  <si>
    <t>BR0098</t>
  </si>
  <si>
    <t>planisiliqua</t>
  </si>
  <si>
    <t>(Pers.) Rchb.</t>
  </si>
  <si>
    <t>http://data.kew.org/sid/SidServlet?ID=2064&amp;Num=fpW</t>
  </si>
  <si>
    <t>BR0099</t>
  </si>
  <si>
    <t>platysperma</t>
  </si>
  <si>
    <t>howellii</t>
  </si>
  <si>
    <t>http://data.kew.org/sid/SidServlet?ID=2066&amp;Num=6Dd</t>
  </si>
  <si>
    <t>BR0100</t>
  </si>
  <si>
    <t>A.Gray</t>
  </si>
  <si>
    <t>http://data.kew.org/sid/SidServlet?ID=2065&amp;Num=Tb1</t>
  </si>
  <si>
    <t>BR0101</t>
  </si>
  <si>
    <t>procurrens</t>
  </si>
  <si>
    <t>http://data.kew.org/sid/SidServlet?ID=2067&amp;Num=lst</t>
  </si>
  <si>
    <t>BR0102</t>
  </si>
  <si>
    <t>pumila</t>
  </si>
  <si>
    <t>Jacq.</t>
  </si>
  <si>
    <t>http://data.kew.org/sid/SidServlet?ID=54080&amp;Num=s0L</t>
  </si>
  <si>
    <t>BR0103</t>
  </si>
  <si>
    <t>purpurea</t>
  </si>
  <si>
    <t>Sm.</t>
  </si>
  <si>
    <t>http://data.kew.org/sid/SidServlet?ID=2070&amp;Num=erz</t>
  </si>
  <si>
    <t>BR0104</t>
  </si>
  <si>
    <t>recta</t>
  </si>
  <si>
    <t>Vill.</t>
  </si>
  <si>
    <t>http://data.kew.org/sid/SidServlet?ID=46103&amp;Num=SgS</t>
  </si>
  <si>
    <t>BR0105</t>
  </si>
  <si>
    <t>rectissima</t>
  </si>
  <si>
    <t>Greene</t>
  </si>
  <si>
    <t>http://data.kew.org/sid/SidServlet?ID=2071&amp;Num=2cu</t>
  </si>
  <si>
    <t>BR0106</t>
  </si>
  <si>
    <t>repanda</t>
  </si>
  <si>
    <t>http://data.kew.org/sid/SidServlet?ID=2072&amp;Num=3oS</t>
  </si>
  <si>
    <t>BR0107</t>
  </si>
  <si>
    <t>sadina</t>
  </si>
  <si>
    <t>(Samp.) Cout.</t>
  </si>
  <si>
    <t>http://data.kew.org/sid/SidServlet?ID=54081&amp;Num=U6k</t>
  </si>
  <si>
    <t>BR0108</t>
  </si>
  <si>
    <t>sagittata</t>
  </si>
  <si>
    <t>(Bertol.) DC.</t>
  </si>
  <si>
    <t>http://data.kew.org/sid/SidServlet?ID=2073&amp;Num=M7h</t>
  </si>
  <si>
    <t>BR0109</t>
  </si>
  <si>
    <t>scabra</t>
  </si>
  <si>
    <t>All.</t>
  </si>
  <si>
    <t>http://data.kew.org/sid/SidServlet?ID=2074&amp;Num=QJc</t>
  </si>
  <si>
    <t>BR0110</t>
  </si>
  <si>
    <t>soyeri</t>
  </si>
  <si>
    <t>Reut. &amp; Huet</t>
  </si>
  <si>
    <t>subcoriacea</t>
  </si>
  <si>
    <t>http://data.kew.org/sid/SidServlet?ID=59916&amp;Num=aJ5</t>
  </si>
  <si>
    <t>BR0111</t>
  </si>
  <si>
    <t>sparsiflora</t>
  </si>
  <si>
    <t>arcuata</t>
  </si>
  <si>
    <t>http://data.kew.org/sid/SidServlet?ID=2078&amp;Num=V4J</t>
  </si>
  <si>
    <t>BR0112</t>
  </si>
  <si>
    <t>subvillosa</t>
  </si>
  <si>
    <t>http://data.kew.org/sid/SidServlet?ID=2079&amp;Num=wAI</t>
  </si>
  <si>
    <t>BR0113</t>
  </si>
  <si>
    <t>stenocarpa</t>
  </si>
  <si>
    <t>Boiss. &amp; Reut.</t>
  </si>
  <si>
    <t>http://data.kew.org/sid/SidServlet?ID=46104&amp;Num=8YM</t>
  </si>
  <si>
    <t>BR0114</t>
  </si>
  <si>
    <t>http://data.kew.org/sid/SidServlet?ID=2080&amp;Num=IKD</t>
  </si>
  <si>
    <t>BR0115</t>
  </si>
  <si>
    <t>turrita</t>
  </si>
  <si>
    <t>http://data.kew.org/sid/SidServlet?ID=2081&amp;Num=Cr4</t>
  </si>
  <si>
    <t>BR0116</t>
  </si>
  <si>
    <t>verna</t>
  </si>
  <si>
    <t>http://data.kew.org/sid/SidServlet?ID=2082&amp;Num=Dib</t>
  </si>
  <si>
    <t>BR0117</t>
  </si>
  <si>
    <t>Athysanus</t>
  </si>
  <si>
    <t>pusillus</t>
  </si>
  <si>
    <t>(Hook.) Greene</t>
  </si>
  <si>
    <t>http://data.kew.org/sid/SidServlet?ID=2757&amp;Num=fpc</t>
  </si>
  <si>
    <t>BR0118</t>
  </si>
  <si>
    <t>Aubrieta</t>
  </si>
  <si>
    <t>deltoidea</t>
  </si>
  <si>
    <t>graeca</t>
  </si>
  <si>
    <t>http://data.kew.org/sid/SidServlet?ID=2914&amp;Num=R4H</t>
  </si>
  <si>
    <t>BR0119</t>
  </si>
  <si>
    <t>(L.) DC.</t>
  </si>
  <si>
    <t>http://data.kew.org/sid/SidServlet?ID=2913&amp;Num=1XH</t>
  </si>
  <si>
    <t>BR0120</t>
  </si>
  <si>
    <t>libanotica</t>
  </si>
  <si>
    <t>http://data.kew.org/sid/SidServlet?ID=46105&amp;Num=fFH</t>
  </si>
  <si>
    <t>BR0121</t>
  </si>
  <si>
    <t>Aurinia</t>
  </si>
  <si>
    <t>saxatilis</t>
  </si>
  <si>
    <t>(L.) Desv.</t>
  </si>
  <si>
    <t>http://data.kew.org/sid/SidServlet?ID=2924&amp;Num=8R9</t>
  </si>
  <si>
    <t>BR0122</t>
  </si>
  <si>
    <t>uechtritziana</t>
  </si>
  <si>
    <t>(Bornm.) Cullen &amp; T.R.Dudley</t>
  </si>
  <si>
    <t>http://data.kew.org/sid/SidServlet?ID=35423&amp;Num=r04</t>
  </si>
  <si>
    <t>BR0123</t>
  </si>
  <si>
    <t>Ballantinia</t>
  </si>
  <si>
    <t>antipoda</t>
  </si>
  <si>
    <t>http://data.kew.org/sid/SidServlet?ID=35209&amp;Num=rqG</t>
  </si>
  <si>
    <t>BR0124</t>
  </si>
  <si>
    <t>Barbarea</t>
  </si>
  <si>
    <t>australis</t>
  </si>
  <si>
    <t>Hook.f.</t>
  </si>
  <si>
    <t>http://data.kew.org/sid/SidServlet?ID=35234&amp;Num=rR7</t>
  </si>
  <si>
    <t>BR0125</t>
  </si>
  <si>
    <t>bracteosa</t>
  </si>
  <si>
    <t>Guss.</t>
  </si>
  <si>
    <t>http://data.kew.org/sid/SidServlet?ID=3119&amp;Num=62a</t>
  </si>
  <si>
    <t>BR0126</t>
  </si>
  <si>
    <t>grayi</t>
  </si>
  <si>
    <t>Hewson</t>
  </si>
  <si>
    <t>http://data.kew.org/sid/SidServlet?ID=35268&amp;Num=rR6</t>
  </si>
  <si>
    <t>BR0127</t>
  </si>
  <si>
    <t>plantaginea</t>
  </si>
  <si>
    <t>http://data.kew.org/sid/SidServlet?ID=3121&amp;Num=E6y</t>
  </si>
  <si>
    <t>BR0128</t>
  </si>
  <si>
    <t>(Mill.) Asch.</t>
  </si>
  <si>
    <t>http://data.kew.org/sid/SidServlet?ID=3124&amp;Num=5YV</t>
  </si>
  <si>
    <t>BR0129</t>
  </si>
  <si>
    <t>vulgaris</t>
  </si>
  <si>
    <t>Ait.</t>
  </si>
  <si>
    <t>http://data.kew.org/sid/SidServlet?ID=3125&amp;Num=5w2</t>
  </si>
  <si>
    <t>BR0130</t>
  </si>
  <si>
    <t>Berteroa</t>
  </si>
  <si>
    <t>incana</t>
  </si>
  <si>
    <t>http://data.kew.org/sid/SidServlet?ID=3290&amp;Num=WDN</t>
  </si>
  <si>
    <t>BR0131</t>
  </si>
  <si>
    <t>mutabilis</t>
  </si>
  <si>
    <t>(Vent.) DC.</t>
  </si>
  <si>
    <t>http://data.kew.org/sid/SidServlet?ID=46106&amp;Num=8XL</t>
  </si>
  <si>
    <t>BR0132</t>
  </si>
  <si>
    <t>obliqua</t>
  </si>
  <si>
    <t>(Sm.) DC.</t>
  </si>
  <si>
    <t>http://data.kew.org/sid/SidServlet?ID=46107&amp;Num=7G9</t>
  </si>
  <si>
    <t>BR0133</t>
  </si>
  <si>
    <t>Biscutella</t>
  </si>
  <si>
    <t>apuana</t>
  </si>
  <si>
    <t>http://data.kew.org/sid/SidServlet?ID=34597&amp;Num=rAs</t>
  </si>
  <si>
    <t>BR0134</t>
  </si>
  <si>
    <t>cichoriifolia</t>
  </si>
  <si>
    <t>Loisel.</t>
  </si>
  <si>
    <t>http://data.kew.org/sid/SidServlet?ID=3387&amp;Num=h3z</t>
  </si>
  <si>
    <t>BR0135</t>
  </si>
  <si>
    <t>didyma</t>
  </si>
  <si>
    <t>http://data.kew.org/sid/SidServlet?ID=3388&amp;Num=l7d</t>
  </si>
  <si>
    <t>BR0136</t>
  </si>
  <si>
    <t>prinzerae</t>
  </si>
  <si>
    <t>http://data.kew.org/sid/SidServlet?ID=3393&amp;Num=7Y0</t>
  </si>
  <si>
    <t>BR0137</t>
  </si>
  <si>
    <t>http://data.kew.org/sid/SidServlet?ID=3392&amp;Num=qkJ</t>
  </si>
  <si>
    <t>BR0138</t>
  </si>
  <si>
    <t>sempervirens</t>
  </si>
  <si>
    <t>vincentina</t>
  </si>
  <si>
    <t>http://data.kew.org/sid/SidServlet?ID=54082&amp;Num=l9D</t>
  </si>
  <si>
    <t>BR0139</t>
  </si>
  <si>
    <t>Blennodia</t>
  </si>
  <si>
    <t>canescens</t>
  </si>
  <si>
    <t>R.Br.</t>
  </si>
  <si>
    <t>http://data.kew.org/sid/SidServlet?ID=34601&amp;Num=rdM</t>
  </si>
  <si>
    <t>BR0140</t>
  </si>
  <si>
    <t>pterosperma</t>
  </si>
  <si>
    <t>(J.M.Black) J.M.Black</t>
  </si>
  <si>
    <t>http://data.kew.org/sid/SidServlet?ID=42333&amp;Num=388</t>
  </si>
  <si>
    <t>BR0141</t>
  </si>
  <si>
    <t>Boreava</t>
  </si>
  <si>
    <t>orientalis</t>
  </si>
  <si>
    <t>Jaub. &amp; Spach</t>
  </si>
  <si>
    <t>http://data.kew.org/sid/SidServlet?ID=3495&amp;Num=4Mr</t>
  </si>
  <si>
    <t>BR0142</t>
  </si>
  <si>
    <t>Brassica</t>
  </si>
  <si>
    <t>arvensis</t>
  </si>
  <si>
    <t>http://data.kew.org/sid/SidServlet?ID=3637&amp;Num=HmJ</t>
  </si>
  <si>
    <t>BR0143</t>
  </si>
  <si>
    <t>balearica</t>
  </si>
  <si>
    <t>Pers.</t>
  </si>
  <si>
    <t>http://data.kew.org/sid/SidServlet?ID=3638&amp;Num=GYW</t>
  </si>
  <si>
    <t>BR0144</t>
  </si>
  <si>
    <t>campestris</t>
  </si>
  <si>
    <t>http://data.kew.org/sid/SidServlet?ID=3641&amp;Num=4Rf</t>
  </si>
  <si>
    <t>BR0145</t>
  </si>
  <si>
    <t>carinata</t>
  </si>
  <si>
    <t>A.Braun</t>
  </si>
  <si>
    <t>http://data.kew.org/sid/SidServlet?ID=3642&amp;Num=9l7</t>
  </si>
  <si>
    <t>BR0146</t>
  </si>
  <si>
    <t>chinensis</t>
  </si>
  <si>
    <t>http://data.kew.org/sid/SidServlet?ID=3643&amp;Num=AHO</t>
  </si>
  <si>
    <t>BR0147</t>
  </si>
  <si>
    <t>nivea</t>
  </si>
  <si>
    <t>http://data.kew.org/sid/SidServlet?ID=34528&amp;Num=Q61</t>
  </si>
  <si>
    <t>BR0148</t>
  </si>
  <si>
    <t>http://data.kew.org/sid/SidServlet?ID=3644&amp;Num=sP9</t>
  </si>
  <si>
    <t>BR0149</t>
  </si>
  <si>
    <t>elongata</t>
  </si>
  <si>
    <t>Ehrh.</t>
  </si>
  <si>
    <t>http://data.kew.org/sid/SidServlet?ID=3649&amp;Num=bt1</t>
  </si>
  <si>
    <t>BR0150</t>
  </si>
  <si>
    <t>fruticulosa</t>
  </si>
  <si>
    <t>Cirillo</t>
  </si>
  <si>
    <t>http://data.kew.org/sid/SidServlet?ID=54083&amp;Num=EC4</t>
  </si>
  <si>
    <t>BR0151</t>
  </si>
  <si>
    <t>hirta</t>
  </si>
  <si>
    <t>Moench</t>
  </si>
  <si>
    <t>http://data.kew.org/sid/SidServlet?ID=3653&amp;Num=xOh</t>
  </si>
  <si>
    <t>BR0152</t>
  </si>
  <si>
    <t>http://data.kew.org/sid/SidServlet?ID=3654&amp;Num=buh</t>
  </si>
  <si>
    <t>BR0153</t>
  </si>
  <si>
    <t>insularis</t>
  </si>
  <si>
    <t>Moris</t>
  </si>
  <si>
    <t>http://data.kew.org/sid/SidServlet?ID=3655&amp;Num=3gR</t>
  </si>
  <si>
    <t>BR0154</t>
  </si>
  <si>
    <t>juncea</t>
  </si>
  <si>
    <t>lutea</t>
  </si>
  <si>
    <t>http://data.kew.org/sid/SidServlet?ID=3657&amp;Num=Ck8</t>
  </si>
  <si>
    <t>BR0155</t>
  </si>
  <si>
    <t>(L.) Czern.</t>
  </si>
  <si>
    <t>http://data.kew.org/sid/SidServlet?ID=3656&amp;Num=Tv4</t>
  </si>
  <si>
    <t>BR0156</t>
  </si>
  <si>
    <t>macrocarpa</t>
  </si>
  <si>
    <t>http://data.kew.org/sid/SidServlet?ID=3658&amp;Num=suS</t>
  </si>
  <si>
    <t>BR0157</t>
  </si>
  <si>
    <t>napus</t>
  </si>
  <si>
    <t>http://data.kew.org/sid/SidServlet?ID=3661&amp;Num=kSw</t>
  </si>
  <si>
    <t>BR0158</t>
  </si>
  <si>
    <t>nigra</t>
  </si>
  <si>
    <t>(L.) Koch</t>
  </si>
  <si>
    <t>http://data.kew.org/sid/SidServlet?ID=3664&amp;Num=ObC</t>
  </si>
  <si>
    <t>BR0159</t>
  </si>
  <si>
    <t>oleracea</t>
  </si>
  <si>
    <t>acephala</t>
  </si>
  <si>
    <t>http://data.kew.org/sid/SidServlet?ID=3667&amp;Num=Oyb</t>
  </si>
  <si>
    <t>BR0160</t>
  </si>
  <si>
    <t>capitata</t>
  </si>
  <si>
    <t>http://data.kew.org/sid/SidServlet?ID=3671&amp;Num=uH4</t>
  </si>
  <si>
    <t>BR0161</t>
  </si>
  <si>
    <t>http://data.kew.org/sid/SidServlet?ID=3665&amp;Num=187</t>
  </si>
  <si>
    <t>BR0162</t>
  </si>
  <si>
    <t>oxyrrhina</t>
  </si>
  <si>
    <t>Coss.</t>
  </si>
  <si>
    <t>http://data.kew.org/sid/SidServlet?ID=3674&amp;Num=A82</t>
  </si>
  <si>
    <t>BR0163</t>
  </si>
  <si>
    <t>pekinensis</t>
  </si>
  <si>
    <t>(Lour.) Rupr.</t>
  </si>
  <si>
    <t>http://data.kew.org/sid/SidServlet?ID=3675&amp;Num=zsu</t>
  </si>
  <si>
    <t>BR0164</t>
  </si>
  <si>
    <t>perviridis</t>
  </si>
  <si>
    <t>(L.H.Bailey) L.H.Bailey</t>
  </si>
  <si>
    <t>http://data.kew.org/sid/SidServlet?ID=3676&amp;Num=kU4</t>
  </si>
  <si>
    <t>BR0165</t>
  </si>
  <si>
    <t>procumbens</t>
  </si>
  <si>
    <t>(Poir.) O.E.Schulz</t>
  </si>
  <si>
    <t>http://data.kew.org/sid/SidServlet?ID=3677&amp;Num=0R4</t>
  </si>
  <si>
    <t>BR0166</t>
  </si>
  <si>
    <t>rapa</t>
  </si>
  <si>
    <t>sylvestris</t>
  </si>
  <si>
    <t>http://data.kew.org/sid/SidServlet?ID=3679&amp;Num=2HI</t>
  </si>
  <si>
    <t>BR0167</t>
  </si>
  <si>
    <t>http://data.kew.org/sid/SidServlet?ID=3678&amp;Num=n2M</t>
  </si>
  <si>
    <t>BR0168</t>
  </si>
  <si>
    <t>(Willd.) DC.</t>
  </si>
  <si>
    <t>http://data.kew.org/sid/SidServlet?ID=46108&amp;Num=vOF</t>
  </si>
  <si>
    <t>BR0169</t>
  </si>
  <si>
    <t>http://data.kew.org/sid/SidServlet?ID=3680&amp;Num=z8l</t>
  </si>
  <si>
    <t>BR0170</t>
  </si>
  <si>
    <t>rupestris</t>
  </si>
  <si>
    <t>Raf.</t>
  </si>
  <si>
    <t>http://data.kew.org/sid/SidServlet?ID=3682&amp;Num=7Ll</t>
  </si>
  <si>
    <t>BR0171</t>
  </si>
  <si>
    <t>http://data.kew.org/sid/SidServlet?ID=3684&amp;Num=Cc3</t>
  </si>
  <si>
    <t>BR0172</t>
  </si>
  <si>
    <t>tournefortii</t>
  </si>
  <si>
    <t>Gouan</t>
  </si>
  <si>
    <t>http://data.kew.org/sid/SidServlet?ID=3686&amp;Num=rJ4</t>
  </si>
  <si>
    <t>BR0173</t>
  </si>
  <si>
    <t>tyrrhena</t>
  </si>
  <si>
    <t>Giotta笘 Piccitto &amp; Arrigoni</t>
  </si>
  <si>
    <t>http://data.kew.org/sid/SidServlet?ID=46109&amp;Num=Z6C</t>
  </si>
  <si>
    <t>BR0174</t>
  </si>
  <si>
    <t>villosa</t>
  </si>
  <si>
    <t>Biv.</t>
  </si>
  <si>
    <t>brevisiliqua</t>
  </si>
  <si>
    <t>http://data.kew.org/sid/SidServlet?ID=46111&amp;Num=BCD</t>
  </si>
  <si>
    <t>BR0175</t>
  </si>
  <si>
    <t>bivoniana</t>
  </si>
  <si>
    <t>http://data.kew.org/sid/SidServlet?ID=46110&amp;Num=G4E</t>
  </si>
  <si>
    <t>BR0176</t>
  </si>
  <si>
    <t>drepanensis</t>
  </si>
  <si>
    <t>http://data.kew.org/sid/SidServlet?ID=46112&amp;Num=1Y8</t>
  </si>
  <si>
    <t>BR0177</t>
  </si>
  <si>
    <t>Bunias</t>
  </si>
  <si>
    <t>http://data.kew.org/sid/SidServlet?ID=3899&amp;Num=yd6</t>
  </si>
  <si>
    <t>BR0178</t>
  </si>
  <si>
    <t>Cakile</t>
  </si>
  <si>
    <t>arabica</t>
  </si>
  <si>
    <t>Velen. &amp; Bornm.</t>
  </si>
  <si>
    <t>http://data.kew.org/sid/SidServlet?ID=4019&amp;Num=WWe</t>
  </si>
  <si>
    <t>BR0179</t>
  </si>
  <si>
    <t>edentula</t>
  </si>
  <si>
    <t>(Bigelow) Hook.</t>
  </si>
  <si>
    <t>http://data.kew.org/sid/SidServlet?ID=4020&amp;Num=A8K</t>
  </si>
  <si>
    <t>BR0180</t>
  </si>
  <si>
    <t>lanceolata</t>
  </si>
  <si>
    <t>(Willd.) O.E.Schulz</t>
  </si>
  <si>
    <t>http://data.kew.org/sid/SidServlet?ID=42336&amp;Num=5oO</t>
  </si>
  <si>
    <t>BR0181</t>
  </si>
  <si>
    <t>maritima</t>
  </si>
  <si>
    <t>Scop.</t>
  </si>
  <si>
    <t>euxina</t>
  </si>
  <si>
    <t>http://data.kew.org/sid/SidServlet?ID=46113&amp;Num=ODN</t>
  </si>
  <si>
    <t>BR0182</t>
  </si>
  <si>
    <t>http://data.kew.org/sid/SidServlet?ID=4021&amp;Num=59g</t>
  </si>
  <si>
    <t>BR0183</t>
  </si>
  <si>
    <t>http://data.kew.org/sid/SidServlet?ID=46114&amp;Num=P4k</t>
  </si>
  <si>
    <t>BR0184</t>
  </si>
  <si>
    <t>Calepina</t>
  </si>
  <si>
    <t>irregularis</t>
  </si>
  <si>
    <t>(Asso) Thell.</t>
  </si>
  <si>
    <t>http://data.kew.org/sid/SidServlet?ID=4113&amp;Num=aN5</t>
  </si>
  <si>
    <t>BR0185</t>
  </si>
  <si>
    <t>Camelina</t>
  </si>
  <si>
    <t>alyssum</t>
  </si>
  <si>
    <t>Thell.</t>
  </si>
  <si>
    <t>http://data.kew.org/sid/SidServlet?ID=34898&amp;Num=Q25</t>
  </si>
  <si>
    <t>BR0186</t>
  </si>
  <si>
    <t>dentata</t>
  </si>
  <si>
    <t>http://data.kew.org/sid/SidServlet?ID=4320&amp;Num=qvM</t>
  </si>
  <si>
    <t>BR0187</t>
  </si>
  <si>
    <t>laxa</t>
  </si>
  <si>
    <t>C.A.Mey.</t>
  </si>
  <si>
    <t>http://data.kew.org/sid/SidServlet?ID=4322&amp;Num=oJY</t>
  </si>
  <si>
    <t>BR0188</t>
  </si>
  <si>
    <t>microcarpa</t>
  </si>
  <si>
    <t>Andrz. ex DC.</t>
  </si>
  <si>
    <t>http://data.kew.org/sid/SidServlet?ID=4323&amp;Num=lY1</t>
  </si>
  <si>
    <t>BR0189</t>
  </si>
  <si>
    <t>rumelica</t>
  </si>
  <si>
    <t>Velen.</t>
  </si>
  <si>
    <t>http://data.kew.org/sid/SidServlet?ID=4324&amp;Num=AUw</t>
  </si>
  <si>
    <t>BR0190</t>
  </si>
  <si>
    <t>sativa</t>
  </si>
  <si>
    <t>(L.) Crantz.</t>
  </si>
  <si>
    <t>http://data.kew.org/sid/SidServlet?ID=4325&amp;Num=7pB</t>
  </si>
  <si>
    <t>BR0191</t>
  </si>
  <si>
    <t>Capsella</t>
  </si>
  <si>
    <t>bursa-pastoris</t>
  </si>
  <si>
    <t>http://data.kew.org/sid/SidServlet?ID=4472&amp;Num=g3f</t>
  </si>
  <si>
    <t>BR0192</t>
  </si>
  <si>
    <t>rubella</t>
  </si>
  <si>
    <t>Reut.</t>
  </si>
  <si>
    <t>http://data.kew.org/sid/SidServlet?ID=46115&amp;Num=p87</t>
  </si>
  <si>
    <t>BR0193</t>
  </si>
  <si>
    <t>Cardamine</t>
  </si>
  <si>
    <t>amara</t>
  </si>
  <si>
    <t>opizii</t>
  </si>
  <si>
    <t>http://data.kew.org/sid/SidServlet?ID=59924&amp;Num=G1B</t>
  </si>
  <si>
    <t>BR0194</t>
  </si>
  <si>
    <t>http://data.kew.org/sid/SidServlet?ID=4487&amp;Num=pll</t>
  </si>
  <si>
    <t>BR0195</t>
  </si>
  <si>
    <t>asarifolia</t>
  </si>
  <si>
    <t>http://data.kew.org/sid/SidServlet?ID=54084&amp;Num=zFJ</t>
  </si>
  <si>
    <t>BR0196</t>
  </si>
  <si>
    <t>astoniae</t>
  </si>
  <si>
    <t>I.Thomps.</t>
  </si>
  <si>
    <t>http://data.kew.org/sid/SidServlet?ID=46116&amp;Num=K8i</t>
  </si>
  <si>
    <t>BR0197</t>
  </si>
  <si>
    <t>bellidifolia</t>
  </si>
  <si>
    <t>pachyphylla</t>
  </si>
  <si>
    <t>http://data.kew.org/sid/SidServlet?ID=4489&amp;Num=hW4</t>
  </si>
  <si>
    <t>BR0198</t>
  </si>
  <si>
    <t>bulbifera</t>
  </si>
  <si>
    <t>(L.) Crantz</t>
  </si>
  <si>
    <t>http://data.kew.org/sid/SidServlet?ID=4490&amp;Num=oP4</t>
  </si>
  <si>
    <t>BR0199</t>
  </si>
  <si>
    <t>californica</t>
  </si>
  <si>
    <t>(Nutt.) Greene</t>
  </si>
  <si>
    <t>http://data.kew.org/sid/SidServlet?ID=4491&amp;Num=wz1</t>
  </si>
  <si>
    <t>BR0200</t>
  </si>
  <si>
    <t>http://data.kew.org/sid/SidServlet?ID=59688&amp;Num=4L0</t>
  </si>
  <si>
    <t>BR0201</t>
  </si>
  <si>
    <t>concatenata</t>
  </si>
  <si>
    <t>(Michx.) O.Schwarz</t>
  </si>
  <si>
    <t>http://data.kew.org/sid/SidServlet?ID=34715&amp;Num=QR8</t>
  </si>
  <si>
    <t>BR0202</t>
  </si>
  <si>
    <t>douglassii</t>
  </si>
  <si>
    <t>(Torr.) Britton</t>
  </si>
  <si>
    <t>http://data.kew.org/sid/SidServlet?ID=4492&amp;Num=PxC</t>
  </si>
  <si>
    <t>BR0203</t>
  </si>
  <si>
    <t>enneaphyllos</t>
  </si>
  <si>
    <t>http://data.kew.org/sid/SidServlet?ID=46117&amp;Num=Qey</t>
  </si>
  <si>
    <t>BR0204</t>
  </si>
  <si>
    <t>flexuosa</t>
  </si>
  <si>
    <t>With.</t>
  </si>
  <si>
    <t>http://data.kew.org/sid/SidServlet?ID=4493&amp;Num=xnS</t>
  </si>
  <si>
    <t>BR0205</t>
  </si>
  <si>
    <t>glacialis</t>
  </si>
  <si>
    <t>(G.Forst.) DC.</t>
  </si>
  <si>
    <t>http://data.kew.org/sid/SidServlet?ID=42337&amp;Num=sST</t>
  </si>
  <si>
    <t>BR0206</t>
  </si>
  <si>
    <t>glanduligera</t>
  </si>
  <si>
    <t>O.Schwarz</t>
  </si>
  <si>
    <t>http://data.kew.org/sid/SidServlet?ID=46118&amp;Num=3CF</t>
  </si>
  <si>
    <t>BR0207</t>
  </si>
  <si>
    <t>http://data.kew.org/sid/SidServlet?ID=59798&amp;Num=sRX</t>
  </si>
  <si>
    <t>BR0208</t>
  </si>
  <si>
    <t>griffithii</t>
  </si>
  <si>
    <t>Hook.f. &amp; Thomson</t>
  </si>
  <si>
    <t>http://data.kew.org/sid/SidServlet?ID=46119&amp;Num=f87</t>
  </si>
  <si>
    <t>BR0209</t>
  </si>
  <si>
    <t>gunnii</t>
  </si>
  <si>
    <t>http://data.kew.org/sid/SidServlet?ID=46120&amp;Num=V1x</t>
  </si>
  <si>
    <t>BR0210</t>
  </si>
  <si>
    <t>heptaphylla</t>
  </si>
  <si>
    <t>(Vill.) O.E.Schulz</t>
  </si>
  <si>
    <t>http://data.kew.org/sid/SidServlet?ID=4494&amp;Num=1R1</t>
  </si>
  <si>
    <t>BR0211</t>
  </si>
  <si>
    <t>http://data.kew.org/sid/SidServlet?ID=4495&amp;Num=MZa</t>
  </si>
  <si>
    <t>BR0212</t>
  </si>
  <si>
    <t>impatiens</t>
  </si>
  <si>
    <t>pectinata</t>
  </si>
  <si>
    <t>http://data.kew.org/sid/SidServlet?ID=60205&amp;Num=d4l</t>
  </si>
  <si>
    <t>BR0213</t>
  </si>
  <si>
    <t>http://data.kew.org/sid/SidServlet?ID=4496&amp;Num=bDW</t>
  </si>
  <si>
    <t>BR0214</t>
  </si>
  <si>
    <t>laciniata</t>
  </si>
  <si>
    <t>Steud.</t>
  </si>
  <si>
    <t>http://data.kew.org/sid/SidServlet?ID=4497&amp;Num=12b</t>
  </si>
  <si>
    <t>BR0215</t>
  </si>
  <si>
    <t>lilacina</t>
  </si>
  <si>
    <t>Hook.</t>
  </si>
  <si>
    <t>http://data.kew.org/sid/SidServlet?ID=46121&amp;Num=A3g</t>
  </si>
  <si>
    <t>BR0216</t>
  </si>
  <si>
    <t>lineariloba</t>
  </si>
  <si>
    <t>http://data.kew.org/sid/SidServlet?ID=60839&amp;Num=M15</t>
  </si>
  <si>
    <t>BR0217</t>
  </si>
  <si>
    <t>microthrix</t>
  </si>
  <si>
    <t>I.R.Thompson</t>
  </si>
  <si>
    <t>http://data.kew.org/sid/SidServlet?ID=34716&amp;Num=qr7</t>
  </si>
  <si>
    <t>BR0218</t>
  </si>
  <si>
    <t>moirensis</t>
  </si>
  <si>
    <t>http://data.kew.org/sid/SidServlet?ID=34717&amp;Num=qR5</t>
  </si>
  <si>
    <t>BR0219</t>
  </si>
  <si>
    <t>oligosperma</t>
  </si>
  <si>
    <t>Nutt.</t>
  </si>
  <si>
    <t>http://data.kew.org/sid/SidServlet?ID=4498&amp;Num=hF1</t>
  </si>
  <si>
    <t>BR0220</t>
  </si>
  <si>
    <t>parviflora</t>
  </si>
  <si>
    <t>http://data.kew.org/sid/SidServlet?ID=4499&amp;Num=M8N</t>
  </si>
  <si>
    <t>BR0221</t>
  </si>
  <si>
    <t>pennsylvanica</t>
  </si>
  <si>
    <t>Muhl.</t>
  </si>
  <si>
    <t>http://data.kew.org/sid/SidServlet?ID=4500&amp;Num=FF4</t>
  </si>
  <si>
    <t>BR0222</t>
  </si>
  <si>
    <t>plumieri</t>
  </si>
  <si>
    <t>http://data.kew.org/sid/SidServlet?ID=34718&amp;Num=qql</t>
  </si>
  <si>
    <t>BR0223</t>
  </si>
  <si>
    <t>pratensis</t>
  </si>
  <si>
    <t>rivularis</t>
  </si>
  <si>
    <t>http://data.kew.org/sid/SidServlet?ID=46123&amp;Num=650</t>
  </si>
  <si>
    <t>BR0224</t>
  </si>
  <si>
    <t>matthiolii</t>
  </si>
  <si>
    <t>http://data.kew.org/sid/SidServlet?ID=46122&amp;Num=FkY</t>
  </si>
  <si>
    <t>BR0225</t>
  </si>
  <si>
    <t>http://data.kew.org/sid/SidServlet?ID=4501&amp;Num=acZ</t>
  </si>
  <si>
    <t>BR0226</t>
  </si>
  <si>
    <t>quinquefolia</t>
  </si>
  <si>
    <t>(M.Bieb.) Schmalh.</t>
  </si>
  <si>
    <t>http://data.kew.org/sid/SidServlet?ID=46124&amp;Num=S16</t>
  </si>
  <si>
    <t>BR0227</t>
  </si>
  <si>
    <t>resedifolia</t>
  </si>
  <si>
    <t>http://data.kew.org/sid/SidServlet?ID=46125&amp;Num=PRo</t>
  </si>
  <si>
    <t>BR0228</t>
  </si>
  <si>
    <t>seidlitziana</t>
  </si>
  <si>
    <t>Albov</t>
  </si>
  <si>
    <t>http://data.kew.org/sid/SidServlet?ID=46126&amp;Num=6q9</t>
  </si>
  <si>
    <t>BR0229</t>
  </si>
  <si>
    <t>tenuifolia</t>
  </si>
  <si>
    <t>http://data.kew.org/sid/SidServlet?ID=42338&amp;Num=dna</t>
  </si>
  <si>
    <t>BR0230</t>
  </si>
  <si>
    <t>uliginosa</t>
  </si>
  <si>
    <t>http://data.kew.org/sid/SidServlet?ID=34719&amp;Num=QR0</t>
  </si>
  <si>
    <t>BR0231</t>
  </si>
  <si>
    <t>waldsteinii</t>
  </si>
  <si>
    <t>Dyer</t>
  </si>
  <si>
    <t>http://data.kew.org/sid/SidServlet?ID=60103&amp;Num=KIi</t>
  </si>
  <si>
    <t>BR0232</t>
  </si>
  <si>
    <t>yunnanensis</t>
  </si>
  <si>
    <t>Franch.</t>
  </si>
  <si>
    <t>http://data.kew.org/sid/SidServlet?ID=42339&amp;Num=93h</t>
  </si>
  <si>
    <t>BR0233</t>
  </si>
  <si>
    <t>Cardaminopsis</t>
  </si>
  <si>
    <t>Hayek</t>
  </si>
  <si>
    <t>http://data.kew.org/sid/SidServlet?ID=32159&amp;Num=143</t>
  </si>
  <si>
    <t>BR0234</t>
  </si>
  <si>
    <t>Cardaria</t>
  </si>
  <si>
    <t>draba</t>
  </si>
  <si>
    <t>http://data.kew.org/sid/SidServlet?ID=4503&amp;Num=8Ar</t>
  </si>
  <si>
    <t>BR0235</t>
  </si>
  <si>
    <t>pubescens</t>
  </si>
  <si>
    <t>(C.A.Mey.) Jarm.</t>
  </si>
  <si>
    <t>http://data.kew.org/sid/SidServlet?ID=4504&amp;Num=V21</t>
  </si>
  <si>
    <t>BR0236</t>
  </si>
  <si>
    <t>Carinavalva</t>
  </si>
  <si>
    <t>glauca</t>
  </si>
  <si>
    <t>Ising</t>
  </si>
  <si>
    <t>http://data.kew.org/sid/SidServlet?ID=42340&amp;Num=772</t>
  </si>
  <si>
    <t>BR0237</t>
  </si>
  <si>
    <t>Carrichtera</t>
  </si>
  <si>
    <t>annua</t>
  </si>
  <si>
    <t>http://data.kew.org/sid/SidServlet?ID=4783&amp;Num=84Z</t>
  </si>
  <si>
    <t>BR0238</t>
  </si>
  <si>
    <t>Caulanthus</t>
  </si>
  <si>
    <t>coulteri</t>
  </si>
  <si>
    <t>http://data.kew.org/sid/SidServlet?ID=5022&amp;Num=KHD</t>
  </si>
  <si>
    <t>BR0239</t>
  </si>
  <si>
    <t>heterophyllus</t>
  </si>
  <si>
    <t>(Nutt.) Payson</t>
  </si>
  <si>
    <t>http://data.kew.org/sid/SidServlet?ID=5024&amp;Num=QuY</t>
  </si>
  <si>
    <t>BR0240</t>
  </si>
  <si>
    <t>http://data.kew.org/sid/SidServlet?ID=46127&amp;Num=ksM</t>
  </si>
  <si>
    <t>BR0241</t>
  </si>
  <si>
    <t>inflatus</t>
  </si>
  <si>
    <t>http://data.kew.org/sid/SidServlet?ID=5025&amp;Num=9E3</t>
  </si>
  <si>
    <t>BR0242</t>
  </si>
  <si>
    <t>pilosus</t>
  </si>
  <si>
    <t>http://data.kew.org/sid/SidServlet?ID=36088&amp;Num=Qg9</t>
  </si>
  <si>
    <t>BR0243</t>
  </si>
  <si>
    <t>Cheesemania</t>
  </si>
  <si>
    <t>radicata</t>
  </si>
  <si>
    <t>(Hook.f.) O.E.Schulz</t>
  </si>
  <si>
    <t>http://data.kew.org/sid/SidServlet?ID=58653&amp;Num=eCn</t>
  </si>
  <si>
    <t>BR0244</t>
  </si>
  <si>
    <t>Chorispora</t>
  </si>
  <si>
    <t>bungeana</t>
  </si>
  <si>
    <t>Fisch. &amp; Mey.</t>
  </si>
  <si>
    <t>http://data.kew.org/sid/SidServlet?ID=46129&amp;Num=14R</t>
  </si>
  <si>
    <t>BR0245</t>
  </si>
  <si>
    <t>macropoda</t>
  </si>
  <si>
    <t>Trautv.</t>
  </si>
  <si>
    <t>http://data.kew.org/sid/SidServlet?ID=46130&amp;Num=57o</t>
  </si>
  <si>
    <t>BR0246</t>
  </si>
  <si>
    <t>tenella</t>
  </si>
  <si>
    <t>(Pall.) DC.</t>
  </si>
  <si>
    <t>http://data.kew.org/sid/SidServlet?ID=5646&amp;Num=rBf</t>
  </si>
  <si>
    <t>BR0247</t>
  </si>
  <si>
    <t>Clypeola</t>
  </si>
  <si>
    <t>aspera</t>
  </si>
  <si>
    <t>(Grauer) Turrill</t>
  </si>
  <si>
    <t>http://data.kew.org/sid/SidServlet?ID=6099&amp;Num=W39</t>
  </si>
  <si>
    <t>BR0248</t>
  </si>
  <si>
    <t>jonthlaspi</t>
  </si>
  <si>
    <t>http://data.kew.org/sid/SidServlet?ID=42341&amp;Num=3uE</t>
  </si>
  <si>
    <t>BR0249</t>
  </si>
  <si>
    <t>Cochlearia</t>
  </si>
  <si>
    <t>anglica</t>
  </si>
  <si>
    <t>http://data.kew.org/sid/SidServlet?ID=6134&amp;Num=djb</t>
  </si>
  <si>
    <t>BR0250</t>
  </si>
  <si>
    <t>aragonensis</t>
  </si>
  <si>
    <t>H.J.Coste &amp; Souliﾃｩ</t>
  </si>
  <si>
    <t>http://data.kew.org/sid/SidServlet?ID=59874&amp;Num=MAY</t>
  </si>
  <si>
    <t>BR0251</t>
  </si>
  <si>
    <t>danica</t>
  </si>
  <si>
    <t>http://data.kew.org/sid/SidServlet?ID=6136&amp;Num=lD6</t>
  </si>
  <si>
    <t>BR0252</t>
  </si>
  <si>
    <t>glastifolia</t>
  </si>
  <si>
    <t>http://data.kew.org/sid/SidServlet?ID=6137&amp;Num=zBe</t>
  </si>
  <si>
    <t>BR0253</t>
  </si>
  <si>
    <t>macrorrhiza</t>
  </si>
  <si>
    <t>(Schur) Pobed.</t>
  </si>
  <si>
    <t>http://data.kew.org/sid/SidServlet?ID=46131&amp;Num=8bC</t>
  </si>
  <si>
    <t>BR0254</t>
  </si>
  <si>
    <t>officinalis</t>
  </si>
  <si>
    <t>http://data.kew.org/sid/SidServlet?ID=6139&amp;Num=F30</t>
  </si>
  <si>
    <t>BR0255</t>
  </si>
  <si>
    <t>scotica</t>
  </si>
  <si>
    <t>http://data.kew.org/sid/SidServlet?ID=60829&amp;Num=KSA</t>
  </si>
  <si>
    <t>BR0256</t>
  </si>
  <si>
    <t>http://data.kew.org/sid/SidServlet?ID=6138&amp;Num=pm7</t>
  </si>
  <si>
    <t>BR0257</t>
  </si>
  <si>
    <t>pyrenaica</t>
  </si>
  <si>
    <t>http://data.kew.org/sid/SidServlet?ID=6140&amp;Num=u69</t>
  </si>
  <si>
    <t>BR0258</t>
  </si>
  <si>
    <t>tatrae</t>
  </si>
  <si>
    <t>Borbﾃ｡s</t>
  </si>
  <si>
    <t>http://data.kew.org/sid/SidServlet?ID=46132&amp;Num=H38</t>
  </si>
  <si>
    <t>BR0259</t>
  </si>
  <si>
    <t>Coincya</t>
  </si>
  <si>
    <t>monensis</t>
  </si>
  <si>
    <t>http://data.kew.org/sid/SidServlet?ID=6177&amp;Num=pqB</t>
  </si>
  <si>
    <t>BR0260</t>
  </si>
  <si>
    <t>(L.) Greuter &amp; Burdet</t>
  </si>
  <si>
    <t>http://data.kew.org/sid/SidServlet?ID=6176&amp;Num=G0p</t>
  </si>
  <si>
    <t>BR0261</t>
  </si>
  <si>
    <t>richeri</t>
  </si>
  <si>
    <t>(Vill.) Greuter &amp; Burdet</t>
  </si>
  <si>
    <t>http://data.kew.org/sid/SidServlet?ID=59983&amp;Num=R6L</t>
  </si>
  <si>
    <t>BR0262</t>
  </si>
  <si>
    <t>transtagana</t>
  </si>
  <si>
    <t>(Cout.) Clem.-Muﾃｱoz &amp; Hern.-Berm.</t>
  </si>
  <si>
    <t>http://data.kew.org/sid/SidServlet?ID=54086&amp;Num=LsB</t>
  </si>
  <si>
    <t>BR0263</t>
  </si>
  <si>
    <t>wrightii</t>
  </si>
  <si>
    <t>(O.Schulz) Stace</t>
  </si>
  <si>
    <t>http://data.kew.org/sid/SidServlet?ID=6181&amp;Num=p2Q</t>
  </si>
  <si>
    <t>BR0264</t>
  </si>
  <si>
    <t>Coluteocarpus</t>
  </si>
  <si>
    <t>vesicaria</t>
  </si>
  <si>
    <t>(L.) Holmboe</t>
  </si>
  <si>
    <t>http://data.kew.org/sid/SidServlet?ID=42343&amp;Num=Tki</t>
  </si>
  <si>
    <t>BR0265</t>
  </si>
  <si>
    <t>Conringia</t>
  </si>
  <si>
    <t>austriaca</t>
  </si>
  <si>
    <t>(Jacq.) Sweet</t>
  </si>
  <si>
    <t>http://data.kew.org/sid/SidServlet?ID=46133&amp;Num=Tv2</t>
  </si>
  <si>
    <t>BR0266</t>
  </si>
  <si>
    <t>(L.) Dumort</t>
  </si>
  <si>
    <t>http://data.kew.org/sid/SidServlet?ID=6347&amp;Num=o34</t>
  </si>
  <si>
    <t>BR0267</t>
  </si>
  <si>
    <t>http://data.kew.org/sid/SidServlet?ID=6349&amp;Num=83l</t>
  </si>
  <si>
    <t>BR0268</t>
  </si>
  <si>
    <t>Coronopus</t>
  </si>
  <si>
    <t>didymus</t>
  </si>
  <si>
    <t>(L.) Sm.</t>
  </si>
  <si>
    <t>http://data.kew.org/sid/SidServlet?ID=6558&amp;Num=rc0</t>
  </si>
  <si>
    <t>BR0269</t>
  </si>
  <si>
    <t>Crambe</t>
  </si>
  <si>
    <t>abyssinica</t>
  </si>
  <si>
    <t>Hochst. ex R.E.Fr.</t>
  </si>
  <si>
    <t>http://data.kew.org/sid/SidServlet?ID=6675&amp;Num=9Kc</t>
  </si>
  <si>
    <t>BR0270</t>
  </si>
  <si>
    <t>amabilis</t>
  </si>
  <si>
    <t>Butkov &amp; Majlun</t>
  </si>
  <si>
    <t>http://data.kew.org/sid/SidServlet?ID=46135&amp;Num=fEr</t>
  </si>
  <si>
    <t>BR0271</t>
  </si>
  <si>
    <t>cordifolia</t>
  </si>
  <si>
    <t>Steven</t>
  </si>
  <si>
    <t>http://data.kew.org/sid/SidServlet?ID=6677&amp;Num=71d</t>
  </si>
  <si>
    <t>BR0272</t>
  </si>
  <si>
    <t>hispanica</t>
  </si>
  <si>
    <t>http://data.kew.org/sid/SidServlet?ID=6682&amp;Num=Z0d</t>
  </si>
  <si>
    <t>BR0273</t>
  </si>
  <si>
    <t>kilimandscharica</t>
  </si>
  <si>
    <t>O.E.Schulz</t>
  </si>
  <si>
    <t>http://data.kew.org/sid/SidServlet?ID=46136&amp;Num=L3a</t>
  </si>
  <si>
    <t>BR0274</t>
  </si>
  <si>
    <t>kotschyana</t>
  </si>
  <si>
    <t>http://data.kew.org/sid/SidServlet?ID=46137&amp;Num=3Rp</t>
  </si>
  <si>
    <t>BR0275</t>
  </si>
  <si>
    <t>http://data.kew.org/sid/SidServlet?ID=6686&amp;Num=Q66</t>
  </si>
  <si>
    <t>BR0276</t>
  </si>
  <si>
    <t>aucheri</t>
  </si>
  <si>
    <t>http://data.kew.org/sid/SidServlet?ID=6688&amp;Num=1Rh</t>
  </si>
  <si>
    <t>BR0277</t>
  </si>
  <si>
    <t>http://data.kew.org/sid/SidServlet?ID=6687&amp;Num=EK6</t>
  </si>
  <si>
    <t>BR0278</t>
  </si>
  <si>
    <t>schugnana</t>
  </si>
  <si>
    <t>Korsh.</t>
  </si>
  <si>
    <t>http://data.kew.org/sid/SidServlet?ID=46138&amp;Num=Ljv</t>
  </si>
  <si>
    <t>BR0279</t>
  </si>
  <si>
    <t>tataria</t>
  </si>
  <si>
    <t>Sebeﾃｳk</t>
  </si>
  <si>
    <t>http://data.kew.org/sid/SidServlet?ID=46139&amp;Num=39e</t>
  </si>
  <si>
    <t>BR0280</t>
  </si>
  <si>
    <t>tatarica</t>
  </si>
  <si>
    <t>http://data.kew.org/sid/SidServlet?ID=6694&amp;Num=740</t>
  </si>
  <si>
    <t>BR0281</t>
  </si>
  <si>
    <t>Cryptospora</t>
  </si>
  <si>
    <t>falcata</t>
  </si>
  <si>
    <t>Kar. &amp; Kir.</t>
  </si>
  <si>
    <t>http://data.kew.org/sid/SidServlet?ID=58930&amp;Num=Bpf</t>
  </si>
  <si>
    <t>BR0282</t>
  </si>
  <si>
    <t>Cuphonotus</t>
  </si>
  <si>
    <t>andraeanus</t>
  </si>
  <si>
    <t>http://data.kew.org/sid/SidServlet?ID=7062&amp;Num=The</t>
  </si>
  <si>
    <t>BR0283</t>
  </si>
  <si>
    <t>Dentaria</t>
  </si>
  <si>
    <t>http://data.kew.org/sid/SidServlet?ID=32168&amp;Num=140</t>
  </si>
  <si>
    <t>BR0284</t>
  </si>
  <si>
    <t>Descurainia</t>
  </si>
  <si>
    <t>artemisioides</t>
  </si>
  <si>
    <t>Svent.</t>
  </si>
  <si>
    <t>http://data.kew.org/sid/SidServlet?ID=7629&amp;Num=X37</t>
  </si>
  <si>
    <t>BR0285</t>
  </si>
  <si>
    <t>bourgaeana</t>
  </si>
  <si>
    <t>(E.Fourn.) O.E.Schulz</t>
  </si>
  <si>
    <t>http://data.kew.org/sid/SidServlet?ID=7630&amp;Num=L13</t>
  </si>
  <si>
    <t>BR0286</t>
  </si>
  <si>
    <t>http://data.kew.org/sid/SidServlet?ID=35789&amp;Num=UC3</t>
  </si>
  <si>
    <t>BR0287</t>
  </si>
  <si>
    <t>pinnata</t>
  </si>
  <si>
    <t>http://data.kew.org/sid/SidServlet?ID=35778&amp;Num=UC6</t>
  </si>
  <si>
    <t>BR0288</t>
  </si>
  <si>
    <t>halictorum</t>
  </si>
  <si>
    <t>http://data.kew.org/sid/SidServlet?ID=35777&amp;Num=uc9</t>
  </si>
  <si>
    <t>BR0289</t>
  </si>
  <si>
    <t>(Walter) Britton</t>
  </si>
  <si>
    <t>http://data.kew.org/sid/SidServlet?ID=7635&amp;Num=5jW</t>
  </si>
  <si>
    <t>BR0290</t>
  </si>
  <si>
    <t>richardsonii</t>
  </si>
  <si>
    <t>(Sweet) O.E.Schulz</t>
  </si>
  <si>
    <t>http://data.kew.org/sid/SidServlet?ID=7637&amp;Num=n9i</t>
  </si>
  <si>
    <t>BR0291</t>
  </si>
  <si>
    <t>sophia</t>
  </si>
  <si>
    <t>(L.) Webb ex Prantl</t>
  </si>
  <si>
    <t>http://data.kew.org/sid/SidServlet?ID=7638&amp;Num=28p</t>
  </si>
  <si>
    <t>BR0292</t>
  </si>
  <si>
    <t>Dimorphocarpa</t>
  </si>
  <si>
    <t>wislizeni</t>
  </si>
  <si>
    <t>(Engelm.) Rollins</t>
  </si>
  <si>
    <t>http://data.kew.org/sid/SidServlet?ID=33181&amp;Num=U61</t>
  </si>
  <si>
    <t>BR0293</t>
  </si>
  <si>
    <t>Diplotaxis</t>
  </si>
  <si>
    <t>acris</t>
  </si>
  <si>
    <t>(Forssk.) Boiss.</t>
  </si>
  <si>
    <t>http://data.kew.org/sid/SidServlet?ID=8007&amp;Num=d83</t>
  </si>
  <si>
    <t>BR0294</t>
  </si>
  <si>
    <t>catholica</t>
  </si>
  <si>
    <t>http://data.kew.org/sid/SidServlet?ID=8012&amp;Num=agb</t>
  </si>
  <si>
    <t>BR0295</t>
  </si>
  <si>
    <t>erucoides</t>
  </si>
  <si>
    <t>http://data.kew.org/sid/SidServlet?ID=8015&amp;Num=6z5</t>
  </si>
  <si>
    <t>BR0296</t>
  </si>
  <si>
    <t>harra</t>
  </si>
  <si>
    <t>crassifolia</t>
  </si>
  <si>
    <t>http://data.kew.org/sid/SidServlet?ID=46141&amp;Num=0t6</t>
  </si>
  <si>
    <t>BR0297</t>
  </si>
  <si>
    <t>http://data.kew.org/sid/SidServlet?ID=8017&amp;Num=8Ae</t>
  </si>
  <si>
    <t>BR0298</t>
  </si>
  <si>
    <t>ibicensis</t>
  </si>
  <si>
    <t>(Font Quer) Gomez-Camp</t>
  </si>
  <si>
    <t>http://data.kew.org/sid/SidServlet?ID=8018&amp;Num=5F8</t>
  </si>
  <si>
    <t>BR0299</t>
  </si>
  <si>
    <t>muralis</t>
  </si>
  <si>
    <t>http://data.kew.org/sid/SidServlet?ID=8019&amp;Num=h6M</t>
  </si>
  <si>
    <t>BR0300</t>
  </si>
  <si>
    <t>siifolia</t>
  </si>
  <si>
    <t>Kunze</t>
  </si>
  <si>
    <t>http://data.kew.org/sid/SidServlet?ID=8022&amp;Num=8p3</t>
  </si>
  <si>
    <t>BR0301</t>
  </si>
  <si>
    <t>http://data.kew.org/sid/SidServlet?ID=8023&amp;Num=N90</t>
  </si>
  <si>
    <t>BR0302</t>
  </si>
  <si>
    <t>viminea</t>
  </si>
  <si>
    <t>http://data.kew.org/sid/SidServlet?ID=8025&amp;Num=bwM</t>
  </si>
  <si>
    <t>BR0303</t>
  </si>
  <si>
    <t>Dithyrea</t>
  </si>
  <si>
    <t>Harv.</t>
  </si>
  <si>
    <t>http://data.kew.org/sid/SidServlet?ID=8099&amp;Num=149</t>
  </si>
  <si>
    <t>BR0304</t>
  </si>
  <si>
    <t>Engelm.</t>
  </si>
  <si>
    <t>http://data.kew.org/sid/SidServlet?ID=8100&amp;Num=Cj8</t>
  </si>
  <si>
    <t>BR0305</t>
  </si>
  <si>
    <t>Draba</t>
  </si>
  <si>
    <t>aizoides</t>
  </si>
  <si>
    <t>http://data.kew.org/sid/SidServlet?ID=8195&amp;Num=5c3</t>
  </si>
  <si>
    <t>BR0306</t>
  </si>
  <si>
    <t>albertina</t>
  </si>
  <si>
    <t>http://data.kew.org/sid/SidServlet?ID=8196&amp;Num=02D</t>
  </si>
  <si>
    <t>BR0307</t>
  </si>
  <si>
    <t>Bertol.</t>
  </si>
  <si>
    <t>http://data.kew.org/sid/SidServlet?ID=59664&amp;Num=Y94</t>
  </si>
  <si>
    <t>BR0308</t>
  </si>
  <si>
    <t>asterophora</t>
  </si>
  <si>
    <t>Payson</t>
  </si>
  <si>
    <t>http://data.kew.org/sid/SidServlet?ID=8197&amp;Num=v7U</t>
  </si>
  <si>
    <t>BR0309</t>
  </si>
  <si>
    <t>aurea</t>
  </si>
  <si>
    <t>Vahl ex Hornem.</t>
  </si>
  <si>
    <t>http://data.kew.org/sid/SidServlet?ID=8198&amp;Num=7S8</t>
  </si>
  <si>
    <t>BR0310</t>
  </si>
  <si>
    <t>brachycarpa</t>
  </si>
  <si>
    <t>Nutt. ex Torr. &amp; A.Gray</t>
  </si>
  <si>
    <t>http://data.kew.org/sid/SidServlet?ID=42344&amp;Num=831</t>
  </si>
  <si>
    <t>BR0311</t>
  </si>
  <si>
    <t>bryoides</t>
  </si>
  <si>
    <t>http://data.kew.org/sid/SidServlet?ID=42345&amp;Num=321</t>
  </si>
  <si>
    <t>BR0312</t>
  </si>
  <si>
    <t>caroliniana</t>
  </si>
  <si>
    <t>Walter</t>
  </si>
  <si>
    <t>http://data.kew.org/sid/SidServlet?ID=8199&amp;Num=aq4</t>
  </si>
  <si>
    <t>BR0313</t>
  </si>
  <si>
    <t>cinerea</t>
  </si>
  <si>
    <t>Adams</t>
  </si>
  <si>
    <t>http://data.kew.org/sid/SidServlet?ID=60309&amp;Num=a60</t>
  </si>
  <si>
    <t>BR0314</t>
  </si>
  <si>
    <t>cuneifolia</t>
  </si>
  <si>
    <t>http://data.kew.org/sid/SidServlet?ID=33106&amp;Num=T9R</t>
  </si>
  <si>
    <t>BR0315</t>
  </si>
  <si>
    <t>dedeana</t>
  </si>
  <si>
    <t>Boiss. &amp; Reut. ex Boiss.</t>
  </si>
  <si>
    <t>http://data.kew.org/sid/SidServlet?ID=59458&amp;Num=515</t>
  </si>
  <si>
    <t>BR0316</t>
  </si>
  <si>
    <t>densifolia</t>
  </si>
  <si>
    <t>http://data.kew.org/sid/SidServlet?ID=42346&amp;Num=Fw1</t>
  </si>
  <si>
    <t>BR0317</t>
  </si>
  <si>
    <t>funiculosa</t>
  </si>
  <si>
    <t>http://data.kew.org/sid/SidServlet?ID=46142&amp;Num=C9h</t>
  </si>
  <si>
    <t>BR0318</t>
  </si>
  <si>
    <t>imeretica</t>
  </si>
  <si>
    <t>(Rupr.) Rupr.</t>
  </si>
  <si>
    <t>http://data.kew.org/sid/SidServlet?ID=46143&amp;Num=J82</t>
  </si>
  <si>
    <t>BR0319</t>
  </si>
  <si>
    <t>http://data.kew.org/sid/SidServlet?ID=8202&amp;Num=Bmr</t>
  </si>
  <si>
    <t>BR0320</t>
  </si>
  <si>
    <t>incerta</t>
  </si>
  <si>
    <t>http://data.kew.org/sid/SidServlet?ID=33108&amp;Num=t9Q</t>
  </si>
  <si>
    <t>BR0321</t>
  </si>
  <si>
    <t>lasiocarpa</t>
  </si>
  <si>
    <t>klasterskyi</t>
  </si>
  <si>
    <t>http://data.kew.org/sid/SidServlet?ID=46144&amp;Num=157</t>
  </si>
  <si>
    <t>BR0322</t>
  </si>
  <si>
    <t>http://data.kew.org/sid/SidServlet?ID=8204&amp;Num=B1Q</t>
  </si>
  <si>
    <t>BR0323</t>
  </si>
  <si>
    <t>nemorosa</t>
  </si>
  <si>
    <t>http://data.kew.org/sid/SidServlet?ID=8205&amp;Num=xs4</t>
  </si>
  <si>
    <t>BR0324</t>
  </si>
  <si>
    <t>norvegica</t>
  </si>
  <si>
    <t>Gunnerus</t>
  </si>
  <si>
    <t>http://data.kew.org/sid/SidServlet?ID=8206&amp;Num=tTH</t>
  </si>
  <si>
    <t>BR0325</t>
  </si>
  <si>
    <t>oxycarpa</t>
  </si>
  <si>
    <t>http://data.kew.org/sid/SidServlet?ID=46145&amp;Num=0kE</t>
  </si>
  <si>
    <t>BR0326</t>
  </si>
  <si>
    <t>platycarpa</t>
  </si>
  <si>
    <t>Torr. &amp; A.Gray</t>
  </si>
  <si>
    <t>http://data.kew.org/sid/SidServlet?ID=42347&amp;Num=S22</t>
  </si>
  <si>
    <t>BR0327</t>
  </si>
  <si>
    <t>praealta</t>
  </si>
  <si>
    <t>http://data.kew.org/sid/SidServlet?ID=33085&amp;Num=TAR</t>
  </si>
  <si>
    <t>BR0328</t>
  </si>
  <si>
    <t>reptans</t>
  </si>
  <si>
    <t>(Lam.) Fernald</t>
  </si>
  <si>
    <t>http://data.kew.org/sid/SidServlet?ID=8208&amp;Num=6NI</t>
  </si>
  <si>
    <t>BR0329</t>
  </si>
  <si>
    <t>http://data.kew.org/sid/SidServlet?ID=8209&amp;Num=UFZ</t>
  </si>
  <si>
    <t>BR0330</t>
  </si>
  <si>
    <t>Drabastrum</t>
  </si>
  <si>
    <t>alpestre</t>
  </si>
  <si>
    <t>http://data.kew.org/sid/SidServlet?ID=58520&amp;Num=bhF</t>
  </si>
  <si>
    <t>BR0331</t>
  </si>
  <si>
    <t>Dryopetalon</t>
  </si>
  <si>
    <t>palmeri</t>
  </si>
  <si>
    <t>(S.Watson) O.E.Schulz</t>
  </si>
  <si>
    <t>http://data.kew.org/sid/SidServlet?ID=58412&amp;Num=867</t>
  </si>
  <si>
    <t>BR0332</t>
  </si>
  <si>
    <t>Enarthrocarpus</t>
  </si>
  <si>
    <t>arcuatus</t>
  </si>
  <si>
    <t>Labill.</t>
  </si>
  <si>
    <t>http://data.kew.org/sid/SidServlet?ID=8637&amp;Num=f2q</t>
  </si>
  <si>
    <t>BR0333</t>
  </si>
  <si>
    <t>strangulatus</t>
  </si>
  <si>
    <t>http://data.kew.org/sid/SidServlet?ID=8640&amp;Num=a5B</t>
  </si>
  <si>
    <t>BR0334</t>
  </si>
  <si>
    <t>Eremobium</t>
  </si>
  <si>
    <t>aegyptiacum</t>
  </si>
  <si>
    <t>(Spreng.) Asch. ex Boiss.</t>
  </si>
  <si>
    <t>http://data.kew.org/sid/SidServlet?ID=8925&amp;Num=Ayv</t>
  </si>
  <si>
    <t>BR0335</t>
  </si>
  <si>
    <t>Eremodraba</t>
  </si>
  <si>
    <t>intricatissima</t>
  </si>
  <si>
    <t>(Phil.) O.E.Schulz</t>
  </si>
  <si>
    <t>http://data.kew.org/sid/SidServlet?ID=57917&amp;Num=F58</t>
  </si>
  <si>
    <t>BR0336</t>
  </si>
  <si>
    <t>Erophila</t>
  </si>
  <si>
    <t>glabrescens</t>
  </si>
  <si>
    <t>http://data.kew.org/sid/SidServlet?ID=9176&amp;Num=p06</t>
  </si>
  <si>
    <t>BR0337</t>
  </si>
  <si>
    <t>majuscula</t>
  </si>
  <si>
    <t>http://data.kew.org/sid/SidServlet?ID=9177&amp;Num=Ewn</t>
  </si>
  <si>
    <t>BR0338</t>
  </si>
  <si>
    <t>praecox</t>
  </si>
  <si>
    <t>http://data.kew.org/sid/SidServlet?ID=60217&amp;Num=nW8</t>
  </si>
  <si>
    <t>BR0339</t>
  </si>
  <si>
    <t>Eruca</t>
  </si>
  <si>
    <t>longirostris</t>
  </si>
  <si>
    <t>Uechtr.</t>
  </si>
  <si>
    <t>http://data.kew.org/sid/SidServlet?ID=9179&amp;Num=8mi</t>
  </si>
  <si>
    <t>BR0341</t>
  </si>
  <si>
    <t>Mill.</t>
  </si>
  <si>
    <t>http://data.kew.org/sid/SidServlet?ID=9181&amp;Num=2a0</t>
  </si>
  <si>
    <t>BR0342</t>
  </si>
  <si>
    <t>(L.) Cav.</t>
  </si>
  <si>
    <t>http://data.kew.org/sid/SidServlet?ID=9182&amp;Num=BEe</t>
  </si>
  <si>
    <t>BR0343</t>
  </si>
  <si>
    <t>Erucastrum</t>
  </si>
  <si>
    <t>nasturtiifolium</t>
  </si>
  <si>
    <t>http://data.kew.org/sid/SidServlet?ID=9200&amp;Num=YnN</t>
  </si>
  <si>
    <t>BR0344</t>
  </si>
  <si>
    <t>(Thunb.) O.E.Schulz</t>
  </si>
  <si>
    <t>http://data.kew.org/sid/SidServlet?ID=9202&amp;Num=8Xu</t>
  </si>
  <si>
    <t>BR0345</t>
  </si>
  <si>
    <t>virgatum</t>
  </si>
  <si>
    <t>C.Presl.</t>
  </si>
  <si>
    <t>http://data.kew.org/sid/SidServlet?ID=54092&amp;Num=ExJ</t>
  </si>
  <si>
    <t>BR0346</t>
  </si>
  <si>
    <t>Erysimum</t>
  </si>
  <si>
    <t>allionii</t>
  </si>
  <si>
    <t>Kuntze</t>
  </si>
  <si>
    <t>http://data.kew.org/sid/SidServlet?ID=9226&amp;Num=enL</t>
  </si>
  <si>
    <t>BR0347</t>
  </si>
  <si>
    <t>ammophilum</t>
  </si>
  <si>
    <t>A.Heller</t>
  </si>
  <si>
    <t>http://data.kew.org/sid/SidServlet?ID=9227&amp;Num=KU6</t>
  </si>
  <si>
    <t>BR0348</t>
  </si>
  <si>
    <t>argillosum</t>
  </si>
  <si>
    <t>(Greene) Rydb.</t>
  </si>
  <si>
    <t>http://data.kew.org/sid/SidServlet?ID=9228&amp;Num=51L</t>
  </si>
  <si>
    <t>BR0349</t>
  </si>
  <si>
    <t>asperum</t>
  </si>
  <si>
    <t>http://data.kew.org/sid/SidServlet?ID=9229&amp;Num=XBe</t>
  </si>
  <si>
    <t>BR0350</t>
  </si>
  <si>
    <t>bicolor</t>
  </si>
  <si>
    <t>(Hornem.) DC.</t>
  </si>
  <si>
    <t>http://data.kew.org/sid/SidServlet?ID=46149&amp;Num=t8O</t>
  </si>
  <si>
    <t>BR0351</t>
  </si>
  <si>
    <t>candicum</t>
  </si>
  <si>
    <t>Snogerup</t>
  </si>
  <si>
    <t>http://data.kew.org/sid/SidServlet?ID=54093&amp;Num=4g8</t>
  </si>
  <si>
    <t>BR0352</t>
  </si>
  <si>
    <t>capitatum</t>
  </si>
  <si>
    <t>angustatum</t>
  </si>
  <si>
    <t>http://data.kew.org/sid/SidServlet?ID=9233&amp;Num=LoU</t>
  </si>
  <si>
    <t>BR0353</t>
  </si>
  <si>
    <t>perenne</t>
  </si>
  <si>
    <t>http://data.kew.org/sid/SidServlet?ID=9234&amp;Num=wfz</t>
  </si>
  <si>
    <t>BR0354</t>
  </si>
  <si>
    <t>(Dougl. ex Hook.) Greene</t>
  </si>
  <si>
    <t>http://data.kew.org/sid/SidServlet?ID=9232&amp;Num=b6t</t>
  </si>
  <si>
    <t>BR0355</t>
  </si>
  <si>
    <t>(Douglas ex Hook.) Greene</t>
  </si>
  <si>
    <t>http://data.kew.org/sid/SidServlet?ID=46150&amp;Num=31v</t>
  </si>
  <si>
    <t>BR0356</t>
  </si>
  <si>
    <t>caucasicum</t>
  </si>
  <si>
    <t>http://data.kew.org/sid/SidServlet?ID=42348&amp;Num=XUF</t>
  </si>
  <si>
    <t>BR0357</t>
  </si>
  <si>
    <t>cheiranthoides</t>
  </si>
  <si>
    <t>http://data.kew.org/sid/SidServlet?ID=9235&amp;Num=qt6</t>
  </si>
  <si>
    <t>BR0358</t>
  </si>
  <si>
    <t>cheiri</t>
  </si>
  <si>
    <t>http://data.kew.org/sid/SidServlet?ID=9236&amp;Num=4l7</t>
  </si>
  <si>
    <t>BR0359</t>
  </si>
  <si>
    <t>comatum</t>
  </si>
  <si>
    <t>Pancic</t>
  </si>
  <si>
    <t>http://data.kew.org/sid/SidServlet?ID=46151&amp;Num=8u1</t>
  </si>
  <si>
    <t>BR0360</t>
  </si>
  <si>
    <t>contractum</t>
  </si>
  <si>
    <t>Sommier &amp; Levier</t>
  </si>
  <si>
    <t>http://data.kew.org/sid/SidServlet?ID=46152&amp;Num=KvR</t>
  </si>
  <si>
    <t>BR0361</t>
  </si>
  <si>
    <t>cuspidatum</t>
  </si>
  <si>
    <t>(M.Bieb.) DC.</t>
  </si>
  <si>
    <t>http://data.kew.org/sid/SidServlet?ID=9242&amp;Num=7u0</t>
  </si>
  <si>
    <t>BR0362</t>
  </si>
  <si>
    <t>cyaneum</t>
  </si>
  <si>
    <t>Popov</t>
  </si>
  <si>
    <t>http://data.kew.org/sid/SidServlet?ID=46153&amp;Num=3C8</t>
  </si>
  <si>
    <t>BR0363</t>
  </si>
  <si>
    <t>diffusum</t>
  </si>
  <si>
    <t>http://data.kew.org/sid/SidServlet?ID=9243&amp;Num=F41</t>
  </si>
  <si>
    <t>BR0364</t>
  </si>
  <si>
    <t>duriaei</t>
  </si>
  <si>
    <t>gorbeanum</t>
  </si>
  <si>
    <t>http://data.kew.org/sid/SidServlet?ID=59459&amp;Num=2op</t>
  </si>
  <si>
    <t>BR0365</t>
  </si>
  <si>
    <t>pyrenaicum</t>
  </si>
  <si>
    <t>http://data.kew.org/sid/SidServlet?ID=59460&amp;Num=v02</t>
  </si>
  <si>
    <t>BR0366</t>
  </si>
  <si>
    <t>flavum</t>
  </si>
  <si>
    <t>(Georgi) Bobrov</t>
  </si>
  <si>
    <t>altaicum</t>
  </si>
  <si>
    <t>http://data.kew.org/sid/SidServlet?ID=42349&amp;Num=F88</t>
  </si>
  <si>
    <t>BR0367</t>
  </si>
  <si>
    <t>franciscanum</t>
  </si>
  <si>
    <t>Rossbach</t>
  </si>
  <si>
    <t>http://data.kew.org/sid/SidServlet?ID=9245&amp;Num=36B</t>
  </si>
  <si>
    <t>BR0368</t>
  </si>
  <si>
    <t>hieraciifolium</t>
  </si>
  <si>
    <t>http://data.kew.org/sid/SidServlet?ID=46154&amp;Num=jPe</t>
  </si>
  <si>
    <t>BR0369</t>
  </si>
  <si>
    <t>ibericum</t>
  </si>
  <si>
    <t>(Adam) DC.</t>
  </si>
  <si>
    <t>http://data.kew.org/sid/SidServlet?ID=60190&amp;Num=hjH</t>
  </si>
  <si>
    <t>BR0370</t>
  </si>
  <si>
    <t>insulare</t>
  </si>
  <si>
    <t>http://data.kew.org/sid/SidServlet?ID=9254&amp;Num=bmG</t>
  </si>
  <si>
    <t>BR0371</t>
  </si>
  <si>
    <t>lagascae</t>
  </si>
  <si>
    <t>Rivas Goday &amp; Bellot</t>
  </si>
  <si>
    <t>http://data.kew.org/sid/SidServlet?ID=46155&amp;Num=f2k</t>
  </si>
  <si>
    <t>BR0372</t>
  </si>
  <si>
    <t>leptophyllum</t>
  </si>
  <si>
    <t>(M.Bieb.) Andrz.</t>
  </si>
  <si>
    <t>http://data.kew.org/sid/SidServlet?ID=46156&amp;Num=wtT</t>
  </si>
  <si>
    <t>BR0373</t>
  </si>
  <si>
    <t>(Pers.) Gay</t>
  </si>
  <si>
    <t>http://data.kew.org/sid/SidServlet?ID=9255&amp;Num=N4d</t>
  </si>
  <si>
    <t>BR0374</t>
  </si>
  <si>
    <t>marschallianum</t>
  </si>
  <si>
    <t>Andrz. ex M.Bieb.</t>
  </si>
  <si>
    <t>http://data.kew.org/sid/SidServlet?ID=46157&amp;Num=h8Y</t>
  </si>
  <si>
    <t>BR0375</t>
  </si>
  <si>
    <t>menziesii</t>
  </si>
  <si>
    <t>concinnum</t>
  </si>
  <si>
    <t>http://data.kew.org/sid/SidServlet?ID=9258&amp;Num=rB8</t>
  </si>
  <si>
    <t>BR0376</t>
  </si>
  <si>
    <t>(Hook.) Wettst.</t>
  </si>
  <si>
    <t>http://data.kew.org/sid/SidServlet?ID=9257&amp;Num=D6d</t>
  </si>
  <si>
    <t>BR0377</t>
  </si>
  <si>
    <t>merxmuelleri</t>
  </si>
  <si>
    <t>Polatschek</t>
  </si>
  <si>
    <t>http://data.kew.org/sid/SidServlet?ID=46158&amp;Num=gh9</t>
  </si>
  <si>
    <t>BR0378</t>
  </si>
  <si>
    <t>odoratum</t>
  </si>
  <si>
    <t>http://data.kew.org/sid/SidServlet?ID=9262&amp;Num=5LF</t>
  </si>
  <si>
    <t>BR0379</t>
  </si>
  <si>
    <t>perofskianum</t>
  </si>
  <si>
    <t>http://data.kew.org/sid/SidServlet?ID=9265&amp;Num=rkT</t>
  </si>
  <si>
    <t>BR0380</t>
  </si>
  <si>
    <t>raulini</t>
  </si>
  <si>
    <t>http://data.kew.org/sid/SidServlet?ID=9267&amp;Num=6md</t>
  </si>
  <si>
    <t>BR0381</t>
  </si>
  <si>
    <t>repandum</t>
  </si>
  <si>
    <t>http://data.kew.org/sid/SidServlet?ID=9268&amp;Num=ycQ</t>
  </si>
  <si>
    <t>BR0382</t>
  </si>
  <si>
    <t>scabrum</t>
  </si>
  <si>
    <t>http://data.kew.org/sid/SidServlet?ID=32383&amp;Num=gBX</t>
  </si>
  <si>
    <t>BR0383</t>
  </si>
  <si>
    <t>scoparium</t>
  </si>
  <si>
    <t>Wettst.</t>
  </si>
  <si>
    <t>http://data.kew.org/sid/SidServlet?ID=9270&amp;Num=758</t>
  </si>
  <si>
    <t>BR0384</t>
  </si>
  <si>
    <t>smyrnaeum</t>
  </si>
  <si>
    <t>Boiss. &amp; Bal.</t>
  </si>
  <si>
    <t>http://data.kew.org/sid/SidServlet?ID=9275&amp;Num=4ZN</t>
  </si>
  <si>
    <t>BR0385</t>
  </si>
  <si>
    <t>substrigosum</t>
  </si>
  <si>
    <t>http://data.kew.org/sid/SidServlet?ID=32382&amp;Num=9dQ</t>
  </si>
  <si>
    <t>BR0386</t>
  </si>
  <si>
    <t>subulatum</t>
  </si>
  <si>
    <t>http://data.kew.org/sid/SidServlet?ID=9276&amp;Num=Pz5</t>
  </si>
  <si>
    <t>BR0387</t>
  </si>
  <si>
    <t>vagicum</t>
  </si>
  <si>
    <t>Holub &amp; Tomsovic</t>
  </si>
  <si>
    <t>http://data.kew.org/sid/SidServlet?ID=46159&amp;Num=91w</t>
  </si>
  <si>
    <t>BR0388</t>
  </si>
  <si>
    <t>Roth</t>
  </si>
  <si>
    <t>http://data.kew.org/sid/SidServlet?ID=59914&amp;Num=FCq</t>
  </si>
  <si>
    <t>BR0389</t>
  </si>
  <si>
    <t>wahlenbergii</t>
  </si>
  <si>
    <t>(Asch. &amp; Engler) Borbﾃ｡s</t>
  </si>
  <si>
    <t>http://data.kew.org/sid/SidServlet?ID=9278&amp;Num=xZm</t>
  </si>
  <si>
    <t>BR0390</t>
  </si>
  <si>
    <t>witmannii</t>
  </si>
  <si>
    <t>Zaw.</t>
  </si>
  <si>
    <t>http://data.kew.org/sid/SidServlet?ID=46160&amp;Num=aW9</t>
  </si>
  <si>
    <t>BR0391</t>
  </si>
  <si>
    <t>Farsetia</t>
  </si>
  <si>
    <t>aegyptia</t>
  </si>
  <si>
    <t>Turra</t>
  </si>
  <si>
    <t>http://data.kew.org/sid/SidServlet?ID=10223&amp;Num=5bR</t>
  </si>
  <si>
    <t>BR0392</t>
  </si>
  <si>
    <t>linearis</t>
  </si>
  <si>
    <t>Decne. ex Boiss.</t>
  </si>
  <si>
    <t>http://data.kew.org/sid/SidServlet?ID=42350&amp;Num=OQv</t>
  </si>
  <si>
    <t>BR0393</t>
  </si>
  <si>
    <t>stenoptera</t>
  </si>
  <si>
    <t>Hochst.</t>
  </si>
  <si>
    <t>http://data.kew.org/sid/SidServlet?ID=32507&amp;Num=7hZ</t>
  </si>
  <si>
    <t>BR0394</t>
  </si>
  <si>
    <t>stylosa</t>
  </si>
  <si>
    <t>http://data.kew.org/sid/SidServlet?ID=10225&amp;Num=Jt5</t>
  </si>
  <si>
    <t>BR0395</t>
  </si>
  <si>
    <t>Fibigia</t>
  </si>
  <si>
    <t>clypeata</t>
  </si>
  <si>
    <t>http://data.kew.org/sid/SidServlet?ID=10312&amp;Num=B3t</t>
  </si>
  <si>
    <t>BR0396</t>
  </si>
  <si>
    <t>eriocarpa</t>
  </si>
  <si>
    <t>http://data.kew.org/sid/SidServlet?ID=10313&amp;Num=OAD</t>
  </si>
  <si>
    <t>BR0397</t>
  </si>
  <si>
    <t>Geococcus</t>
  </si>
  <si>
    <t>J.Drumm. ex Harv.</t>
  </si>
  <si>
    <t>http://data.kew.org/sid/SidServlet?ID=10886&amp;Num=56r</t>
  </si>
  <si>
    <t>BR0398</t>
  </si>
  <si>
    <t>Glastaria</t>
  </si>
  <si>
    <t>http://data.kew.org/sid/SidServlet?ID=11006&amp;Num=15p</t>
  </si>
  <si>
    <t>BR0399</t>
  </si>
  <si>
    <t>Goldbachia</t>
  </si>
  <si>
    <t>verrucosa</t>
  </si>
  <si>
    <t>Kom.</t>
  </si>
  <si>
    <t>http://data.kew.org/sid/SidServlet?ID=46161&amp;Num=05h</t>
  </si>
  <si>
    <t>BR0400</t>
  </si>
  <si>
    <t>Guillenia</t>
  </si>
  <si>
    <t>lasiophylla</t>
  </si>
  <si>
    <t>(Hook. &amp; Arn.) Greene</t>
  </si>
  <si>
    <t>http://data.kew.org/sid/SidServlet?ID=42351&amp;Num=q8Y</t>
  </si>
  <si>
    <t>BR0401</t>
  </si>
  <si>
    <t>(Greene) R.Buck</t>
  </si>
  <si>
    <t>http://data.kew.org/sid/SidServlet?ID=11338&amp;Num=aSp</t>
  </si>
  <si>
    <t>BR0402</t>
  </si>
  <si>
    <t>Halimolobos</t>
  </si>
  <si>
    <t>pubens</t>
  </si>
  <si>
    <t>(A.Gray) Al-Shehbaz &amp; C.D.Bailey</t>
  </si>
  <si>
    <t>http://data.kew.org/sid/SidServlet?ID=42352&amp;Num=mJC</t>
  </si>
  <si>
    <t>BR0403</t>
  </si>
  <si>
    <t>Harmsiodoxa</t>
  </si>
  <si>
    <t>blennodioides</t>
  </si>
  <si>
    <t>http://data.kew.org/sid/SidServlet?ID=11652&amp;Num=9n0</t>
  </si>
  <si>
    <t>BR0404</t>
  </si>
  <si>
    <t>brevipes</t>
  </si>
  <si>
    <t>http://data.kew.org/sid/SidServlet?ID=11653&amp;Num=2un</t>
  </si>
  <si>
    <t>BR0405</t>
  </si>
  <si>
    <t>puberula</t>
  </si>
  <si>
    <t>http://data.kew.org/sid/SidServlet?ID=34041&amp;Num=5gY</t>
  </si>
  <si>
    <t>BR0406</t>
  </si>
  <si>
    <t>Heliophila</t>
  </si>
  <si>
    <t>arenaria</t>
  </si>
  <si>
    <t>Sond.</t>
  </si>
  <si>
    <t>http://data.kew.org/sid/SidServlet?ID=46162&amp;Num=339</t>
  </si>
  <si>
    <t>BR0407</t>
  </si>
  <si>
    <t>carnosa</t>
  </si>
  <si>
    <t>(Thunb.) Steud.</t>
  </si>
  <si>
    <t>http://data.kew.org/sid/SidServlet?ID=11831&amp;Num=2lJ</t>
  </si>
  <si>
    <t>BR0408</t>
  </si>
  <si>
    <t>http://data.kew.org/sid/SidServlet?ID=11832&amp;Num=tr6</t>
  </si>
  <si>
    <t>BR0409</t>
  </si>
  <si>
    <t>http://data.kew.org/sid/SidServlet?ID=46163&amp;Num=a2H</t>
  </si>
  <si>
    <t>BR0410</t>
  </si>
  <si>
    <t>coronopifolia</t>
  </si>
  <si>
    <t>http://data.kew.org/sid/SidServlet?ID=34443&amp;Num=3Eu</t>
  </si>
  <si>
    <t>BR0411</t>
  </si>
  <si>
    <t>crithmifolia</t>
  </si>
  <si>
    <t>http://data.kew.org/sid/SidServlet?ID=11833&amp;Num=8if</t>
  </si>
  <si>
    <t>BR0412</t>
  </si>
  <si>
    <t>deserticola</t>
  </si>
  <si>
    <t>Schltr.</t>
  </si>
  <si>
    <t>http://data.kew.org/sid/SidServlet?ID=34444&amp;Num=qd6</t>
  </si>
  <si>
    <t>BR0413</t>
  </si>
  <si>
    <t>hurkana</t>
  </si>
  <si>
    <t>Al-Shehbaz &amp; Mummenhoff</t>
  </si>
  <si>
    <t>http://data.kew.org/sid/SidServlet?ID=46164&amp;Num=vCx</t>
  </si>
  <si>
    <t>BR0414</t>
  </si>
  <si>
    <t>(P.J.Bergius) Druce</t>
  </si>
  <si>
    <t>http://data.kew.org/sid/SidServlet?ID=46165&amp;Num=iQD</t>
  </si>
  <si>
    <t>BR0415</t>
  </si>
  <si>
    <t>(Thunb.) DC.</t>
  </si>
  <si>
    <t>linearifolia</t>
  </si>
  <si>
    <t>http://data.kew.org/sid/SidServlet?ID=59580&amp;Num=C4Y</t>
  </si>
  <si>
    <t>BR0416</t>
  </si>
  <si>
    <t>linoides</t>
  </si>
  <si>
    <t>http://data.kew.org/sid/SidServlet?ID=46166&amp;Num=42D</t>
  </si>
  <si>
    <t>BR0417</t>
  </si>
  <si>
    <t>minima</t>
  </si>
  <si>
    <t>(Stephens) Marais</t>
  </si>
  <si>
    <t>http://data.kew.org/sid/SidServlet?ID=34445&amp;Num=2Ql</t>
  </si>
  <si>
    <t>BR0418</t>
  </si>
  <si>
    <t>rigidiuscula</t>
  </si>
  <si>
    <t>http://data.kew.org/sid/SidServlet?ID=59544&amp;Num=GaU</t>
  </si>
  <si>
    <t>BR0419</t>
  </si>
  <si>
    <t>scoparia</t>
  </si>
  <si>
    <t>http://data.kew.org/sid/SidServlet?ID=34447&amp;Num=54E</t>
  </si>
  <si>
    <t>BR0420</t>
  </si>
  <si>
    <t>Burch. ex DC.</t>
  </si>
  <si>
    <t>http://data.kew.org/sid/SidServlet?ID=34446&amp;Num=9kS</t>
  </si>
  <si>
    <t>BR0421</t>
  </si>
  <si>
    <t>http://data.kew.org/sid/SidServlet?ID=11836&amp;Num=Ee2</t>
  </si>
  <si>
    <t>BR0422</t>
  </si>
  <si>
    <t>thunbergii</t>
  </si>
  <si>
    <t>(Eckl. &amp; Zeyh.) Steud.</t>
  </si>
  <si>
    <t>http://data.kew.org/sid/SidServlet?ID=46168&amp;Num=049</t>
  </si>
  <si>
    <t>BR0423</t>
  </si>
  <si>
    <t>trifurca</t>
  </si>
  <si>
    <t>http://data.kew.org/sid/SidServlet?ID=34448&amp;Num=q3N</t>
  </si>
  <si>
    <t>BR0424</t>
  </si>
  <si>
    <t>Hesperis</t>
  </si>
  <si>
    <t>hyrcana</t>
  </si>
  <si>
    <t>Bornm. &amp; Gauba</t>
  </si>
  <si>
    <t>http://data.kew.org/sid/SidServlet?ID=11963&amp;Num=nhT</t>
  </si>
  <si>
    <t>BR0425</t>
  </si>
  <si>
    <t>inodora</t>
  </si>
  <si>
    <t>http://data.kew.org/sid/SidServlet?ID=59984&amp;Num=7gC</t>
  </si>
  <si>
    <t>BR0426</t>
  </si>
  <si>
    <t>matronalis</t>
  </si>
  <si>
    <t>adzharica</t>
  </si>
  <si>
    <t>http://data.kew.org/sid/SidServlet?ID=46169&amp;Num=QW3</t>
  </si>
  <si>
    <t>BR0427</t>
  </si>
  <si>
    <t>http://data.kew.org/sid/SidServlet?ID=46170&amp;Num=u56</t>
  </si>
  <si>
    <t>BR0428</t>
  </si>
  <si>
    <t>http://data.kew.org/sid/SidServlet?ID=11966&amp;Num=IeN</t>
  </si>
  <si>
    <t>BR0429</t>
  </si>
  <si>
    <t>pendula</t>
  </si>
  <si>
    <t>Murr.</t>
  </si>
  <si>
    <t>http://data.kew.org/sid/SidServlet?ID=34266&amp;Num=G4k</t>
  </si>
  <si>
    <t>BR0430</t>
  </si>
  <si>
    <t>Crantz</t>
  </si>
  <si>
    <t>http://data.kew.org/sid/SidServlet?ID=54094&amp;Num=WPY</t>
  </si>
  <si>
    <t>BR0431</t>
  </si>
  <si>
    <t>tristis</t>
  </si>
  <si>
    <t>http://data.kew.org/sid/SidServlet?ID=46171&amp;Num=flO</t>
  </si>
  <si>
    <t>BR0432</t>
  </si>
  <si>
    <t>Hirschfeldia</t>
  </si>
  <si>
    <t>(L.) Lagr.-Foss.</t>
  </si>
  <si>
    <t>http://data.kew.org/sid/SidServlet?ID=46172&amp;Num=Bq1</t>
  </si>
  <si>
    <t>BR0433</t>
  </si>
  <si>
    <t>(L.) Lagrﾃｩze-Fossat</t>
  </si>
  <si>
    <t>http://data.kew.org/sid/SidServlet?ID=12188&amp;Num=AJ3</t>
  </si>
  <si>
    <t>BR0434</t>
  </si>
  <si>
    <t>Hornungia</t>
  </si>
  <si>
    <t>petraea</t>
  </si>
  <si>
    <t>(L.) Rchb.</t>
  </si>
  <si>
    <t>http://data.kew.org/sid/SidServlet?ID=54095&amp;Num=G2e</t>
  </si>
  <si>
    <t>BR0435</t>
  </si>
  <si>
    <t>http://data.kew.org/sid/SidServlet?ID=12284&amp;Num=0E5</t>
  </si>
  <si>
    <t>BR0436</t>
  </si>
  <si>
    <t>(L.) Hayek</t>
  </si>
  <si>
    <t>http://data.kew.org/sid/SidServlet?ID=46173&amp;Num=8gR</t>
  </si>
  <si>
    <t>BR0437</t>
  </si>
  <si>
    <t>Horwoodia</t>
  </si>
  <si>
    <t>dicksoniae</t>
  </si>
  <si>
    <t>Turrill</t>
  </si>
  <si>
    <t>http://data.kew.org/sid/SidServlet?ID=12290&amp;Num=0lT</t>
  </si>
  <si>
    <t>BR0438</t>
  </si>
  <si>
    <t>Hymenolobus</t>
  </si>
  <si>
    <t>(L.) Fourr.</t>
  </si>
  <si>
    <t>http://data.kew.org/sid/SidServlet?ID=58883&amp;Num=BKw</t>
  </si>
  <si>
    <t>BR0439</t>
  </si>
  <si>
    <t>Iberis</t>
  </si>
  <si>
    <t>http://data.kew.org/sid/SidServlet?ID=12524&amp;Num=EA1</t>
  </si>
  <si>
    <t>BR0440</t>
  </si>
  <si>
    <t>aurosica</t>
  </si>
  <si>
    <t>Chaix</t>
  </si>
  <si>
    <t>nana</t>
  </si>
  <si>
    <t>http://data.kew.org/sid/SidServlet?ID=59979&amp;Num=5TN</t>
  </si>
  <si>
    <t>BR0441</t>
  </si>
  <si>
    <t>http://data.kew.org/sid/SidServlet?ID=59461&amp;Num=1S5</t>
  </si>
  <si>
    <t>BR0442</t>
  </si>
  <si>
    <t>welwitschii</t>
  </si>
  <si>
    <t>http://data.kew.org/sid/SidServlet?ID=54097&amp;Num=Lck</t>
  </si>
  <si>
    <t>BR0443</t>
  </si>
  <si>
    <t>coronaria</t>
  </si>
  <si>
    <t>D.Don</t>
  </si>
  <si>
    <t>http://data.kew.org/sid/SidServlet?ID=12527&amp;Num=297</t>
  </si>
  <si>
    <t>BR0444</t>
  </si>
  <si>
    <t>odorata</t>
  </si>
  <si>
    <t>http://data.kew.org/sid/SidServlet?ID=12533&amp;Num=H75</t>
  </si>
  <si>
    <t>BR0445</t>
  </si>
  <si>
    <t>http://data.kew.org/sid/SidServlet?ID=54098&amp;Num=Ud5</t>
  </si>
  <si>
    <t>BR0446</t>
  </si>
  <si>
    <t>Lange</t>
  </si>
  <si>
    <t>http://data.kew.org/sid/SidServlet?ID=54099&amp;Num=c9q</t>
  </si>
  <si>
    <t>BR0447</t>
  </si>
  <si>
    <t>pruitii</t>
  </si>
  <si>
    <t>http://data.kew.org/sid/SidServlet?ID=12536&amp;Num=5rl</t>
  </si>
  <si>
    <t>BR0448</t>
  </si>
  <si>
    <t>http://data.kew.org/sid/SidServlet?ID=12540&amp;Num=d4C</t>
  </si>
  <si>
    <t>BR0449</t>
  </si>
  <si>
    <t>umbellata</t>
  </si>
  <si>
    <t>http://data.kew.org/sid/SidServlet?ID=12541&amp;Num=4yH</t>
  </si>
  <si>
    <t>BR0450</t>
  </si>
  <si>
    <t>Irenepharsus</t>
  </si>
  <si>
    <t>phasmatodes</t>
  </si>
  <si>
    <t>http://data.kew.org/sid/SidServlet?ID=58439&amp;Num=q7L</t>
  </si>
  <si>
    <t>BR0451</t>
  </si>
  <si>
    <t>trypherus</t>
  </si>
  <si>
    <t>http://data.kew.org/sid/SidServlet?ID=58759&amp;Num=ea5</t>
  </si>
  <si>
    <t>BR0452</t>
  </si>
  <si>
    <t>Isatis</t>
  </si>
  <si>
    <t>http://data.kew.org/sid/SidServlet?ID=12837&amp;Num=Wk5</t>
  </si>
  <si>
    <t>BR0453</t>
  </si>
  <si>
    <t>costata</t>
  </si>
  <si>
    <t>http://data.kew.org/sid/SidServlet?ID=42353&amp;Num=Qm1</t>
  </si>
  <si>
    <t>BR0454</t>
  </si>
  <si>
    <t>iberica</t>
  </si>
  <si>
    <t>http://data.kew.org/sid/SidServlet?ID=33551&amp;Num=PmA</t>
  </si>
  <si>
    <t>BR0455</t>
  </si>
  <si>
    <t>lusitanica</t>
  </si>
  <si>
    <t>http://data.kew.org/sid/SidServlet?ID=12843&amp;Num=C0v</t>
  </si>
  <si>
    <t>BR0456</t>
  </si>
  <si>
    <t>J.Gay ex Boiss.</t>
  </si>
  <si>
    <t>http://data.kew.org/sid/SidServlet?ID=46177&amp;Num=2OQ</t>
  </si>
  <si>
    <t>BR0457</t>
  </si>
  <si>
    <t>platyloba</t>
  </si>
  <si>
    <t>Link ex Steud.</t>
  </si>
  <si>
    <t>http://data.kew.org/sid/SidServlet?ID=54102&amp;Num=0X1</t>
  </si>
  <si>
    <t>BR0458</t>
  </si>
  <si>
    <t>Kit. ex Tratt.</t>
  </si>
  <si>
    <t>http://data.kew.org/sid/SidServlet?ID=42354&amp;Num=v9v</t>
  </si>
  <si>
    <t>BR0459</t>
  </si>
  <si>
    <t>reticulata</t>
  </si>
  <si>
    <t>http://data.kew.org/sid/SidServlet?ID=42355&amp;Num=18L</t>
  </si>
  <si>
    <t>BR0460</t>
  </si>
  <si>
    <t>steveniana</t>
  </si>
  <si>
    <t>(Trautv.) Davis</t>
  </si>
  <si>
    <t>http://data.kew.org/sid/SidServlet?ID=12844&amp;Num=toV</t>
  </si>
  <si>
    <t>BR0461</t>
  </si>
  <si>
    <t>subradiata</t>
  </si>
  <si>
    <t>http://data.kew.org/sid/SidServlet?ID=46178&amp;Num=drT</t>
  </si>
  <si>
    <t>BR0462</t>
  </si>
  <si>
    <t>tinctoria</t>
  </si>
  <si>
    <t>http://data.kew.org/sid/SidServlet?ID=12845&amp;Num=cdA</t>
  </si>
  <si>
    <t>BR0463</t>
  </si>
  <si>
    <t>Iskandera</t>
  </si>
  <si>
    <t>alaica</t>
  </si>
  <si>
    <t>(Korsh.) Botsch. &amp; Vved.</t>
  </si>
  <si>
    <t>http://data.kew.org/sid/SidServlet?ID=58287&amp;Num=PTh</t>
  </si>
  <si>
    <t>BR0464</t>
  </si>
  <si>
    <t>Kernera</t>
  </si>
  <si>
    <t>(L.) Sweet</t>
  </si>
  <si>
    <t>http://data.kew.org/sid/SidServlet?ID=13163&amp;Num=7M2</t>
  </si>
  <si>
    <t>BR0465</t>
  </si>
  <si>
    <t>Lepidium</t>
  </si>
  <si>
    <t>africanum</t>
  </si>
  <si>
    <t>(Burm.f.) DC.</t>
  </si>
  <si>
    <t>http://data.kew.org/sid/SidServlet?ID=39128&amp;Num=mTZ</t>
  </si>
  <si>
    <t>BR0466</t>
  </si>
  <si>
    <t>http://data.kew.org/sid/SidServlet?ID=54104&amp;Num=Jfi</t>
  </si>
  <si>
    <t>BR0467</t>
  </si>
  <si>
    <t>angustissimum</t>
  </si>
  <si>
    <t>Phil.</t>
  </si>
  <si>
    <t>http://data.kew.org/sid/SidServlet?ID=46180&amp;Num=B0P</t>
  </si>
  <si>
    <t>BR0468</t>
  </si>
  <si>
    <t>apetalum</t>
  </si>
  <si>
    <t>http://data.kew.org/sid/SidServlet?ID=42356&amp;Num=M65</t>
  </si>
  <si>
    <t>BR0469</t>
  </si>
  <si>
    <t>aschersonii</t>
  </si>
  <si>
    <t>http://data.kew.org/sid/SidServlet?ID=39126&amp;Num=uH4</t>
  </si>
  <si>
    <t>BR0470</t>
  </si>
  <si>
    <t>http://data.kew.org/sid/SidServlet?ID=39125&amp;Num=2rp</t>
  </si>
  <si>
    <t>BR0471</t>
  </si>
  <si>
    <t>bonariense</t>
  </si>
  <si>
    <t>http://data.kew.org/sid/SidServlet?ID=13586&amp;Num=gq9</t>
  </si>
  <si>
    <t>BR0472</t>
  </si>
  <si>
    <t>http://data.kew.org/sid/SidServlet?ID=13587&amp;Num=7EY</t>
  </si>
  <si>
    <t>BR0473</t>
  </si>
  <si>
    <t>catapycnon</t>
  </si>
  <si>
    <t>http://data.kew.org/sid/SidServlet?ID=46181&amp;Num=O6A</t>
  </si>
  <si>
    <t>BR0474</t>
  </si>
  <si>
    <t>chichicara</t>
  </si>
  <si>
    <t>http://data.kew.org/sid/SidServlet?ID=46182&amp;Num=tiZ</t>
  </si>
  <si>
    <t>BR0475</t>
  </si>
  <si>
    <t>crenatum</t>
  </si>
  <si>
    <t>http://data.kew.org/sid/SidServlet?ID=42357&amp;Num=L6S</t>
  </si>
  <si>
    <t>BR0476</t>
  </si>
  <si>
    <t>cuneiforme</t>
  </si>
  <si>
    <t>C.Y.Wu</t>
  </si>
  <si>
    <t>http://data.kew.org/sid/SidServlet?ID=46183&amp;Num=wfm</t>
  </si>
  <si>
    <t>BR0477</t>
  </si>
  <si>
    <t>densiflorum</t>
  </si>
  <si>
    <t>Schrad.</t>
  </si>
  <si>
    <t>http://data.kew.org/sid/SidServlet?ID=13590&amp;Num=BpY</t>
  </si>
  <si>
    <t>BR0478</t>
  </si>
  <si>
    <t>desvauxii</t>
  </si>
  <si>
    <t>http://data.kew.org/sid/SidServlet?ID=39107&amp;Num=bMp</t>
  </si>
  <si>
    <t>BR0479</t>
  </si>
  <si>
    <t>dictyotum</t>
  </si>
  <si>
    <t>http://data.kew.org/sid/SidServlet?ID=13591&amp;Num=t0P</t>
  </si>
  <si>
    <t>BR0480</t>
  </si>
  <si>
    <t>didymum</t>
  </si>
  <si>
    <t>http://data.kew.org/sid/SidServlet?ID=46184&amp;Num=PSs</t>
  </si>
  <si>
    <t>BR0481</t>
  </si>
  <si>
    <t>http://data.kew.org/sid/SidServlet?ID=13592&amp;Num=bnv</t>
  </si>
  <si>
    <t>BR0482</t>
  </si>
  <si>
    <t>chalepense</t>
  </si>
  <si>
    <t>http://data.kew.org/sid/SidServlet?ID=46185&amp;Num=BJ1</t>
  </si>
  <si>
    <t>BR0483</t>
  </si>
  <si>
    <t>fasciculatum</t>
  </si>
  <si>
    <t>http://data.kew.org/sid/SidServlet?ID=42358&amp;Num=wy6</t>
  </si>
  <si>
    <t>BR0484</t>
  </si>
  <si>
    <t>ferganense</t>
  </si>
  <si>
    <t>http://data.kew.org/sid/SidServlet?ID=46186&amp;Num=5QA</t>
  </si>
  <si>
    <t>BR0485</t>
  </si>
  <si>
    <t>filicaule</t>
  </si>
  <si>
    <t>C.L.Hitchc.</t>
  </si>
  <si>
    <t>http://data.kew.org/sid/SidServlet?ID=54105&amp;Num=C2S</t>
  </si>
  <si>
    <t>BR0486</t>
  </si>
  <si>
    <t>Torr.</t>
  </si>
  <si>
    <t>http://data.kew.org/sid/SidServlet?ID=39092&amp;Num=1V6</t>
  </si>
  <si>
    <t>BR0487</t>
  </si>
  <si>
    <t>foliosum</t>
  </si>
  <si>
    <t>http://data.kew.org/sid/SidServlet?ID=46187&amp;Num=I1f</t>
  </si>
  <si>
    <t>BR0488</t>
  </si>
  <si>
    <t>fremontii</t>
  </si>
  <si>
    <t>http://data.kew.org/sid/SidServlet?ID=13593&amp;Num=rC4</t>
  </si>
  <si>
    <t>BR0489</t>
  </si>
  <si>
    <t>http://data.kew.org/sid/SidServlet?ID=39123&amp;Num=kU4</t>
  </si>
  <si>
    <t>BR0490</t>
  </si>
  <si>
    <t>Benth.</t>
  </si>
  <si>
    <t>http://data.kew.org/sid/SidServlet?ID=13595&amp;Num=G2g</t>
  </si>
  <si>
    <t>BR0491</t>
  </si>
  <si>
    <t>hirtum</t>
  </si>
  <si>
    <t>http://data.kew.org/sid/SidServlet?ID=46188&amp;Num=evf</t>
  </si>
  <si>
    <t>BR0492</t>
  </si>
  <si>
    <t>hyssopifolium</t>
  </si>
  <si>
    <t>http://data.kew.org/sid/SidServlet?ID=39080&amp;Num=0R4</t>
  </si>
  <si>
    <t>BR0493</t>
  </si>
  <si>
    <t>lasiocarpum</t>
  </si>
  <si>
    <t>http://data.kew.org/sid/SidServlet?ID=13599&amp;Num=erA</t>
  </si>
  <si>
    <t>BR0494</t>
  </si>
  <si>
    <t>http://data.kew.org/sid/SidServlet?ID=13598&amp;Num=sa0</t>
  </si>
  <si>
    <t>BR0495</t>
  </si>
  <si>
    <t>latifolium</t>
  </si>
  <si>
    <t>http://data.kew.org/sid/SidServlet?ID=13600&amp;Num=ENO</t>
  </si>
  <si>
    <t>BR0496</t>
  </si>
  <si>
    <t>leptopetalum</t>
  </si>
  <si>
    <t>(F.Muell.) F.Muell.</t>
  </si>
  <si>
    <t>http://data.kew.org/sid/SidServlet?ID=46189&amp;Num=8uk</t>
  </si>
  <si>
    <t>BR0497</t>
  </si>
  <si>
    <t>monoplocoides</t>
  </si>
  <si>
    <t>F.Muell.</t>
  </si>
  <si>
    <t>http://data.kew.org/sid/SidServlet?ID=46190&amp;Num=S4a</t>
  </si>
  <si>
    <t>BR0498</t>
  </si>
  <si>
    <t>angustifolium</t>
  </si>
  <si>
    <t>http://data.kew.org/sid/SidServlet?ID=13601&amp;Num=un0</t>
  </si>
  <si>
    <t>BR0499</t>
  </si>
  <si>
    <t>jonesii</t>
  </si>
  <si>
    <t>http://data.kew.org/sid/SidServlet?ID=42359&amp;Num=Z6s</t>
  </si>
  <si>
    <t>BR0500</t>
  </si>
  <si>
    <t>muelleri-ferdinandi</t>
  </si>
  <si>
    <t>http://data.kew.org/sid/SidServlet?ID=13604&amp;Num=0HT</t>
  </si>
  <si>
    <t>BR0501</t>
  </si>
  <si>
    <t>muelleriferdinandi</t>
  </si>
  <si>
    <t>http://data.kew.org/sid/SidServlet?ID=39081&amp;Num=n2M</t>
  </si>
  <si>
    <t>BR0502</t>
  </si>
  <si>
    <t>nitidum</t>
  </si>
  <si>
    <t>http://data.kew.org/sid/SidServlet?ID=39082&amp;Num=2HI</t>
  </si>
  <si>
    <t>BR0503</t>
  </si>
  <si>
    <t>http://data.kew.org/sid/SidServlet?ID=13605&amp;Num=U15</t>
  </si>
  <si>
    <t>BR0504</t>
  </si>
  <si>
    <t>oblongum</t>
  </si>
  <si>
    <t>Small</t>
  </si>
  <si>
    <t>http://data.kew.org/sid/SidServlet?ID=13606&amp;Num=uv3</t>
  </si>
  <si>
    <t>BR0505</t>
  </si>
  <si>
    <t>obtusum</t>
  </si>
  <si>
    <t>Basiner</t>
  </si>
  <si>
    <t>http://data.kew.org/sid/SidServlet?ID=39083&amp;Num=z8l</t>
  </si>
  <si>
    <t>BR0506</t>
  </si>
  <si>
    <t>oleraceum</t>
  </si>
  <si>
    <t>Sparrm.</t>
  </si>
  <si>
    <t>http://data.kew.org/sid/SidServlet?ID=39084&amp;Num=yb2</t>
  </si>
  <si>
    <t>BR0507</t>
  </si>
  <si>
    <t>oxycarpum</t>
  </si>
  <si>
    <t>http://data.kew.org/sid/SidServlet?ID=13607&amp;Num=R8j</t>
  </si>
  <si>
    <t>BR0508</t>
  </si>
  <si>
    <t>oxytrichum</t>
  </si>
  <si>
    <t>Sprague</t>
  </si>
  <si>
    <t>http://data.kew.org/sid/SidServlet?ID=13608&amp;Num=s8L</t>
  </si>
  <si>
    <t>BR0509</t>
  </si>
  <si>
    <t>paniculatum</t>
  </si>
  <si>
    <t>(Regel &amp; Schmalh.) Al-Shehbaz</t>
  </si>
  <si>
    <t>http://data.kew.org/sid/SidServlet?ID=46191&amp;Num=kop</t>
  </si>
  <si>
    <t>BR0510</t>
  </si>
  <si>
    <t>papillosum</t>
  </si>
  <si>
    <t>http://data.kew.org/sid/SidServlet?ID=46192&amp;Num=XsT</t>
  </si>
  <si>
    <t>BR0511</t>
  </si>
  <si>
    <t>perfoliatum</t>
  </si>
  <si>
    <t>http://data.kew.org/sid/SidServlet?ID=13610&amp;Num=Lg4</t>
  </si>
  <si>
    <t>BR0512</t>
  </si>
  <si>
    <t>phlebopetalum</t>
  </si>
  <si>
    <t>http://data.kew.org/sid/SidServlet?ID=13612&amp;Num=p78</t>
  </si>
  <si>
    <t>BR0513</t>
  </si>
  <si>
    <t>pseudohyssopifolium</t>
  </si>
  <si>
    <t>http://data.kew.org/sid/SidServlet?ID=39085&amp;Num=6hO</t>
  </si>
  <si>
    <t>BR0514</t>
  </si>
  <si>
    <t>pseudopapillosum</t>
  </si>
  <si>
    <t>http://data.kew.org/sid/SidServlet?ID=46193&amp;Num=Byy</t>
  </si>
  <si>
    <t>BR0515</t>
  </si>
  <si>
    <t>pseudotasmanicum</t>
  </si>
  <si>
    <t>http://data.kew.org/sid/SidServlet?ID=42360&amp;Num=ABA</t>
  </si>
  <si>
    <t>BR0516</t>
  </si>
  <si>
    <t>ramosissimum</t>
  </si>
  <si>
    <t>http://data.kew.org/sid/SidServlet?ID=13614&amp;Num=z7q</t>
  </si>
  <si>
    <t>BR0517</t>
  </si>
  <si>
    <t>rotundum</t>
  </si>
  <si>
    <t>(Desv.) DC.</t>
  </si>
  <si>
    <t>http://data.kew.org/sid/SidServlet?ID=46194&amp;Num=qZ3</t>
  </si>
  <si>
    <t>BR0518</t>
  </si>
  <si>
    <t>ruderale</t>
  </si>
  <si>
    <t>http://data.kew.org/sid/SidServlet?ID=13615&amp;Num=5sh</t>
  </si>
  <si>
    <t>BR0519</t>
  </si>
  <si>
    <t>sagittulatum</t>
  </si>
  <si>
    <t>http://data.kew.org/sid/SidServlet?ID=46195&amp;Num=4x5</t>
  </si>
  <si>
    <t>BR0520</t>
  </si>
  <si>
    <t>sativum</t>
  </si>
  <si>
    <t>spinescens</t>
  </si>
  <si>
    <t>http://data.kew.org/sid/SidServlet?ID=13617&amp;Num=90x</t>
  </si>
  <si>
    <t>BR0521</t>
  </si>
  <si>
    <t>http://data.kew.org/sid/SidServlet?ID=13616&amp;Num=WT8</t>
  </si>
  <si>
    <t>BR0522</t>
  </si>
  <si>
    <t>seravschanicum</t>
  </si>
  <si>
    <t>Ovcz. &amp; Junussov</t>
  </si>
  <si>
    <t>http://data.kew.org/sid/SidServlet?ID=46196&amp;Num=bC7</t>
  </si>
  <si>
    <t>BR0523</t>
  </si>
  <si>
    <t>spinosum</t>
  </si>
  <si>
    <t>Ard.</t>
  </si>
  <si>
    <t>http://data.kew.org/sid/SidServlet?ID=13621&amp;Num=3Fk</t>
  </si>
  <si>
    <t>BR0524</t>
  </si>
  <si>
    <t>strongylophyllum</t>
  </si>
  <si>
    <t>http://data.kew.org/sid/SidServlet?ID=46197&amp;Num=Ug1</t>
  </si>
  <si>
    <t>BR0525</t>
  </si>
  <si>
    <t>vesicarium</t>
  </si>
  <si>
    <t>http://data.kew.org/sid/SidServlet?ID=13624&amp;Num=LR1</t>
  </si>
  <si>
    <t>BR0526</t>
  </si>
  <si>
    <t>villarsii</t>
  </si>
  <si>
    <t>Gren. &amp; Godr.</t>
  </si>
  <si>
    <t>http://data.kew.org/sid/SidServlet?ID=13625&amp;Num=37I</t>
  </si>
  <si>
    <t>BR0527</t>
  </si>
  <si>
    <t>virginicum</t>
  </si>
  <si>
    <t>http://data.kew.org/sid/SidServlet?ID=13627&amp;Num=qCp</t>
  </si>
  <si>
    <t>BR0528</t>
  </si>
  <si>
    <t>http://data.kew.org/sid/SidServlet?ID=13626&amp;Num=b8p</t>
  </si>
  <si>
    <t>BR0529</t>
  </si>
  <si>
    <t>Leptaleum</t>
  </si>
  <si>
    <t>filifolium</t>
  </si>
  <si>
    <t>(Hemsl. &amp; Lace) DC.</t>
  </si>
  <si>
    <t>http://data.kew.org/sid/SidServlet?ID=13642&amp;Num=T3d</t>
  </si>
  <si>
    <t>BR0530</t>
  </si>
  <si>
    <t>Lesquerella</t>
  </si>
  <si>
    <t>http://data.kew.org/sid/SidServlet?ID=38910&amp;Num=N98</t>
  </si>
  <si>
    <t>BR0531</t>
  </si>
  <si>
    <t>(Nutt.) S.Watson</t>
  </si>
  <si>
    <t>http://data.kew.org/sid/SidServlet?ID=13723&amp;Num=uT2</t>
  </si>
  <si>
    <t>BR0532</t>
  </si>
  <si>
    <t>angustifolia</t>
  </si>
  <si>
    <t>http://data.kew.org/sid/SidServlet?ID=13724&amp;Num=eg5</t>
  </si>
  <si>
    <t>BR0533</t>
  </si>
  <si>
    <t>argyraea</t>
  </si>
  <si>
    <t>(A.Gray) S.Watson</t>
  </si>
  <si>
    <t>http://data.kew.org/sid/SidServlet?ID=13725&amp;Num=0di</t>
  </si>
  <si>
    <t>BR0534</t>
  </si>
  <si>
    <t>densipila</t>
  </si>
  <si>
    <t>http://data.kew.org/sid/SidServlet?ID=13726&amp;Num=gYo</t>
  </si>
  <si>
    <t>BR0535</t>
  </si>
  <si>
    <t>engelmannii</t>
  </si>
  <si>
    <t>http://data.kew.org/sid/SidServlet?ID=13727&amp;Num=0o3</t>
  </si>
  <si>
    <t>BR0536</t>
  </si>
  <si>
    <t>fendleri</t>
  </si>
  <si>
    <t>http://data.kew.org/sid/SidServlet?ID=13728&amp;Num=O1f</t>
  </si>
  <si>
    <t>BR0537</t>
  </si>
  <si>
    <t>globosa</t>
  </si>
  <si>
    <t>(Desv.) S.Watson</t>
  </si>
  <si>
    <t>http://data.kew.org/sid/SidServlet?ID=13729&amp;Num=6yA</t>
  </si>
  <si>
    <t>BR0538</t>
  </si>
  <si>
    <t>http://data.kew.org/sid/SidServlet?ID=13730&amp;Num=i0E</t>
  </si>
  <si>
    <t>BR0539</t>
  </si>
  <si>
    <t>gordonii</t>
  </si>
  <si>
    <t>http://data.kew.org/sid/SidServlet?ID=13731&amp;Num=VX8</t>
  </si>
  <si>
    <t>BR0540</t>
  </si>
  <si>
    <t>gracilis</t>
  </si>
  <si>
    <t>(Hook.) S.Watson</t>
  </si>
  <si>
    <t>http://data.kew.org/sid/SidServlet?ID=13732&amp;Num=As4</t>
  </si>
  <si>
    <t>BR0541</t>
  </si>
  <si>
    <t>grandiflora</t>
  </si>
  <si>
    <t>http://data.kew.org/sid/SidServlet?ID=13733&amp;Num=LQX</t>
  </si>
  <si>
    <t>BR0542</t>
  </si>
  <si>
    <t>(Hook. ex Gray) S.Watson</t>
  </si>
  <si>
    <t>http://data.kew.org/sid/SidServlet?ID=13734&amp;Num=E2k</t>
  </si>
  <si>
    <t>BR0543</t>
  </si>
  <si>
    <t>lescurii</t>
  </si>
  <si>
    <t>http://data.kew.org/sid/SidServlet?ID=13735&amp;Num=8y0</t>
  </si>
  <si>
    <t>BR0544</t>
  </si>
  <si>
    <t>lindheimeri</t>
  </si>
  <si>
    <t>http://data.kew.org/sid/SidServlet?ID=13736&amp;Num=pa6</t>
  </si>
  <si>
    <t>BR0545</t>
  </si>
  <si>
    <t>ludoviciana</t>
  </si>
  <si>
    <t>http://data.kew.org/sid/SidServlet?ID=13737&amp;Num=862</t>
  </si>
  <si>
    <t>BR0546</t>
  </si>
  <si>
    <t>http://data.kew.org/sid/SidServlet?ID=13738&amp;Num=3t8</t>
  </si>
  <si>
    <t>BR0547</t>
  </si>
  <si>
    <t>montana</t>
  </si>
  <si>
    <t>http://data.kew.org/sid/SidServlet?ID=38911&amp;Num=74Z</t>
  </si>
  <si>
    <t>BR0548</t>
  </si>
  <si>
    <t>occidentalis</t>
  </si>
  <si>
    <t>(S.Watson) S.Watson</t>
  </si>
  <si>
    <t>http://data.kew.org/sid/SidServlet?ID=13739&amp;Num=4ih</t>
  </si>
  <si>
    <t>BR0549</t>
  </si>
  <si>
    <t>ovalifolia</t>
  </si>
  <si>
    <t>Rydb.</t>
  </si>
  <si>
    <t>http://data.kew.org/sid/SidServlet?ID=13740&amp;Num=67W</t>
  </si>
  <si>
    <t>BR0550</t>
  </si>
  <si>
    <t>perforata</t>
  </si>
  <si>
    <t>http://data.kew.org/sid/SidServlet?ID=13741&amp;Num=4xW</t>
  </si>
  <si>
    <t>BR0551</t>
  </si>
  <si>
    <t>pinetorum</t>
  </si>
  <si>
    <t>Wooton. &amp; Stand.</t>
  </si>
  <si>
    <t>http://data.kew.org/sid/SidServlet?ID=13742&amp;Num=j0V</t>
  </si>
  <si>
    <t>BR0552</t>
  </si>
  <si>
    <t>stonensis</t>
  </si>
  <si>
    <t>http://data.kew.org/sid/SidServlet?ID=13743&amp;Num=S95</t>
  </si>
  <si>
    <t>BR0553</t>
  </si>
  <si>
    <t>http://data.kew.org/sid/SidServlet?ID=38912&amp;Num=S80</t>
  </si>
  <si>
    <t>BR0554</t>
  </si>
  <si>
    <t>Lobularia</t>
  </si>
  <si>
    <t>http://data.kew.org/sid/SidServlet?ID=14228&amp;Num=9R3</t>
  </si>
  <si>
    <t>BR0555</t>
  </si>
  <si>
    <t>Lunaria</t>
  </si>
  <si>
    <t>pachyrhiza</t>
  </si>
  <si>
    <t>http://data.kew.org/sid/SidServlet?ID=54106&amp;Num=M0l</t>
  </si>
  <si>
    <t>BR0556</t>
  </si>
  <si>
    <t>http://data.kew.org/sid/SidServlet?ID=14465&amp;Num=o6f</t>
  </si>
  <si>
    <t>BR0557</t>
  </si>
  <si>
    <t>rediviva</t>
  </si>
  <si>
    <t>http://data.kew.org/sid/SidServlet?ID=14467&amp;Num=dU0</t>
  </si>
  <si>
    <t>BR0558</t>
  </si>
  <si>
    <t>Malcolmia</t>
  </si>
  <si>
    <t>africana</t>
  </si>
  <si>
    <t>http://data.kew.org/sid/SidServlet?ID=14832&amp;Num=s3X</t>
  </si>
  <si>
    <t>BR0559</t>
  </si>
  <si>
    <t>(Sm.) Sm.</t>
  </si>
  <si>
    <t>http://data.kew.org/sid/SidServlet?ID=14836&amp;Num=stY</t>
  </si>
  <si>
    <t>BR0560</t>
  </si>
  <si>
    <t>littorea</t>
  </si>
  <si>
    <t>http://data.kew.org/sid/SidServlet?ID=14838&amp;Num=8NB</t>
  </si>
  <si>
    <t>BR0561</t>
  </si>
  <si>
    <t>http://data.kew.org/sid/SidServlet?ID=14839&amp;Num=72C</t>
  </si>
  <si>
    <t>BR0562</t>
  </si>
  <si>
    <t>orsiniana</t>
  </si>
  <si>
    <t>(Ten.) Ten.</t>
  </si>
  <si>
    <t>angulifolia</t>
  </si>
  <si>
    <t>http://data.kew.org/sid/SidServlet?ID=46198&amp;Num=72W</t>
  </si>
  <si>
    <t>BR0563</t>
  </si>
  <si>
    <t>ramosissima</t>
  </si>
  <si>
    <t>http://data.kew.org/sid/SidServlet?ID=38574&amp;Num=7Sh</t>
  </si>
  <si>
    <t>BR0564</t>
  </si>
  <si>
    <t>triloba</t>
  </si>
  <si>
    <t>(L.) Spreng.</t>
  </si>
  <si>
    <t>http://data.kew.org/sid/SidServlet?ID=54107&amp;Num=8ec</t>
  </si>
  <si>
    <t>BR0565</t>
  </si>
  <si>
    <t>Maresia</t>
  </si>
  <si>
    <t>(DC.) Batt.</t>
  </si>
  <si>
    <t>http://data.kew.org/sid/SidServlet?ID=54108&amp;Num=19W</t>
  </si>
  <si>
    <t>BR0566</t>
  </si>
  <si>
    <t>pulchella</t>
  </si>
  <si>
    <t>http://data.kew.org/sid/SidServlet?ID=46199&amp;Num=52n</t>
  </si>
  <si>
    <t>BR0567</t>
  </si>
  <si>
    <t>Mathewsia</t>
  </si>
  <si>
    <t>foliosa</t>
  </si>
  <si>
    <t>http://data.kew.org/sid/SidServlet?ID=46200&amp;Num=5n0</t>
  </si>
  <si>
    <t>BR0568</t>
  </si>
  <si>
    <t>http://data.kew.org/sid/SidServlet?ID=38641&amp;Num=aVH</t>
  </si>
  <si>
    <t>BR0569</t>
  </si>
  <si>
    <t>http://data.kew.org/sid/SidServlet?ID=38632&amp;Num=7J1</t>
  </si>
  <si>
    <t>BR0570</t>
  </si>
  <si>
    <t>Matthiola</t>
  </si>
  <si>
    <t>http://data.kew.org/sid/SidServlet?ID=38639&amp;Num=k67</t>
  </si>
  <si>
    <t>BR0571</t>
  </si>
  <si>
    <t>bicornis</t>
  </si>
  <si>
    <t>(Sibth. &amp; Sm.) DC.</t>
  </si>
  <si>
    <t>http://data.kew.org/sid/SidServlet?ID=15029&amp;Num=B61</t>
  </si>
  <si>
    <t>BR0572</t>
  </si>
  <si>
    <t>chorassanica</t>
  </si>
  <si>
    <t>Bunge ex Boiss.</t>
  </si>
  <si>
    <t>http://data.kew.org/sid/SidServlet?ID=46201&amp;Num=B81</t>
  </si>
  <si>
    <t>BR0573</t>
  </si>
  <si>
    <t>(L.) Maire</t>
  </si>
  <si>
    <t>http://data.kew.org/sid/SidServlet?ID=15031&amp;Num=b4y</t>
  </si>
  <si>
    <t>BR0574</t>
  </si>
  <si>
    <t>http://data.kew.org/sid/SidServlet?ID=15032&amp;Num=b5m</t>
  </si>
  <si>
    <t>BR0575</t>
  </si>
  <si>
    <t>http://data.kew.org/sid/SidServlet?ID=46202&amp;Num=afP</t>
  </si>
  <si>
    <t>BR0576</t>
  </si>
  <si>
    <t>longipetala</t>
  </si>
  <si>
    <t>http://data.kew.org/sid/SidServlet?ID=15035&amp;Num=77b</t>
  </si>
  <si>
    <t>BR0577</t>
  </si>
  <si>
    <t>livida</t>
  </si>
  <si>
    <t>http://data.kew.org/sid/SidServlet?ID=54109&amp;Num=Ga8</t>
  </si>
  <si>
    <t>BR0578</t>
  </si>
  <si>
    <t>obovata</t>
  </si>
  <si>
    <t>Bunge</t>
  </si>
  <si>
    <t>http://data.kew.org/sid/SidServlet?ID=46203&amp;Num=hsX</t>
  </si>
  <si>
    <t>BR0579</t>
  </si>
  <si>
    <t>odoratissima</t>
  </si>
  <si>
    <t>http://data.kew.org/sid/SidServlet?ID=38647&amp;Num=Pkh</t>
  </si>
  <si>
    <t>BR0580</t>
  </si>
  <si>
    <t>(Schousb.) R.Br.</t>
  </si>
  <si>
    <t>http://data.kew.org/sid/SidServlet?ID=15040&amp;Num=1lR</t>
  </si>
  <si>
    <t>BR0581</t>
  </si>
  <si>
    <t>sinuata</t>
  </si>
  <si>
    <t>http://data.kew.org/sid/SidServlet?ID=15041&amp;Num=B56</t>
  </si>
  <si>
    <t>BR0582</t>
  </si>
  <si>
    <t>tianschanica</t>
  </si>
  <si>
    <t>Sarkisova</t>
  </si>
  <si>
    <t>http://data.kew.org/sid/SidServlet?ID=46204&amp;Num=qzc</t>
  </si>
  <si>
    <t>BR0583</t>
  </si>
  <si>
    <t>tricuspidata</t>
  </si>
  <si>
    <t>http://data.kew.org/sid/SidServlet?ID=15042&amp;Num=b56</t>
  </si>
  <si>
    <t>BR0584</t>
  </si>
  <si>
    <t>Menkea</t>
  </si>
  <si>
    <t>crassa</t>
  </si>
  <si>
    <t>http://data.kew.org/sid/SidServlet?ID=58290&amp;Num=62Z</t>
  </si>
  <si>
    <t>BR0585</t>
  </si>
  <si>
    <t>villosula</t>
  </si>
  <si>
    <t>(F.Muell. &amp; Tate) J.M.Black</t>
  </si>
  <si>
    <t>http://data.kew.org/sid/SidServlet?ID=57915&amp;Num=R9o</t>
  </si>
  <si>
    <t>BR0586</t>
  </si>
  <si>
    <t>Menonvillea</t>
  </si>
  <si>
    <t>constitutionis</t>
  </si>
  <si>
    <t>(Phil.) Rollins</t>
  </si>
  <si>
    <t>http://data.kew.org/sid/SidServlet?ID=54112&amp;Num=BOF</t>
  </si>
  <si>
    <t>BR0587</t>
  </si>
  <si>
    <t>http://data.kew.org/sid/SidServlet?ID=38522&amp;Num=7pB</t>
  </si>
  <si>
    <t>BR0588</t>
  </si>
  <si>
    <t>litoralis</t>
  </si>
  <si>
    <t>(Barnﾃｩoud) Rollins</t>
  </si>
  <si>
    <t>http://data.kew.org/sid/SidServlet?ID=46207&amp;Num=974</t>
  </si>
  <si>
    <t>BR0589</t>
  </si>
  <si>
    <t>Microlepidium</t>
  </si>
  <si>
    <t>pilosulum</t>
  </si>
  <si>
    <t>http://data.kew.org/sid/SidServlet?ID=59315&amp;Num=4Q0</t>
  </si>
  <si>
    <t>BR0590</t>
  </si>
  <si>
    <t>Morettia</t>
  </si>
  <si>
    <t>http://data.kew.org/sid/SidServlet?ID=15764&amp;Num=zCL</t>
  </si>
  <si>
    <t>BR0591</t>
  </si>
  <si>
    <t>http://data.kew.org/sid/SidServlet?ID=15765&amp;Num=64o</t>
  </si>
  <si>
    <t>BR0592</t>
  </si>
  <si>
    <t>philaeana</t>
  </si>
  <si>
    <t>http://data.kew.org/sid/SidServlet?ID=15766&amp;Num=RQ5</t>
  </si>
  <si>
    <t>BR0593</t>
  </si>
  <si>
    <t>Moricandia</t>
  </si>
  <si>
    <t>http://data.kew.org/sid/SidServlet?ID=15768&amp;Num=3VD</t>
  </si>
  <si>
    <t>BR0594</t>
  </si>
  <si>
    <t>nitens</t>
  </si>
  <si>
    <t>(Viv.) Durd. &amp; Barr.</t>
  </si>
  <si>
    <t>http://data.kew.org/sid/SidServlet?ID=15773&amp;Num=S9r</t>
  </si>
  <si>
    <t>BR0595</t>
  </si>
  <si>
    <t>suffruticosa</t>
  </si>
  <si>
    <t>(Desf.) Cosas. &amp; Dur</t>
  </si>
  <si>
    <t>http://data.kew.org/sid/SidServlet?ID=15776&amp;Num=hU1</t>
  </si>
  <si>
    <t>BR0596</t>
  </si>
  <si>
    <t>Murbeckiella</t>
  </si>
  <si>
    <t>boryi</t>
  </si>
  <si>
    <t>(Boiss.) Rothm.</t>
  </si>
  <si>
    <t>http://data.kew.org/sid/SidServlet?ID=15848&amp;Num=OII</t>
  </si>
  <si>
    <t>BR0597</t>
  </si>
  <si>
    <t>huetii</t>
  </si>
  <si>
    <t>Rothm.</t>
  </si>
  <si>
    <t>http://data.kew.org/sid/SidServlet?ID=54114&amp;Num=s03</t>
  </si>
  <si>
    <t>BR0598</t>
  </si>
  <si>
    <t>sousae</t>
  </si>
  <si>
    <t>http://data.kew.org/sid/SidServlet?ID=46208&amp;Num=E2Y</t>
  </si>
  <si>
    <t>BR0599</t>
  </si>
  <si>
    <t>zanonii</t>
  </si>
  <si>
    <t>(Ball) Rothm.</t>
  </si>
  <si>
    <t>http://data.kew.org/sid/SidServlet?ID=54115&amp;Num=h35</t>
  </si>
  <si>
    <t>BR0600</t>
  </si>
  <si>
    <t>Myagrum</t>
  </si>
  <si>
    <t>http://data.kew.org/sid/SidServlet?ID=15876&amp;Num=3AG</t>
  </si>
  <si>
    <t>BR0601</t>
  </si>
  <si>
    <t>Nasturtiopsis</t>
  </si>
  <si>
    <t>(Desf.) Boiss.</t>
  </si>
  <si>
    <t>http://data.kew.org/sid/SidServlet?ID=15979&amp;Num=Vc9</t>
  </si>
  <si>
    <t>BR0602</t>
  </si>
  <si>
    <t>Nasturtium</t>
  </si>
  <si>
    <t>officinale</t>
  </si>
  <si>
    <t>http://data.kew.org/sid/SidServlet?ID=15980&amp;Num=4hh</t>
  </si>
  <si>
    <t>BR0603</t>
  </si>
  <si>
    <t>Neotorularia</t>
  </si>
  <si>
    <t>torulosa</t>
  </si>
  <si>
    <t>(Desf.) Hedge &amp; J. Lﾃｩonard</t>
  </si>
  <si>
    <t>http://data.kew.org/sid/SidServlet?ID=16055&amp;Num=4gK</t>
  </si>
  <si>
    <t>BR0604</t>
  </si>
  <si>
    <t>(Desf.) Hedge &amp; J.Leonard</t>
  </si>
  <si>
    <t>http://data.kew.org/sid/SidServlet?ID=46209&amp;Num=8TR</t>
  </si>
  <si>
    <t>BR0605</t>
  </si>
  <si>
    <t>Nerisyrenia</t>
  </si>
  <si>
    <t>camporum</t>
  </si>
  <si>
    <t>(A.Gray) Greene</t>
  </si>
  <si>
    <t>http://data.kew.org/sid/SidServlet?ID=16090&amp;Num=sPo</t>
  </si>
  <si>
    <t>BR0606</t>
  </si>
  <si>
    <t>(S.Watson) Greene</t>
  </si>
  <si>
    <t>http://data.kew.org/sid/SidServlet?ID=46210&amp;Num=q50</t>
  </si>
  <si>
    <t>BR0607</t>
  </si>
  <si>
    <t>Neslia</t>
  </si>
  <si>
    <t>paniculata</t>
  </si>
  <si>
    <t>thracica</t>
  </si>
  <si>
    <t>http://data.kew.org/sid/SidServlet?ID=46211&amp;Num=dxb</t>
  </si>
  <si>
    <t>BR0608</t>
  </si>
  <si>
    <t>http://data.kew.org/sid/SidServlet?ID=16094&amp;Num=D47</t>
  </si>
  <si>
    <t>BR0609</t>
  </si>
  <si>
    <t>Neuontobotrys</t>
  </si>
  <si>
    <t>berningeri</t>
  </si>
  <si>
    <t>http://data.kew.org/sid/SidServlet?ID=42361&amp;Num=R20</t>
  </si>
  <si>
    <t>BR0610</t>
  </si>
  <si>
    <t>lanata</t>
  </si>
  <si>
    <t>(Walp.) Al-Shehbaz</t>
  </si>
  <si>
    <t>http://data.kew.org/sid/SidServlet?ID=42362&amp;Num=qh0</t>
  </si>
  <si>
    <t>BR0611</t>
  </si>
  <si>
    <t>(Kuntze) A.-Shehbaz</t>
  </si>
  <si>
    <t>http://data.kew.org/sid/SidServlet?ID=46212&amp;Num=bkG</t>
  </si>
  <si>
    <t>BR0612</t>
  </si>
  <si>
    <t>tarapacana</t>
  </si>
  <si>
    <t>(Phil.) Al-Shehbaz</t>
  </si>
  <si>
    <t>http://data.kew.org/sid/SidServlet?ID=46213&amp;Num=AaC</t>
  </si>
  <si>
    <t>BR0613</t>
  </si>
  <si>
    <t>Notoceras</t>
  </si>
  <si>
    <t>bicorne</t>
  </si>
  <si>
    <t>(Ait.) Amo</t>
  </si>
  <si>
    <t>http://data.kew.org/sid/SidServlet?ID=16195&amp;Num=eLP</t>
  </si>
  <si>
    <t>BR0614</t>
  </si>
  <si>
    <t>Olimarabidopsis</t>
  </si>
  <si>
    <t>(Stephan) Al-Shehbaz笘 O'Kane &amp; R.A. Price</t>
  </si>
  <si>
    <t>http://data.kew.org/sid/SidServlet?ID=58798&amp;Num=29o</t>
  </si>
  <si>
    <t>BR0615</t>
  </si>
  <si>
    <t>Pachycladon</t>
  </si>
  <si>
    <t>novae-zelandiae</t>
  </si>
  <si>
    <t>(Hook.f.) Hook.f.</t>
  </si>
  <si>
    <t>http://data.kew.org/sid/SidServlet?ID=58327&amp;Num=09f</t>
  </si>
  <si>
    <t>BR0616</t>
  </si>
  <si>
    <t>radicatum</t>
  </si>
  <si>
    <t>(Hook.f.) Heenan &amp; A.D.Mitch.</t>
  </si>
  <si>
    <t>http://data.kew.org/sid/SidServlet?ID=59403&amp;Num=G97</t>
  </si>
  <si>
    <t>BR0617</t>
  </si>
  <si>
    <t>Parrya</t>
  </si>
  <si>
    <t>nudicaulis</t>
  </si>
  <si>
    <t>(L.) Boiss.</t>
  </si>
  <si>
    <t>http://data.kew.org/sid/SidServlet?ID=40156&amp;Num=VaF</t>
  </si>
  <si>
    <t>BR0618</t>
  </si>
  <si>
    <t>Peltaria</t>
  </si>
  <si>
    <t>alliacea</t>
  </si>
  <si>
    <t>http://data.kew.org/sid/SidServlet?ID=17178&amp;Num=Dj5</t>
  </si>
  <si>
    <t>BR0619</t>
  </si>
  <si>
    <t>http://data.kew.org/sid/SidServlet?ID=17179&amp;Num=5c2</t>
  </si>
  <si>
    <t>BR0620</t>
  </si>
  <si>
    <t>Pennellia</t>
  </si>
  <si>
    <t>longifolia</t>
  </si>
  <si>
    <t>(Benth.) Rollins</t>
  </si>
  <si>
    <t>http://data.kew.org/sid/SidServlet?ID=57914&amp;Num=594</t>
  </si>
  <si>
    <t>BR0621</t>
  </si>
  <si>
    <t>Phlebolobium</t>
  </si>
  <si>
    <t>maclovianum</t>
  </si>
  <si>
    <t>(d'Urv.) O.E.Schulz</t>
  </si>
  <si>
    <t>http://data.kew.org/sid/SidServlet?ID=57913&amp;Num=M3G</t>
  </si>
  <si>
    <t>BR0622</t>
  </si>
  <si>
    <t>Phlegmatospermum</t>
  </si>
  <si>
    <t>cochlearinum</t>
  </si>
  <si>
    <t>http://data.kew.org/sid/SidServlet?ID=42363&amp;Num=r13</t>
  </si>
  <si>
    <t>BR0623</t>
  </si>
  <si>
    <t>Phoenicaulis</t>
  </si>
  <si>
    <t>http://data.kew.org/sid/SidServlet?ID=39440&amp;Num=0IG</t>
  </si>
  <si>
    <t>BR0624</t>
  </si>
  <si>
    <t>Physaria</t>
  </si>
  <si>
    <t>acutifolia</t>
  </si>
  <si>
    <t>http://data.kew.org/sid/SidServlet?ID=39409&amp;Num=YK3</t>
  </si>
  <si>
    <t>BR0625</t>
  </si>
  <si>
    <t>chambersii</t>
  </si>
  <si>
    <t>http://data.kew.org/sid/SidServlet?ID=39410&amp;Num=Chh</t>
  </si>
  <si>
    <t>BR0626</t>
  </si>
  <si>
    <t>rollinsii</t>
  </si>
  <si>
    <t>G.A.Mulligan</t>
  </si>
  <si>
    <t>http://data.kew.org/sid/SidServlet?ID=39411&amp;Num=8vi</t>
  </si>
  <si>
    <t>BR0627</t>
  </si>
  <si>
    <t>vitulifera</t>
  </si>
  <si>
    <t>http://data.kew.org/sid/SidServlet?ID=39412&amp;Num=Loc</t>
  </si>
  <si>
    <t>BR0628</t>
  </si>
  <si>
    <t>Physorhynchus</t>
  </si>
  <si>
    <t>chamaerapistrum</t>
  </si>
  <si>
    <t>(Boiss.) Boiss.</t>
  </si>
  <si>
    <t>http://data.kew.org/sid/SidServlet?ID=17714&amp;Num=s04</t>
  </si>
  <si>
    <t>BR0629</t>
  </si>
  <si>
    <t>Polyctenium</t>
  </si>
  <si>
    <t>http://data.kew.org/sid/SidServlet?ID=18373&amp;Num=3U0</t>
  </si>
  <si>
    <t>BR0630</t>
  </si>
  <si>
    <t>Pringlea</t>
  </si>
  <si>
    <t>antiscorbutica</t>
  </si>
  <si>
    <t>R.Br. ex Hook.f.</t>
  </si>
  <si>
    <t>http://data.kew.org/sid/SidServlet?ID=18738&amp;Num=nWC</t>
  </si>
  <si>
    <t>BR0631</t>
  </si>
  <si>
    <t>Pritzelago</t>
  </si>
  <si>
    <t>(L.) Kuntze</t>
  </si>
  <si>
    <t>http://data.kew.org/sid/SidServlet?ID=59080&amp;Num=4vM</t>
  </si>
  <si>
    <t>BR0632</t>
  </si>
  <si>
    <t>Pseuderucaria</t>
  </si>
  <si>
    <t>clavata</t>
  </si>
  <si>
    <t>(Boiss. &amp; Reut.) O.E.Schulz</t>
  </si>
  <si>
    <t>http://data.kew.org/sid/SidServlet?ID=46217&amp;Num=cQ2</t>
  </si>
  <si>
    <t>BR0633</t>
  </si>
  <si>
    <t>Pseudovesicaria</t>
  </si>
  <si>
    <t>digitata</t>
  </si>
  <si>
    <t>http://data.kew.org/sid/SidServlet?ID=59095&amp;Num=EwZ</t>
  </si>
  <si>
    <t>BR0634</t>
  </si>
  <si>
    <t>Raphanus</t>
  </si>
  <si>
    <t>caudatus</t>
  </si>
  <si>
    <t>http://data.kew.org/sid/SidServlet?ID=19465&amp;Num=QsI</t>
  </si>
  <si>
    <t>BR0635</t>
  </si>
  <si>
    <t>raphanistrum</t>
  </si>
  <si>
    <t>http://data.kew.org/sid/SidServlet?ID=19467&amp;Num=EhX</t>
  </si>
  <si>
    <t>BR0636</t>
  </si>
  <si>
    <t>maritimus</t>
  </si>
  <si>
    <t>http://data.kew.org/sid/SidServlet?ID=42364&amp;Num=r3r</t>
  </si>
  <si>
    <t>BR0637</t>
  </si>
  <si>
    <t>sativus</t>
  </si>
  <si>
    <t>http://data.kew.org/sid/SidServlet?ID=19468&amp;Num=04K</t>
  </si>
  <si>
    <t>BR0638</t>
  </si>
  <si>
    <t>Rapistrum</t>
  </si>
  <si>
    <t>(L.) All.</t>
  </si>
  <si>
    <t>http://data.kew.org/sid/SidServlet?ID=19477&amp;Num=WWP</t>
  </si>
  <si>
    <t>BR0639</t>
  </si>
  <si>
    <t>rugosum</t>
  </si>
  <si>
    <t>http://data.kew.org/sid/SidServlet?ID=19479&amp;Num=TYc</t>
  </si>
  <si>
    <t>BR0640</t>
  </si>
  <si>
    <t>http://data.kew.org/sid/SidServlet?ID=19478&amp;Num=Y7r</t>
  </si>
  <si>
    <t>BR0641</t>
  </si>
  <si>
    <t>Reboudia</t>
  </si>
  <si>
    <t>http://data.kew.org/sid/SidServlet?ID=19494&amp;Num=UAj</t>
  </si>
  <si>
    <t>BR0642</t>
  </si>
  <si>
    <t>Ricotia</t>
  </si>
  <si>
    <t>Bois. &amp; Heldr.</t>
  </si>
  <si>
    <t>http://data.kew.org/sid/SidServlet?ID=19815&amp;Num=T7L</t>
  </si>
  <si>
    <t>BR0643</t>
  </si>
  <si>
    <t>lunaria</t>
  </si>
  <si>
    <t>http://data.kew.org/sid/SidServlet?ID=46220&amp;Num=2z6</t>
  </si>
  <si>
    <t>BR0644</t>
  </si>
  <si>
    <t>Rorippa</t>
  </si>
  <si>
    <t>amphibia</t>
  </si>
  <si>
    <t>(L.) Besser</t>
  </si>
  <si>
    <t>http://data.kew.org/sid/SidServlet?ID=19859&amp;Num=a8N</t>
  </si>
  <si>
    <t>BR0645</t>
  </si>
  <si>
    <t>(Crantz) Besser</t>
  </si>
  <si>
    <t>http://data.kew.org/sid/SidServlet?ID=46221&amp;Num=658</t>
  </si>
  <si>
    <t>BR0646</t>
  </si>
  <si>
    <t>curvisiliqua</t>
  </si>
  <si>
    <t>(Hook.) Bessey ex Britton</t>
  </si>
  <si>
    <t>http://data.kew.org/sid/SidServlet?ID=19860&amp;Num=4gN</t>
  </si>
  <si>
    <t>BR0647</t>
  </si>
  <si>
    <t>cygnorum</t>
  </si>
  <si>
    <t>Keighery</t>
  </si>
  <si>
    <t>http://data.kew.org/sid/SidServlet?ID=46222&amp;Num=OQ6</t>
  </si>
  <si>
    <t>BR0648</t>
  </si>
  <si>
    <t>divaricata</t>
  </si>
  <si>
    <t>(Hook.f.) Garn.-Jones &amp; Jonsell</t>
  </si>
  <si>
    <t>http://data.kew.org/sid/SidServlet?ID=37376&amp;Num=pqB</t>
  </si>
  <si>
    <t>BR0649</t>
  </si>
  <si>
    <t>eustylis</t>
  </si>
  <si>
    <t>(F.Muell.) L.A.S.Johnson</t>
  </si>
  <si>
    <t>http://data.kew.org/sid/SidServlet?ID=42365&amp;Num=06C</t>
  </si>
  <si>
    <t>BR0650</t>
  </si>
  <si>
    <t>gigantea</t>
  </si>
  <si>
    <t>(Hook.f.) Garn.-Jones</t>
  </si>
  <si>
    <t>http://data.kew.org/sid/SidServlet?ID=37375&amp;Num=pR5</t>
  </si>
  <si>
    <t>BR0651</t>
  </si>
  <si>
    <t>islandica</t>
  </si>
  <si>
    <t>hispida</t>
  </si>
  <si>
    <t>http://data.kew.org/sid/SidServlet?ID=19863&amp;Num=93V</t>
  </si>
  <si>
    <t>BR0652</t>
  </si>
  <si>
    <t>(Oeder ex Murray) Borbﾃ｡s</t>
  </si>
  <si>
    <t>http://data.kew.org/sid/SidServlet?ID=19862&amp;Num=JCS</t>
  </si>
  <si>
    <t>BR0653</t>
  </si>
  <si>
    <t>http://data.kew.org/sid/SidServlet?ID=46223&amp;Num=80J</t>
  </si>
  <si>
    <t>BR0654</t>
  </si>
  <si>
    <t>micrantha</t>
  </si>
  <si>
    <t>(Roth) Jonsell</t>
  </si>
  <si>
    <t>http://data.kew.org/sid/SidServlet?ID=42366&amp;Num=tCk</t>
  </si>
  <si>
    <t>BR0655</t>
  </si>
  <si>
    <t>nudiuscula</t>
  </si>
  <si>
    <t>http://data.kew.org/sid/SidServlet?ID=60427&amp;Num=Sic</t>
  </si>
  <si>
    <t>BR0656</t>
  </si>
  <si>
    <t>obtusa</t>
  </si>
  <si>
    <t>(Nutt.) Britton</t>
  </si>
  <si>
    <t>http://data.kew.org/sid/SidServlet?ID=19867&amp;Num=ILK</t>
  </si>
  <si>
    <t>BR0657</t>
  </si>
  <si>
    <t>(R.Br.) P.Royen</t>
  </si>
  <si>
    <t>http://data.kew.org/sid/SidServlet?ID=19868&amp;Num=ph7</t>
  </si>
  <si>
    <t>BR0658</t>
  </si>
  <si>
    <t>palustris</t>
  </si>
  <si>
    <t>http://data.kew.org/sid/SidServlet?ID=19869&amp;Num=XcJ</t>
  </si>
  <si>
    <t>BR0659</t>
  </si>
  <si>
    <t>prolifera</t>
  </si>
  <si>
    <t>(Heuff.) Neilr.</t>
  </si>
  <si>
    <t>http://data.kew.org/sid/SidServlet?ID=54121&amp;Num=8Co</t>
  </si>
  <si>
    <t>BR0660</t>
  </si>
  <si>
    <t>sessiliflora</t>
  </si>
  <si>
    <t>(Nutt.) Hitchc.</t>
  </si>
  <si>
    <t>http://data.kew.org/sid/SidServlet?ID=37374&amp;Num=pq8</t>
  </si>
  <si>
    <t>BR0661</t>
  </si>
  <si>
    <t>http://data.kew.org/sid/SidServlet?ID=19870&amp;Num=U29</t>
  </si>
  <si>
    <t>BR0662</t>
  </si>
  <si>
    <t>(Griseb.) Fritsch</t>
  </si>
  <si>
    <t>http://data.kew.org/sid/SidServlet?ID=46224&amp;Num=xTU</t>
  </si>
  <si>
    <t>BR0663</t>
  </si>
  <si>
    <t>Savignya</t>
  </si>
  <si>
    <t>(Del.) Webb</t>
  </si>
  <si>
    <t>http://data.kew.org/sid/SidServlet?ID=20533&amp;Num=Hc4</t>
  </si>
  <si>
    <t>BR0664</t>
  </si>
  <si>
    <t>Scambopus</t>
  </si>
  <si>
    <t>curvipes</t>
  </si>
  <si>
    <t>http://data.kew.org/sid/SidServlet?ID=58436&amp;Num=RnT</t>
  </si>
  <si>
    <t>BR0665</t>
  </si>
  <si>
    <t>Schimpera</t>
  </si>
  <si>
    <t>Hoschst. &amp; Steud.</t>
  </si>
  <si>
    <t>http://data.kew.org/sid/SidServlet?ID=20632&amp;Num=rFe</t>
  </si>
  <si>
    <t>BR0666</t>
  </si>
  <si>
    <t>Schizopetalon</t>
  </si>
  <si>
    <t>arcuatum</t>
  </si>
  <si>
    <t>Al-Shehbaz</t>
  </si>
  <si>
    <t>http://data.kew.org/sid/SidServlet?ID=46226&amp;Num=lVw</t>
  </si>
  <si>
    <t>BR0667</t>
  </si>
  <si>
    <t>biseriatum</t>
  </si>
  <si>
    <t>http://data.kew.org/sid/SidServlet?ID=46227&amp;Num=7lg</t>
  </si>
  <si>
    <t>BR0668</t>
  </si>
  <si>
    <t>dentatum</t>
  </si>
  <si>
    <t>(Barnﾃｩoud) Gilg &amp; Muschl.</t>
  </si>
  <si>
    <t>http://data.kew.org/sid/SidServlet?ID=46228&amp;Num=4ns</t>
  </si>
  <si>
    <t>BR0669</t>
  </si>
  <si>
    <t>Barnﾃｩoud</t>
  </si>
  <si>
    <t>http://data.kew.org/sid/SidServlet?ID=36647&amp;Num=pA2</t>
  </si>
  <si>
    <t>BR0670</t>
  </si>
  <si>
    <t>Schoenocrambe</t>
  </si>
  <si>
    <t>(A.Gray) Rollins</t>
  </si>
  <si>
    <t>http://data.kew.org/sid/SidServlet?ID=36649&amp;Num=pA8</t>
  </si>
  <si>
    <t>BR0671</t>
  </si>
  <si>
    <t>linifolia</t>
  </si>
  <si>
    <t>http://data.kew.org/sid/SidServlet?ID=36639&amp;Num=P9T</t>
  </si>
  <si>
    <t>BR0672</t>
  </si>
  <si>
    <t>Schouwia</t>
  </si>
  <si>
    <t>(Forssk.) Schweinf.</t>
  </si>
  <si>
    <t>http://data.kew.org/sid/SidServlet?ID=20705&amp;Num=674</t>
  </si>
  <si>
    <t>BR0673</t>
  </si>
  <si>
    <t>Selenia</t>
  </si>
  <si>
    <t>grandis</t>
  </si>
  <si>
    <t>R.F.Martin</t>
  </si>
  <si>
    <t>http://data.kew.org/sid/SidServlet?ID=20921&amp;Num=z4k</t>
  </si>
  <si>
    <t>BR0674</t>
  </si>
  <si>
    <t>Sibara</t>
  </si>
  <si>
    <t>macrostachya</t>
  </si>
  <si>
    <t>http://data.kew.org/sid/SidServlet?ID=46229&amp;Num=4Q8</t>
  </si>
  <si>
    <t>BR0675</t>
  </si>
  <si>
    <t>virginica</t>
  </si>
  <si>
    <t>(L.) Rollins</t>
  </si>
  <si>
    <t>http://data.kew.org/sid/SidServlet?ID=21280&amp;Num=39X</t>
  </si>
  <si>
    <t>BR0676</t>
  </si>
  <si>
    <t>Sinapis</t>
  </si>
  <si>
    <t>alba</t>
  </si>
  <si>
    <t>mairei</t>
  </si>
  <si>
    <t>http://data.kew.org/sid/SidServlet?ID=21511&amp;Num=3pY</t>
  </si>
  <si>
    <t>BR0677</t>
  </si>
  <si>
    <t>http://data.kew.org/sid/SidServlet?ID=46230&amp;Num=Imm</t>
  </si>
  <si>
    <t>BR0678</t>
  </si>
  <si>
    <t>http://data.kew.org/sid/SidServlet?ID=21510&amp;Num=OC0</t>
  </si>
  <si>
    <t>BR0679</t>
  </si>
  <si>
    <t>http://data.kew.org/sid/SidServlet?ID=21512&amp;Num=i3N</t>
  </si>
  <si>
    <t>BR0680</t>
  </si>
  <si>
    <t>Sisymbrella</t>
  </si>
  <si>
    <t>(L.) O.E.Schulz</t>
  </si>
  <si>
    <t>http://data.kew.org/sid/SidServlet?ID=21534&amp;Num=8Q4</t>
  </si>
  <si>
    <t>BR0681</t>
  </si>
  <si>
    <t>Sisymbriopsis</t>
  </si>
  <si>
    <t>mollipila</t>
  </si>
  <si>
    <t>(Maxim.) Botsch.</t>
  </si>
  <si>
    <t>http://data.kew.org/sid/SidServlet?ID=58927&amp;Num=bvG</t>
  </si>
  <si>
    <t>BR0682</t>
  </si>
  <si>
    <t>Sisymbrium</t>
  </si>
  <si>
    <t>alliaria</t>
  </si>
  <si>
    <t>http://data.kew.org/sid/SidServlet?ID=21535&amp;Num=j7T</t>
  </si>
  <si>
    <t>BR0683</t>
  </si>
  <si>
    <t>altissimum</t>
  </si>
  <si>
    <t>http://data.kew.org/sid/SidServlet?ID=21536&amp;Num=0j7</t>
  </si>
  <si>
    <t>BR0684</t>
  </si>
  <si>
    <t>austriacum</t>
  </si>
  <si>
    <t>http://data.kew.org/sid/SidServlet?ID=21539&amp;Num=Jv7</t>
  </si>
  <si>
    <t>BR0685</t>
  </si>
  <si>
    <t>contortum</t>
  </si>
  <si>
    <t>http://data.kew.org/sid/SidServlet?ID=21540&amp;Num=V3m</t>
  </si>
  <si>
    <t>BR0686</t>
  </si>
  <si>
    <t>chrysanthum</t>
  </si>
  <si>
    <t>http://data.kew.org/sid/SidServlet?ID=46232&amp;Num=4a8</t>
  </si>
  <si>
    <t>BR0687</t>
  </si>
  <si>
    <t>erucastrifolium</t>
  </si>
  <si>
    <t>(Rupr.) Trautv.</t>
  </si>
  <si>
    <t>http://data.kew.org/sid/SidServlet?ID=42367&amp;Num=E18</t>
  </si>
  <si>
    <t>BR0688</t>
  </si>
  <si>
    <t>erysimoides</t>
  </si>
  <si>
    <t>http://data.kew.org/sid/SidServlet?ID=21543&amp;Num=1cR</t>
  </si>
  <si>
    <t>BR0689</t>
  </si>
  <si>
    <t>gariepinum</t>
  </si>
  <si>
    <t>Burch.</t>
  </si>
  <si>
    <t>http://data.kew.org/sid/SidServlet?ID=21544&amp;Num=wVj</t>
  </si>
  <si>
    <t>BR0690</t>
  </si>
  <si>
    <t>hartwegianum</t>
  </si>
  <si>
    <t>(Fourn.) Greene</t>
  </si>
  <si>
    <t>http://data.kew.org/sid/SidServlet?ID=21545&amp;Num=34g</t>
  </si>
  <si>
    <t>BR0691</t>
  </si>
  <si>
    <t>intermedium</t>
  </si>
  <si>
    <t>http://data.kew.org/sid/SidServlet?ID=21546&amp;Num=wXU</t>
  </si>
  <si>
    <t>BR0692</t>
  </si>
  <si>
    <t>irio</t>
  </si>
  <si>
    <t>http://data.kew.org/sid/SidServlet?ID=21547&amp;Num=kt5</t>
  </si>
  <si>
    <t>BR0693</t>
  </si>
  <si>
    <t>isfarense</t>
  </si>
  <si>
    <t>Vassilcz.</t>
  </si>
  <si>
    <t>http://data.kew.org/sid/SidServlet?ID=42368&amp;Num=vPP</t>
  </si>
  <si>
    <t>BR0694</t>
  </si>
  <si>
    <t>loeselii</t>
  </si>
  <si>
    <t>http://data.kew.org/sid/SidServlet?ID=21549&amp;Num=k86</t>
  </si>
  <si>
    <t>BR0695</t>
  </si>
  <si>
    <t>ochroleucum</t>
  </si>
  <si>
    <t>(Wooton) K.Schum.</t>
  </si>
  <si>
    <t>http://data.kew.org/sid/SidServlet?ID=21551&amp;Num=YfU</t>
  </si>
  <si>
    <t>BR0696</t>
  </si>
  <si>
    <t>http://data.kew.org/sid/SidServlet?ID=21552&amp;Num=yyc</t>
  </si>
  <si>
    <t>BR0697</t>
  </si>
  <si>
    <t>http://data.kew.org/sid/SidServlet?ID=21553&amp;Num=6bi</t>
  </si>
  <si>
    <t>BR0698</t>
  </si>
  <si>
    <t>parviflorum</t>
  </si>
  <si>
    <t>http://data.kew.org/sid/SidServlet?ID=21554&amp;Num=mdz</t>
  </si>
  <si>
    <t>BR0699</t>
  </si>
  <si>
    <t>polyceratium</t>
  </si>
  <si>
    <t>http://data.kew.org/sid/SidServlet?ID=21555&amp;Num=wKX</t>
  </si>
  <si>
    <t>BR0700</t>
  </si>
  <si>
    <t>runcinatum</t>
  </si>
  <si>
    <t>Lag.</t>
  </si>
  <si>
    <t>http://data.kew.org/sid/SidServlet?ID=21557&amp;Num=YoW</t>
  </si>
  <si>
    <t>BR0701</t>
  </si>
  <si>
    <t>http://data.kew.org/sid/SidServlet?ID=21559&amp;Num=HMz</t>
  </si>
  <si>
    <t>BR0702</t>
  </si>
  <si>
    <t>strictissimum</t>
  </si>
  <si>
    <t>http://data.kew.org/sid/SidServlet?ID=21560&amp;Num=C13</t>
  </si>
  <si>
    <t>BR0703</t>
  </si>
  <si>
    <t>thalianum</t>
  </si>
  <si>
    <t>(L.) J.Gay ex Monnard</t>
  </si>
  <si>
    <t>http://data.kew.org/sid/SidServlet?ID=21562&amp;Num=H00</t>
  </si>
  <si>
    <t>BR0704</t>
  </si>
  <si>
    <t>Smelowskia</t>
  </si>
  <si>
    <t>calycina</t>
  </si>
  <si>
    <t>(Stephan) C.A.Mey.</t>
  </si>
  <si>
    <t>http://data.kew.org/sid/SidServlet?ID=57912&amp;Num=pi4</t>
  </si>
  <si>
    <t>BR0705</t>
  </si>
  <si>
    <t>Solms-Laubachia</t>
  </si>
  <si>
    <t>flabellata</t>
  </si>
  <si>
    <t>(Regel) J.P.Yue笘 Al-Shehbaz &amp; H.Sun</t>
  </si>
  <si>
    <t>http://data.kew.org/sid/SidServlet?ID=59119&amp;Num=54I</t>
  </si>
  <si>
    <t>BR0706</t>
  </si>
  <si>
    <t>Sophiopsis</t>
  </si>
  <si>
    <t>(Rupr.) O.E.Schulz</t>
  </si>
  <si>
    <t>http://data.kew.org/sid/SidServlet?ID=58928&amp;Num=45p</t>
  </si>
  <si>
    <t>BR0707</t>
  </si>
  <si>
    <t>sisymbrioides</t>
  </si>
  <si>
    <t>(Regel &amp; Herder) O.E. Schulz</t>
  </si>
  <si>
    <t>http://data.kew.org/sid/SidServlet?ID=57911&amp;Num=rjq</t>
  </si>
  <si>
    <t>BR0708</t>
  </si>
  <si>
    <t>Stanleya</t>
  </si>
  <si>
    <t>elata</t>
  </si>
  <si>
    <t>http://data.kew.org/sid/SidServlet?ID=22165&amp;Num=87L</t>
  </si>
  <si>
    <t>BR0709</t>
  </si>
  <si>
    <t>(Pursh) Britton</t>
  </si>
  <si>
    <t>http://data.kew.org/sid/SidServlet?ID=22166&amp;Num=mQ5</t>
  </si>
  <si>
    <t>BR0710</t>
  </si>
  <si>
    <t>tomentosa</t>
  </si>
  <si>
    <t>Parry</t>
  </si>
  <si>
    <t>http://data.kew.org/sid/SidServlet?ID=38106&amp;Num=0u0</t>
  </si>
  <si>
    <t>BR0711</t>
  </si>
  <si>
    <t>viridiflora</t>
  </si>
  <si>
    <t>http://data.kew.org/sid/SidServlet?ID=38107&amp;Num=0u0</t>
  </si>
  <si>
    <t>BR0712</t>
  </si>
  <si>
    <t>Stenopetalum</t>
  </si>
  <si>
    <t>anfractum</t>
  </si>
  <si>
    <t>http://data.kew.org/sid/SidServlet?ID=22221&amp;Num=luc</t>
  </si>
  <si>
    <t>BR0713</t>
  </si>
  <si>
    <t>decipiens</t>
  </si>
  <si>
    <t>http://data.kew.org/sid/SidServlet?ID=38110&amp;Num=04V</t>
  </si>
  <si>
    <t>BR0714</t>
  </si>
  <si>
    <t>lineare</t>
  </si>
  <si>
    <t>http://data.kew.org/sid/SidServlet?ID=38125&amp;Num=05d</t>
  </si>
  <si>
    <t>BR0715</t>
  </si>
  <si>
    <t>http://data.kew.org/sid/SidServlet?ID=38117&amp;Num=04y</t>
  </si>
  <si>
    <t>BR0716</t>
  </si>
  <si>
    <t>nutans</t>
  </si>
  <si>
    <t>http://data.kew.org/sid/SidServlet?ID=22222&amp;Num=5dN</t>
  </si>
  <si>
    <t>BR0717</t>
  </si>
  <si>
    <t>sphaerocarpum</t>
  </si>
  <si>
    <t>http://data.kew.org/sid/SidServlet?ID=46236&amp;Num=U3J</t>
  </si>
  <si>
    <t>BR0718</t>
  </si>
  <si>
    <t>velutinum</t>
  </si>
  <si>
    <t>http://data.kew.org/sid/SidServlet?ID=38115&amp;Num=050</t>
  </si>
  <si>
    <t>BR0719</t>
  </si>
  <si>
    <t>Sterigmostemum</t>
  </si>
  <si>
    <t>caspicum</t>
  </si>
  <si>
    <t>(Lam.) Rupr.</t>
  </si>
  <si>
    <t>http://data.kew.org/sid/SidServlet?ID=54128&amp;Num=pX9</t>
  </si>
  <si>
    <t>BR0720</t>
  </si>
  <si>
    <t>Streptanthella</t>
  </si>
  <si>
    <t>(S.Watson) Rydb.</t>
  </si>
  <si>
    <t>http://data.kew.org/sid/SidServlet?ID=22355&amp;Num=5DF</t>
  </si>
  <si>
    <t>BR0721</t>
  </si>
  <si>
    <t>Streptanthus</t>
  </si>
  <si>
    <t>diversifolius</t>
  </si>
  <si>
    <t>http://data.kew.org/sid/SidServlet?ID=22357&amp;Num=dOa</t>
  </si>
  <si>
    <t>BR0722</t>
  </si>
  <si>
    <t>drepanoides</t>
  </si>
  <si>
    <t>Kruckeb. &amp; Morrison</t>
  </si>
  <si>
    <t>http://data.kew.org/sid/SidServlet?ID=46237&amp;Num=Gb8</t>
  </si>
  <si>
    <t>BR0723</t>
  </si>
  <si>
    <t>Eastw.</t>
  </si>
  <si>
    <t>http://data.kew.org/sid/SidServlet?ID=22358&amp;Num=iIm</t>
  </si>
  <si>
    <t>BR0724</t>
  </si>
  <si>
    <t>http://data.kew.org/sid/SidServlet?ID=22359&amp;Num=D4v</t>
  </si>
  <si>
    <t>BR0725</t>
  </si>
  <si>
    <t>hispidus</t>
  </si>
  <si>
    <t>http://data.kew.org/sid/SidServlet?ID=22360&amp;Num=e43</t>
  </si>
  <si>
    <t>BR0726</t>
  </si>
  <si>
    <t>niger</t>
  </si>
  <si>
    <t>http://data.kew.org/sid/SidServlet?ID=22361&amp;Num=B1s</t>
  </si>
  <si>
    <t>BR0727</t>
  </si>
  <si>
    <t>tortuosus</t>
  </si>
  <si>
    <t>orbiculatus</t>
  </si>
  <si>
    <t>http://data.kew.org/sid/SidServlet?ID=22362&amp;Num=B5J</t>
  </si>
  <si>
    <t>BR0728</t>
  </si>
  <si>
    <t>Stubendorffia</t>
  </si>
  <si>
    <t>lipskyi</t>
  </si>
  <si>
    <t>N.Busch</t>
  </si>
  <si>
    <t>http://data.kew.org/sid/SidServlet?ID=58926&amp;Num=2J3</t>
  </si>
  <si>
    <t>BR0729</t>
  </si>
  <si>
    <t>Schrenk</t>
  </si>
  <si>
    <t>http://data.kew.org/sid/SidServlet?ID=57910&amp;Num=9zN</t>
  </si>
  <si>
    <t>BR0730</t>
  </si>
  <si>
    <t>pterocarpa</t>
  </si>
  <si>
    <t>http://data.kew.org/sid/SidServlet?ID=58847&amp;Num=yXk</t>
  </si>
  <si>
    <t>BR0731</t>
  </si>
  <si>
    <t>Subularia</t>
  </si>
  <si>
    <t>aquatica</t>
  </si>
  <si>
    <t>http://data.kew.org/sid/SidServlet?ID=22480&amp;Num=ZV0</t>
  </si>
  <si>
    <t>BR0732</t>
  </si>
  <si>
    <t>Succowia</t>
  </si>
  <si>
    <t>http://data.kew.org/sid/SidServlet?ID=22482&amp;Num=8mE</t>
  </si>
  <si>
    <t>BR0733</t>
  </si>
  <si>
    <t>Syrenia</t>
  </si>
  <si>
    <t>cana</t>
  </si>
  <si>
    <t>(Piller &amp; Mitterp.) Simonk.</t>
  </si>
  <si>
    <t>http://data.kew.org/sid/SidServlet?ID=32232&amp;Num=1b6</t>
  </si>
  <si>
    <t>BR0734</t>
  </si>
  <si>
    <t>Taphrospermum</t>
  </si>
  <si>
    <t>http://data.kew.org/sid/SidServlet?ID=58725&amp;Num=t7B</t>
  </si>
  <si>
    <t>BR0735</t>
  </si>
  <si>
    <t>Tauscheria</t>
  </si>
  <si>
    <t>Fisch.ex DC.</t>
  </si>
  <si>
    <t>http://data.kew.org/sid/SidServlet?ID=57909&amp;Num=033</t>
  </si>
  <si>
    <t>BR0736</t>
  </si>
  <si>
    <t>Teesdalia</t>
  </si>
  <si>
    <t>(Berg) Thell.</t>
  </si>
  <si>
    <t>http://data.kew.org/sid/SidServlet?ID=22806&amp;Num=Qxm</t>
  </si>
  <si>
    <t>BR0737</t>
  </si>
  <si>
    <t>http://data.kew.org/sid/SidServlet?ID=22807&amp;Num=3mB</t>
  </si>
  <si>
    <t>BR0738</t>
  </si>
  <si>
    <t>Teesdaliopsis</t>
  </si>
  <si>
    <t>conferta</t>
  </si>
  <si>
    <t>(Lag.) Rothm.</t>
  </si>
  <si>
    <t>http://data.kew.org/sid/SidServlet?ID=22808&amp;Num=xZ1</t>
  </si>
  <si>
    <t>BR0739</t>
  </si>
  <si>
    <t>Tetracme</t>
  </si>
  <si>
    <t>pamirica</t>
  </si>
  <si>
    <t>http://data.kew.org/sid/SidServlet?ID=46243&amp;Num=X7L</t>
  </si>
  <si>
    <t>BR0740</t>
  </si>
  <si>
    <t>Thelypodium</t>
  </si>
  <si>
    <t>integrifolium</t>
  </si>
  <si>
    <t>affine</t>
  </si>
  <si>
    <t>http://data.kew.org/sid/SidServlet?ID=23063&amp;Num=LeM</t>
  </si>
  <si>
    <t>BR0741</t>
  </si>
  <si>
    <t>(Nutt.) Endl.</t>
  </si>
  <si>
    <t>http://data.kew.org/sid/SidServlet?ID=23062&amp;Num=Q1B</t>
  </si>
  <si>
    <t>BR0742</t>
  </si>
  <si>
    <t>laciniatum</t>
  </si>
  <si>
    <t>Endl.</t>
  </si>
  <si>
    <t>http://data.kew.org/sid/SidServlet?ID=38204&amp;Num=090</t>
  </si>
  <si>
    <t>BR0743</t>
  </si>
  <si>
    <t>milleflorum</t>
  </si>
  <si>
    <t>http://data.kew.org/sid/SidServlet?ID=38172&amp;Num=094</t>
  </si>
  <si>
    <t>BR0744</t>
  </si>
  <si>
    <t>texanum</t>
  </si>
  <si>
    <t>(Cory) Rollins</t>
  </si>
  <si>
    <t>http://data.kew.org/sid/SidServlet?ID=23065&amp;Num=3Dl</t>
  </si>
  <si>
    <t>BR0745</t>
  </si>
  <si>
    <t>http://data.kew.org/sid/SidServlet?ID=42370&amp;Num=7o3</t>
  </si>
  <si>
    <t>BR0746</t>
  </si>
  <si>
    <t>Thlaspi</t>
  </si>
  <si>
    <t>http://data.kew.org/sid/SidServlet?ID=23089&amp;Num=Tx2</t>
  </si>
  <si>
    <t>BR0747</t>
  </si>
  <si>
    <t>arvense</t>
  </si>
  <si>
    <t>http://data.kew.org/sid/SidServlet?ID=23090&amp;Num=nql</t>
  </si>
  <si>
    <t>BR0748</t>
  </si>
  <si>
    <t>bellidifolium</t>
  </si>
  <si>
    <t>Griseb.</t>
  </si>
  <si>
    <t>http://data.kew.org/sid/SidServlet?ID=42371&amp;Num=8xD</t>
  </si>
  <si>
    <t>BR0749</t>
  </si>
  <si>
    <t>caerulescens</t>
  </si>
  <si>
    <t>J. &amp; C.Presl</t>
  </si>
  <si>
    <t>http://data.kew.org/sid/SidServlet?ID=23091&amp;Num=8JB</t>
  </si>
  <si>
    <t>BR0750</t>
  </si>
  <si>
    <t>http://data.kew.org/sid/SidServlet?ID=46244&amp;Num=OwQ</t>
  </si>
  <si>
    <t>BR0751</t>
  </si>
  <si>
    <t>http://data.kew.org/sid/SidServlet?ID=46245&amp;Num=C7D</t>
  </si>
  <si>
    <t>BR0752</t>
  </si>
  <si>
    <t>goesingensis</t>
  </si>
  <si>
    <t>http://data.kew.org/sid/SidServlet?ID=60130&amp;Num=2fA</t>
  </si>
  <si>
    <t>BR0753</t>
  </si>
  <si>
    <t>hastulatum</t>
  </si>
  <si>
    <t>http://data.kew.org/sid/SidServlet?ID=54134&amp;Num=b2y</t>
  </si>
  <si>
    <t>BR0754</t>
  </si>
  <si>
    <t>jankae</t>
  </si>
  <si>
    <t>http://data.kew.org/sid/SidServlet?ID=46246&amp;Num=564</t>
  </si>
  <si>
    <t>BR0755</t>
  </si>
  <si>
    <t>macranthum</t>
  </si>
  <si>
    <t>http://data.kew.org/sid/SidServlet?ID=60221&amp;Num=43f</t>
  </si>
  <si>
    <t>BR0756</t>
  </si>
  <si>
    <t>macrophyllum</t>
  </si>
  <si>
    <t>Hoffm.</t>
  </si>
  <si>
    <t>http://data.kew.org/sid/SidServlet?ID=46247&amp;Num=5Ju</t>
  </si>
  <si>
    <t>BR0757</t>
  </si>
  <si>
    <t>http://data.kew.org/sid/SidServlet?ID=23093&amp;Num=5AS</t>
  </si>
  <si>
    <t>BR0758</t>
  </si>
  <si>
    <t>http://data.kew.org/sid/SidServlet?ID=54135&amp;Num=g92</t>
  </si>
  <si>
    <t>BR0759</t>
  </si>
  <si>
    <t>orbiculatum</t>
  </si>
  <si>
    <t>Steven ex DC.</t>
  </si>
  <si>
    <t>http://data.kew.org/sid/SidServlet?ID=38165&amp;Num=07P</t>
  </si>
  <si>
    <t>BR0760</t>
  </si>
  <si>
    <t>http://data.kew.org/sid/SidServlet?ID=23095&amp;Num=2Oo</t>
  </si>
  <si>
    <t>BR0761</t>
  </si>
  <si>
    <t>Wulfen</t>
  </si>
  <si>
    <t>http://data.kew.org/sid/SidServlet?ID=46248&amp;Num=0Qm</t>
  </si>
  <si>
    <t>BR0762</t>
  </si>
  <si>
    <t>(L.) Wallr.</t>
  </si>
  <si>
    <t>http://data.kew.org/sid/SidServlet?ID=23096&amp;Num=vu4</t>
  </si>
  <si>
    <t>BR0763</t>
  </si>
  <si>
    <t>rotundifolium</t>
  </si>
  <si>
    <t>Gaudich.</t>
  </si>
  <si>
    <t>http://data.kew.org/sid/SidServlet?ID=23097&amp;Num=DZE</t>
  </si>
  <si>
    <t>BR0764</t>
  </si>
  <si>
    <t>Thysanocarpus</t>
  </si>
  <si>
    <t>http://data.kew.org/sid/SidServlet?ID=23161&amp;Num=l5b</t>
  </si>
  <si>
    <t>BR0765</t>
  </si>
  <si>
    <t>laciniatus</t>
  </si>
  <si>
    <t>http://data.kew.org/sid/SidServlet?ID=23162&amp;Num=0ry</t>
  </si>
  <si>
    <t>BR0766</t>
  </si>
  <si>
    <t>radians</t>
  </si>
  <si>
    <t>http://data.kew.org/sid/SidServlet?ID=23163&amp;Num=9EV</t>
  </si>
  <si>
    <t>BR0767</t>
  </si>
  <si>
    <t>Tropidocarpum</t>
  </si>
  <si>
    <t>gracile</t>
  </si>
  <si>
    <t>http://data.kew.org/sid/SidServlet?ID=23649&amp;Num=a5s</t>
  </si>
  <si>
    <t>BR0768</t>
  </si>
  <si>
    <t>Turritis</t>
  </si>
  <si>
    <t>http://data.kew.org/sid/SidServlet?ID=32237&amp;Num=1BA</t>
  </si>
  <si>
    <t>BR0769</t>
  </si>
  <si>
    <t>Weberbauera</t>
  </si>
  <si>
    <t>imbricatifolia</t>
  </si>
  <si>
    <t>(Barnﾃｩoud) Al-Shebhaz</t>
  </si>
  <si>
    <t>http://data.kew.org/sid/SidServlet?ID=46249&amp;Num=x72</t>
  </si>
  <si>
    <t>BR0770</t>
  </si>
  <si>
    <t>Zilla</t>
  </si>
  <si>
    <t>spinosa</t>
  </si>
  <si>
    <t>(L.) Prantl.</t>
  </si>
  <si>
    <t>http://data.kew.org/sid/SidServlet?ID=24584&amp;Num=kpb</t>
  </si>
  <si>
    <t>BR0771</t>
  </si>
  <si>
    <t>BR0772</t>
  </si>
  <si>
    <t>BR0773</t>
  </si>
  <si>
    <t>BR0774</t>
  </si>
  <si>
    <t>BR0775</t>
  </si>
  <si>
    <t>BRANK</t>
    <phoneticPr fontId="18"/>
  </si>
  <si>
    <t>FILLED</t>
    <phoneticPr fontId="18"/>
  </si>
  <si>
    <t>SI</t>
    <phoneticPr fontId="18"/>
  </si>
  <si>
    <t>https://link.springer.com/content/pdf/10.1007%2F978-4-431-54589-7.pdf</t>
  </si>
  <si>
    <t>thaliana</t>
    <phoneticPr fontId="18"/>
  </si>
  <si>
    <t>SC</t>
    <phoneticPr fontId="18"/>
  </si>
  <si>
    <t>Leavenworthia</t>
    <phoneticPr fontId="18"/>
  </si>
  <si>
    <t>alabamica</t>
    <phoneticPr fontId="18"/>
  </si>
  <si>
    <t>Sysimbrium</t>
    <phoneticPr fontId="18"/>
  </si>
  <si>
    <t>irio</t>
    <phoneticPr fontId="18"/>
  </si>
  <si>
    <t>Thellungiella</t>
    <phoneticPr fontId="18"/>
  </si>
  <si>
    <t>halophila</t>
    <phoneticPr fontId="18"/>
  </si>
  <si>
    <t>parvula</t>
    <phoneticPr fontId="18"/>
  </si>
  <si>
    <t>https://link.springer.com/content/pdf/10.1007%2F978-4-431-54589-7.pdf</t>
    <phoneticPr fontId="18"/>
  </si>
  <si>
    <t>DAY</t>
    <phoneticPr fontId="18"/>
  </si>
  <si>
    <t>BR0776</t>
  </si>
  <si>
    <t>N</t>
    <phoneticPr fontId="18"/>
  </si>
  <si>
    <t>https://link.springer.com/content/pdf/10.1007%2FBF00222665.pdf</t>
  </si>
  <si>
    <t>Heliophila</t>
    <phoneticPr fontId="18"/>
  </si>
  <si>
    <t>longifolia</t>
    <phoneticPr fontId="18"/>
  </si>
  <si>
    <t>Alyssum</t>
    <phoneticPr fontId="18"/>
  </si>
  <si>
    <t>maritima</t>
    <phoneticPr fontId="18"/>
  </si>
  <si>
    <t>Si</t>
    <phoneticPr fontId="18"/>
  </si>
  <si>
    <t>BR0777</t>
  </si>
  <si>
    <t>BR0778</t>
  </si>
  <si>
    <t>BR0779</t>
  </si>
  <si>
    <t>BR0780</t>
  </si>
  <si>
    <t>BR0781</t>
  </si>
  <si>
    <t>BR0782</t>
  </si>
  <si>
    <t>BR0783</t>
  </si>
  <si>
    <t>BR0784</t>
  </si>
  <si>
    <t>BR0785</t>
  </si>
  <si>
    <t>BR0786</t>
  </si>
  <si>
    <t>BR0787</t>
  </si>
  <si>
    <t>BR0788</t>
  </si>
  <si>
    <t>BR0789</t>
  </si>
  <si>
    <t>BR0790</t>
  </si>
  <si>
    <t>BR0791</t>
  </si>
  <si>
    <t>BR0792</t>
  </si>
  <si>
    <t>BR0793</t>
  </si>
  <si>
    <t>BR0794</t>
  </si>
  <si>
    <t>BR0795</t>
  </si>
  <si>
    <t>BR0796</t>
  </si>
  <si>
    <t>BR0797</t>
  </si>
  <si>
    <t>BR0798</t>
  </si>
  <si>
    <t>BR0799</t>
  </si>
  <si>
    <t>BR0800</t>
  </si>
  <si>
    <t>BR0801</t>
  </si>
  <si>
    <t>BR0802</t>
  </si>
  <si>
    <t>BR0803</t>
  </si>
  <si>
    <t>BR0804</t>
  </si>
  <si>
    <t>BR0805</t>
  </si>
  <si>
    <t>BR0806</t>
  </si>
  <si>
    <t>BR0807</t>
  </si>
  <si>
    <t>BR0808</t>
  </si>
  <si>
    <t>BR0809</t>
  </si>
  <si>
    <t>BR0810</t>
  </si>
  <si>
    <t>BR0811</t>
  </si>
  <si>
    <t>BR0812</t>
  </si>
  <si>
    <t>BR0813</t>
  </si>
  <si>
    <t>BR0814</t>
  </si>
  <si>
    <t>BR0815</t>
  </si>
  <si>
    <t>BR0816</t>
  </si>
  <si>
    <t>BR0817</t>
  </si>
  <si>
    <t>BR0818</t>
  </si>
  <si>
    <t>BR0819</t>
  </si>
  <si>
    <t>BR0820</t>
  </si>
  <si>
    <t>BR0821</t>
  </si>
  <si>
    <t>BR0822</t>
  </si>
  <si>
    <t>BR0823</t>
  </si>
  <si>
    <t>BR0824</t>
  </si>
  <si>
    <t>BR0825</t>
  </si>
  <si>
    <t>BR0826</t>
  </si>
  <si>
    <t>BR0827</t>
  </si>
  <si>
    <t>BR0828</t>
  </si>
  <si>
    <t>BR0829</t>
  </si>
  <si>
    <t>BR0830</t>
  </si>
  <si>
    <t>BR0831</t>
  </si>
  <si>
    <t>BR0832</t>
  </si>
  <si>
    <t>BR0833</t>
  </si>
  <si>
    <t>BR0834</t>
  </si>
  <si>
    <t>BR0835</t>
  </si>
  <si>
    <t>BR0836</t>
  </si>
  <si>
    <t>BR0837</t>
  </si>
  <si>
    <t>BR0838</t>
  </si>
  <si>
    <t>BR0839</t>
  </si>
  <si>
    <t>BR0840</t>
  </si>
  <si>
    <t>BR0841</t>
  </si>
  <si>
    <t>BR0842</t>
  </si>
  <si>
    <t>BR0843</t>
  </si>
  <si>
    <t>BR0844</t>
  </si>
  <si>
    <t>BR0845</t>
  </si>
  <si>
    <t>BR0846</t>
  </si>
  <si>
    <t>BR0847</t>
  </si>
  <si>
    <t>BR0848</t>
  </si>
  <si>
    <t>BR0849</t>
  </si>
  <si>
    <t>BR0850</t>
  </si>
  <si>
    <t>BR0851</t>
  </si>
  <si>
    <t>BR0852</t>
  </si>
  <si>
    <t>BR0853</t>
  </si>
  <si>
    <t>BR0854</t>
  </si>
  <si>
    <t>BR0855</t>
  </si>
  <si>
    <t>BR0856</t>
  </si>
  <si>
    <t>BR0857</t>
  </si>
  <si>
    <t>BR0858</t>
  </si>
  <si>
    <t>BR0859</t>
  </si>
  <si>
    <t>BR0860</t>
  </si>
  <si>
    <t>BR0861</t>
  </si>
  <si>
    <t>BR0862</t>
  </si>
  <si>
    <t>BR0863</t>
  </si>
  <si>
    <t>BR0864</t>
  </si>
  <si>
    <t>BR0865</t>
  </si>
  <si>
    <t>BR0866</t>
  </si>
  <si>
    <t>BR0867</t>
  </si>
  <si>
    <t>BR0868</t>
  </si>
  <si>
    <t>BR0869</t>
  </si>
  <si>
    <t>BR0870</t>
  </si>
  <si>
    <t>BR0871</t>
  </si>
  <si>
    <t>BR0872</t>
  </si>
  <si>
    <t>BR0873</t>
  </si>
  <si>
    <t>BR0874</t>
  </si>
  <si>
    <t>BR0875</t>
  </si>
  <si>
    <t>BR0876</t>
  </si>
  <si>
    <t>BR0877</t>
  </si>
  <si>
    <t>BR0878</t>
  </si>
  <si>
    <t>BR0879</t>
  </si>
  <si>
    <t>BR0880</t>
  </si>
  <si>
    <t>BR0881</t>
  </si>
  <si>
    <t>BR0882</t>
  </si>
  <si>
    <t>BR0883</t>
  </si>
  <si>
    <t>BR0884</t>
  </si>
  <si>
    <t>BR0885</t>
  </si>
  <si>
    <t>BR0886</t>
  </si>
  <si>
    <t>https://link.springer.com/content/pdf/10.1007%2Fs00035-012-0105-0.pdf</t>
  </si>
  <si>
    <t>Anastatica</t>
    <phoneticPr fontId="18"/>
  </si>
  <si>
    <t>https://bmcevolbiol.biomedcentral.com/track/pdf/10.1186/s12862-014-0224-x</t>
  </si>
  <si>
    <t>TODAY</t>
    <phoneticPr fontId="18"/>
  </si>
  <si>
    <t>AMOUNT</t>
    <phoneticPr fontId="18"/>
  </si>
  <si>
    <t>PROGRESS</t>
    <phoneticPr fontId="18"/>
  </si>
  <si>
    <t>https://academic.oup.com/aob/article/108/4/699/240880</t>
  </si>
  <si>
    <t>https://www.sciencedirect.com/science/article/pii/S1146609X06001500</t>
    <phoneticPr fontId="18"/>
  </si>
  <si>
    <t>collina</t>
    <phoneticPr fontId="18"/>
  </si>
  <si>
    <t>https://www.nature.com/articles/6882950.pdf</t>
  </si>
  <si>
    <t>http://www.genetics.org/content/genetics/early/2008/12/15/genetics.108.090829.full.pdf</t>
  </si>
  <si>
    <t>https://www.nature.com/articles/hdy195622.pdf</t>
  </si>
  <si>
    <t>Brassica</t>
    <phoneticPr fontId="18"/>
  </si>
  <si>
    <t>aleraceus</t>
    <phoneticPr fontId="18"/>
  </si>
  <si>
    <t>Erysimum</t>
    <phoneticPr fontId="18"/>
  </si>
  <si>
    <t>suffruticosum</t>
    <phoneticPr fontId="18"/>
  </si>
  <si>
    <t>concinnus</t>
    <phoneticPr fontId="18"/>
  </si>
  <si>
    <t>Capsella</t>
    <phoneticPr fontId="18"/>
  </si>
  <si>
    <t>grandiflora</t>
    <phoneticPr fontId="18"/>
  </si>
  <si>
    <t>argenteum</t>
    <phoneticPr fontId="18"/>
  </si>
  <si>
    <t>sisymbrium</t>
    <phoneticPr fontId="18"/>
  </si>
  <si>
    <t>pinnatifidum</t>
    <phoneticPr fontId="18"/>
  </si>
  <si>
    <t>Arabis</t>
    <phoneticPr fontId="18"/>
  </si>
  <si>
    <t>alabida</t>
    <phoneticPr fontId="18"/>
  </si>
  <si>
    <t>NAhttps://onlinelibrary.wiley.com/doi/pdf/10.1002/j.1537-2197.1931.tb09622.x</t>
    <phoneticPr fontId="18"/>
  </si>
  <si>
    <t>chelidonia</t>
    <phoneticPr fontId="18"/>
  </si>
  <si>
    <t>%</t>
    <phoneticPr fontId="18"/>
  </si>
  <si>
    <t>https://link.springer.com/content/pdf/10.1007%2FBF00937836.pdf</t>
  </si>
  <si>
    <t>https://link.springer.com/content/pdf/10.1007%2FBF00937836.pdf</t>
    <phoneticPr fontId="18"/>
  </si>
  <si>
    <t>Choriospora</t>
  </si>
  <si>
    <t>purpurascens</t>
  </si>
  <si>
    <t>Erucaria</t>
    <phoneticPr fontId="18"/>
  </si>
  <si>
    <t>rostrata</t>
  </si>
  <si>
    <t>MaIcolmia</t>
  </si>
  <si>
    <t>crenulata</t>
  </si>
  <si>
    <t>Ochtodium</t>
  </si>
  <si>
    <t>tunaria</t>
  </si>
  <si>
    <t>https://link.springer.com/content/pdf/10.1007%2Fs00606-003-0048-4.pdf</t>
  </si>
  <si>
    <t>https://onlinelibrary.wiley.com/doi/epdf/10.3732/ajb.89.8.1250</t>
  </si>
  <si>
    <t>https://besjournals.onlinelibrary.wiley.com/doi/epdf/10.1111/j.1365-2745.2009.01532.x</t>
  </si>
  <si>
    <t>SI,SC</t>
    <phoneticPr fontId="18"/>
  </si>
  <si>
    <t>https://link.springer.com/content/pdf/10.1007%2FBF00222665.pdf,http://www.genetics.org/content/genetics/138/2/499.full.pdf</t>
    <phoneticPr fontId="18"/>
  </si>
  <si>
    <t>https://link.springer.com/content/pdf/10.1007%2FBF00226756.pdf</t>
  </si>
  <si>
    <t>http://natuurtijdschriften.nl/download?type=document&amp;docid=539467</t>
    <phoneticPr fontId="18"/>
  </si>
  <si>
    <t>Draba</t>
    <phoneticPr fontId="18"/>
  </si>
  <si>
    <t>https://www.researchgate.net/profile/Gonzalo_Feliner/publication/237164721_Breeding_systems_and_related_floral_traits_in_several_Erysimum_Cruciferae/links/5609a8d408ae840a08d3ce2a/Breeding-systems-and-related-floral-traits-in-several-Erysimum-Cruciferae.pdf</t>
  </si>
  <si>
    <t>cornuta</t>
    <phoneticPr fontId="18"/>
  </si>
  <si>
    <t>https://link.springer.com/content/pdf/10.1007%2Fs10681-007-9479-2.pdf</t>
  </si>
  <si>
    <t>Lepidium</t>
    <phoneticPr fontId="18"/>
  </si>
  <si>
    <t>aucheri</t>
    <phoneticPr fontId="18"/>
  </si>
  <si>
    <t>genistoides</t>
    <phoneticPr fontId="18"/>
  </si>
  <si>
    <t>https://onlinelibrary.wiley.com/doi/epdf/10.1046/j.1523-1739.1997.96013.x</t>
  </si>
  <si>
    <t>https://link.springer.com/content/pdf/10.1007%2FBF00377071.pdf</t>
  </si>
  <si>
    <t>gordonii</t>
    <phoneticPr fontId="18"/>
  </si>
  <si>
    <t>https://link.springer.com/content/pdf/10.1007%2Fs00606-005-0307-7.pdf</t>
  </si>
  <si>
    <t>https://link.springer.com/content/pdf/10.1007%2Fs10530-009-9461-0.pdf</t>
  </si>
  <si>
    <t>https://journals.plos.org/plosone/article/file?id=10.1371/journal.pone.0174176&amp;type=printable</t>
  </si>
  <si>
    <t>https://ac.els-cdn.com/S030519789800057X/1-s2.0-S030519789800057X-main.pdf?_tid=16f525e3-31b7-44b7-a507-733c4ed8db94&amp;acdnat=1538462210_d5d73fefd06876e3691130210e63c28e</t>
    <phoneticPr fontId="18"/>
  </si>
  <si>
    <t>https://scholar.google.co.jp/scholar?hl=ja&amp;as_sdt=0%2C5&amp;q=Eupatorium+chinense+self+compatibility&amp;btnG=</t>
  </si>
  <si>
    <t>https://scholar.google.co.jp/scholar?hl=ja&amp;as_sdt=0%2C5&amp;q=Eupatorium+galeottii+self+compatibility&amp;btnG=</t>
  </si>
  <si>
    <t>https://scholar.google.co.jp/scholar?hl=ja&amp;as_sdt=0%2C5&amp;q=Eupatorium+havanense+self+compatibility&amp;btnG=</t>
  </si>
  <si>
    <t>https://scholar.google.co.jp/scholar?hl=ja&amp;as_sdt=0%2C5&amp;q=Eupatorium+liebmannii+self+compatibility&amp;btnG=</t>
  </si>
  <si>
    <t>https://scholar.google.co.jp/scholar?hl=ja&amp;as_sdt=0%2C5&amp;q=Eupatorium+maculatum+self+compatibility&amp;btnG=</t>
  </si>
  <si>
    <t>https://scholar.google.co.jp/scholar?hl=ja&amp;as_sdt=0%2C5&amp;q=Eupatorium+odoratum+self+compatibility&amp;btnG=</t>
  </si>
  <si>
    <t>https://scholar.google.co.jp/scholar?hl=ja&amp;as_sdt=0%2C5&amp;q=Eupatorium+perfoliatum+self+compatibility&amp;btnG=</t>
  </si>
  <si>
    <t>https://scholar.google.co.jp/scholar?hl=ja&amp;as_sdt=0%2C5&amp;q=Eupatorium+cannabinum+self+compatibility&amp;btnG=</t>
    <phoneticPr fontId="18"/>
  </si>
  <si>
    <t>https://scholar.google.co.jp/scholar?hl=ja&amp;as_sdt=0%2C5&amp;q=Eupatorium+chinense+self+compatibility&amp;btnG=</t>
    <phoneticPr fontId="18"/>
  </si>
  <si>
    <t>SUM</t>
    <phoneticPr fontId="18"/>
  </si>
  <si>
    <t>BRASSICACEAE</t>
    <phoneticPr fontId="18"/>
  </si>
  <si>
    <t>SUMM</t>
    <phoneticPr fontId="18"/>
  </si>
  <si>
    <t>SCSI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</si>
</sst>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545454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14"/>
      <color rgb="FFFF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42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2897A"/>
      <color rgb="FF00BBD5"/>
      <color rgb="FFAFF8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40049882514428E-2"/>
          <c:y val="6.2918729252223901E-2"/>
          <c:w val="0.89508119702151145"/>
          <c:h val="0.83046839464038946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Sheet1!$B$4:$B$15</c:f>
              <c:numCache>
                <c:formatCode>m/d/yy</c:formatCode>
                <c:ptCount val="12"/>
                <c:pt idx="0">
                  <c:v>43355</c:v>
                </c:pt>
                <c:pt idx="1">
                  <c:v>43357</c:v>
                </c:pt>
                <c:pt idx="2">
                  <c:v>43361</c:v>
                </c:pt>
                <c:pt idx="3">
                  <c:v>43362</c:v>
                </c:pt>
                <c:pt idx="4">
                  <c:v>43363</c:v>
                </c:pt>
                <c:pt idx="5">
                  <c:v>43364</c:v>
                </c:pt>
                <c:pt idx="6">
                  <c:v>43368</c:v>
                </c:pt>
                <c:pt idx="7">
                  <c:v>43369</c:v>
                </c:pt>
                <c:pt idx="8">
                  <c:v>43370</c:v>
                </c:pt>
                <c:pt idx="9">
                  <c:v>43371</c:v>
                </c:pt>
                <c:pt idx="10">
                  <c:v>43374</c:v>
                </c:pt>
                <c:pt idx="11">
                  <c:v>43375</c:v>
                </c:pt>
              </c:numCache>
            </c:num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599</c:v>
                </c:pt>
                <c:pt idx="1">
                  <c:v>596</c:v>
                </c:pt>
                <c:pt idx="2">
                  <c:v>536</c:v>
                </c:pt>
                <c:pt idx="3">
                  <c:v>490</c:v>
                </c:pt>
                <c:pt idx="4">
                  <c:v>440</c:v>
                </c:pt>
                <c:pt idx="5">
                  <c:v>388</c:v>
                </c:pt>
                <c:pt idx="6">
                  <c:v>343</c:v>
                </c:pt>
                <c:pt idx="7">
                  <c:v>250</c:v>
                </c:pt>
                <c:pt idx="8">
                  <c:v>195</c:v>
                </c:pt>
                <c:pt idx="9">
                  <c:v>170</c:v>
                </c:pt>
                <c:pt idx="10">
                  <c:v>94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2-C849-B7B9-9A1D432B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686496"/>
        <c:axId val="1795335808"/>
      </c:lineChart>
      <c:dateAx>
        <c:axId val="17956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in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335808"/>
        <c:crosses val="autoZero"/>
        <c:auto val="1"/>
        <c:lblOffset val="100"/>
        <c:baseTimeUnit val="days"/>
        <c:majorUnit val="1"/>
        <c:minorUnit val="1"/>
      </c:dateAx>
      <c:valAx>
        <c:axId val="17953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68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6271091113606"/>
          <c:y val="5.128205128205128E-2"/>
          <c:w val="0.67544600674915634"/>
          <c:h val="0.808225990981896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2897A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8F-9E4E-8B30-F1B5ACBC59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8F-9E4E-8B30-F1B5ACBC5943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F53-D843-94A8-2A8854B31D2C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F53-D843-94A8-2A8854B31D2C}"/>
              </c:ext>
            </c:extLst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53-D843-94A8-2A8854B31D2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Sheet1!$C$36:$F$36</c:f>
              <c:strCache>
                <c:ptCount val="4"/>
                <c:pt idx="0">
                  <c:v>SC</c:v>
                </c:pt>
                <c:pt idx="1">
                  <c:v>SI</c:v>
                </c:pt>
                <c:pt idx="2">
                  <c:v>N</c:v>
                </c:pt>
                <c:pt idx="3">
                  <c:v>BRANK</c:v>
                </c:pt>
              </c:strCache>
            </c:strRef>
          </c:cat>
          <c:val>
            <c:numRef>
              <c:f>Sheet1!$C$37:$F$37</c:f>
              <c:numCache>
                <c:formatCode>General</c:formatCode>
                <c:ptCount val="4"/>
                <c:pt idx="0">
                  <c:v>123</c:v>
                </c:pt>
                <c:pt idx="1">
                  <c:v>105</c:v>
                </c:pt>
                <c:pt idx="2">
                  <c:v>542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3-D843-94A8-2A8854B31D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Brassicaceae</a:t>
            </a:r>
            <a:endParaRPr lang="ja-JP">
              <a:solidFill>
                <a:schemeClr val="bg2">
                  <a:lumMod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2897A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EB-5C4B-8CD9-A6DC7B91A3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EB-5C4B-8CD9-A6DC7B91A3B6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DEB-5C4B-8CD9-A6DC7B91A3B6}"/>
              </c:ext>
            </c:extLst>
          </c:dPt>
          <c:dLbls>
            <c:dLbl>
              <c:idx val="0"/>
              <c:layout>
                <c:manualLayout>
                  <c:x val="-0.10929768153980753"/>
                  <c:y val="0.221105096237970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21E1615-B4D5-684D-A036-3E8F27A09FE9}" type="CATEGORYNAME">
                      <a:rPr lang="en-US" altLang="ja-JP" sz="120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000" b="1" i="0" u="none" strike="noStrike" kern="1200" spc="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[分類名]</a:t>
                    </a:fld>
                    <a:r>
                      <a:rPr lang="en-US" altLang="ja-JP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
</a:t>
                    </a:r>
                    <a:fld id="{9017FAEC-6497-2044-BDE6-64DD3E543CBE}" type="PERCENTAGE">
                      <a:rPr lang="en-US" altLang="ja-JP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000" b="1" i="0" u="none" strike="noStrike" kern="1200" spc="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[パーセンテージ]</a:t>
                    </a:fld>
                    <a:endParaRPr lang="en-US" altLang="ja-JP" sz="1200" baseline="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41666666666666"/>
                      <c:h val="0.1731944444444444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DEB-5C4B-8CD9-A6DC7B91A3B6}"/>
                </c:ext>
              </c:extLst>
            </c:dLbl>
            <c:dLbl>
              <c:idx val="1"/>
              <c:layout>
                <c:manualLayout>
                  <c:x val="-0.12721522309711286"/>
                  <c:y val="1.24606299212598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6E230C-49D6-9D46-8A59-5CC788CF8971}" type="CATEGORYNAME">
                      <a:rPr lang="en-US" altLang="ja-JP" sz="120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[分類名]</a:t>
                    </a:fld>
                    <a:r>
                      <a:rPr lang="en-US" altLang="ja-JP" sz="12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
</a:t>
                    </a:r>
                    <a:fld id="{3819AE5E-0C56-804C-9DF4-C536254D2E74}" type="PERCENTAGE">
                      <a:rPr lang="en-US" altLang="ja-JP" sz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[パーセンテージ]</a:t>
                    </a:fld>
                    <a:endParaRPr lang="en-US" altLang="ja-JP" sz="1200" baseline="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DEB-5C4B-8CD9-A6DC7B91A3B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EB6722-7E69-234D-A25A-FCFE6625AFA8}" type="CATEGORYNAME">
                      <a:rPr lang="en-US" altLang="ja-JP" sz="120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[分類名]</a:t>
                    </a:fld>
                    <a:r>
                      <a:rPr lang="en-US" altLang="ja-JP" sz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
</a:t>
                    </a:r>
                    <a:fld id="{C7FDD9F5-88F5-A84D-B775-7936433011DD}" type="PERCENTAGE">
                      <a:rPr lang="en-US" altLang="ja-JP" sz="1200" baseline="0">
                        <a:solidFill>
                          <a:schemeClr val="bg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[パーセンテージ]</a:t>
                    </a:fld>
                    <a:endParaRPr lang="en-US" altLang="ja-JP" sz="1200" baseline="0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DEB-5C4B-8CD9-A6DC7B91A3B6}"/>
                </c:ext>
              </c:extLst>
            </c:dLbl>
            <c:spPr>
              <a:noFill/>
              <a:ln>
                <a:solidFill>
                  <a:schemeClr val="bg1"/>
                </a:solidFill>
              </a:ln>
            </c:sp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Sheet1!$C$36:$E$36</c:f>
              <c:strCache>
                <c:ptCount val="3"/>
                <c:pt idx="0">
                  <c:v>SC</c:v>
                </c:pt>
                <c:pt idx="1">
                  <c:v>SI</c:v>
                </c:pt>
                <c:pt idx="2">
                  <c:v>N</c:v>
                </c:pt>
              </c:strCache>
            </c:strRef>
          </c:cat>
          <c:val>
            <c:numRef>
              <c:f>Sheet1!$C$37:$E$37</c:f>
              <c:numCache>
                <c:formatCode>General</c:formatCode>
                <c:ptCount val="3"/>
                <c:pt idx="0">
                  <c:v>123</c:v>
                </c:pt>
                <c:pt idx="1">
                  <c:v>105</c:v>
                </c:pt>
                <c:pt idx="2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B-5C4B-8CD9-A6DC7B91A3B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SC</c:v>
                </c:pt>
              </c:strCache>
            </c:strRef>
          </c:tx>
          <c:spPr>
            <a:solidFill>
              <a:srgbClr val="02897A"/>
            </a:solidFill>
            <a:ln>
              <a:noFill/>
            </a:ln>
            <a:effectLst/>
          </c:spPr>
          <c:invertIfNegative val="0"/>
          <c:cat>
            <c:strRef>
              <c:f>Sheet2!$A$2:$A$156</c:f>
              <c:strCache>
                <c:ptCount val="155"/>
                <c:pt idx="0">
                  <c:v>Lepidium</c:v>
                </c:pt>
                <c:pt idx="1">
                  <c:v>Arabis</c:v>
                </c:pt>
                <c:pt idx="2">
                  <c:v>Alyssum</c:v>
                </c:pt>
                <c:pt idx="3">
                  <c:v>Erysimum</c:v>
                </c:pt>
                <c:pt idx="4">
                  <c:v>Cardamine</c:v>
                </c:pt>
                <c:pt idx="5">
                  <c:v>Brassica</c:v>
                </c:pt>
                <c:pt idx="6">
                  <c:v>Draba</c:v>
                </c:pt>
                <c:pt idx="7">
                  <c:v>Lesquerella</c:v>
                </c:pt>
                <c:pt idx="8">
                  <c:v>Sisymbrium</c:v>
                </c:pt>
                <c:pt idx="9">
                  <c:v>Rorippa</c:v>
                </c:pt>
                <c:pt idx="10">
                  <c:v>Heliophila</c:v>
                </c:pt>
                <c:pt idx="11">
                  <c:v>Thlaspi</c:v>
                </c:pt>
                <c:pt idx="12">
                  <c:v>Matthiola</c:v>
                </c:pt>
                <c:pt idx="13">
                  <c:v>Crambe</c:v>
                </c:pt>
                <c:pt idx="14">
                  <c:v>Iberis</c:v>
                </c:pt>
                <c:pt idx="15">
                  <c:v>Isatis</c:v>
                </c:pt>
                <c:pt idx="16">
                  <c:v>Cochlearia</c:v>
                </c:pt>
                <c:pt idx="17">
                  <c:v>Diplotaxis</c:v>
                </c:pt>
                <c:pt idx="18">
                  <c:v>Descurainia</c:v>
                </c:pt>
                <c:pt idx="19">
                  <c:v>Hesperis</c:v>
                </c:pt>
                <c:pt idx="20">
                  <c:v>Aethionema</c:v>
                </c:pt>
                <c:pt idx="21">
                  <c:v>Malcolmia</c:v>
                </c:pt>
                <c:pt idx="22">
                  <c:v>Stenopetalum</c:v>
                </c:pt>
                <c:pt idx="23">
                  <c:v>Streptanthus</c:v>
                </c:pt>
                <c:pt idx="24">
                  <c:v>Barbarea</c:v>
                </c:pt>
                <c:pt idx="25">
                  <c:v>Biscutella</c:v>
                </c:pt>
                <c:pt idx="26">
                  <c:v>Cakile</c:v>
                </c:pt>
                <c:pt idx="27">
                  <c:v>Camelina</c:v>
                </c:pt>
                <c:pt idx="28">
                  <c:v>Thelypodium</c:v>
                </c:pt>
                <c:pt idx="29">
                  <c:v>Arabidella</c:v>
                </c:pt>
                <c:pt idx="30">
                  <c:v>Arabidopsis</c:v>
                </c:pt>
                <c:pt idx="31">
                  <c:v>Caulanthus</c:v>
                </c:pt>
                <c:pt idx="32">
                  <c:v>Coincya</c:v>
                </c:pt>
                <c:pt idx="33">
                  <c:v>Erophila</c:v>
                </c:pt>
                <c:pt idx="34">
                  <c:v>Farsetia</c:v>
                </c:pt>
                <c:pt idx="35">
                  <c:v>Murbeckiella</c:v>
                </c:pt>
                <c:pt idx="36">
                  <c:v>Neuontobotrys</c:v>
                </c:pt>
                <c:pt idx="37">
                  <c:v>Physaria</c:v>
                </c:pt>
                <c:pt idx="38">
                  <c:v>Raphanus</c:v>
                </c:pt>
                <c:pt idx="39">
                  <c:v>Schizopetalon</c:v>
                </c:pt>
                <c:pt idx="40">
                  <c:v>Sinapis</c:v>
                </c:pt>
                <c:pt idx="41">
                  <c:v>Stanleya</c:v>
                </c:pt>
                <c:pt idx="42">
                  <c:v>Alyssoides</c:v>
                </c:pt>
                <c:pt idx="43">
                  <c:v>Aubrieta</c:v>
                </c:pt>
                <c:pt idx="44">
                  <c:v>Berteroa</c:v>
                </c:pt>
                <c:pt idx="45">
                  <c:v>Chorispora</c:v>
                </c:pt>
                <c:pt idx="46">
                  <c:v>Conringia</c:v>
                </c:pt>
                <c:pt idx="47">
                  <c:v>Eruca</c:v>
                </c:pt>
                <c:pt idx="48">
                  <c:v>Erucastrum</c:v>
                </c:pt>
                <c:pt idx="49">
                  <c:v>Harmsiodoxa</c:v>
                </c:pt>
                <c:pt idx="50">
                  <c:v>Hornungia</c:v>
                </c:pt>
                <c:pt idx="51">
                  <c:v>Lunaria</c:v>
                </c:pt>
                <c:pt idx="52">
                  <c:v>Mathewsia</c:v>
                </c:pt>
                <c:pt idx="53">
                  <c:v>Menonvillea</c:v>
                </c:pt>
                <c:pt idx="54">
                  <c:v>Morettia</c:v>
                </c:pt>
                <c:pt idx="55">
                  <c:v>Moricandia</c:v>
                </c:pt>
                <c:pt idx="56">
                  <c:v>Rapistrum</c:v>
                </c:pt>
                <c:pt idx="57">
                  <c:v>Stubendorffia</c:v>
                </c:pt>
                <c:pt idx="58">
                  <c:v>Thysanocarpus</c:v>
                </c:pt>
                <c:pt idx="59">
                  <c:v>Aurinia</c:v>
                </c:pt>
                <c:pt idx="60">
                  <c:v>Blennodia</c:v>
                </c:pt>
                <c:pt idx="61">
                  <c:v>Capsella</c:v>
                </c:pt>
                <c:pt idx="62">
                  <c:v>Cardaria</c:v>
                </c:pt>
                <c:pt idx="63">
                  <c:v>Clypeola</c:v>
                </c:pt>
                <c:pt idx="64">
                  <c:v>Dithyrea</c:v>
                </c:pt>
                <c:pt idx="65">
                  <c:v>Enarthrocarpus</c:v>
                </c:pt>
                <c:pt idx="66">
                  <c:v>Fibigia</c:v>
                </c:pt>
                <c:pt idx="67">
                  <c:v>Guillenia</c:v>
                </c:pt>
                <c:pt idx="68">
                  <c:v>Hirschfeldia</c:v>
                </c:pt>
                <c:pt idx="69">
                  <c:v>Irenepharsus</c:v>
                </c:pt>
                <c:pt idx="70">
                  <c:v>Maresia</c:v>
                </c:pt>
                <c:pt idx="71">
                  <c:v>Menkea</c:v>
                </c:pt>
                <c:pt idx="72">
                  <c:v>Neotorularia</c:v>
                </c:pt>
                <c:pt idx="73">
                  <c:v>Nerisyrenia</c:v>
                </c:pt>
                <c:pt idx="74">
                  <c:v>Neslia</c:v>
                </c:pt>
                <c:pt idx="75">
                  <c:v>Pachycladon</c:v>
                </c:pt>
                <c:pt idx="76">
                  <c:v>Peltaria</c:v>
                </c:pt>
                <c:pt idx="77">
                  <c:v>Ricotia</c:v>
                </c:pt>
                <c:pt idx="78">
                  <c:v>Schoenocrambe</c:v>
                </c:pt>
                <c:pt idx="79">
                  <c:v>Sibara</c:v>
                </c:pt>
                <c:pt idx="80">
                  <c:v>Sophiopsis</c:v>
                </c:pt>
                <c:pt idx="81">
                  <c:v>Teesdalia</c:v>
                </c:pt>
                <c:pt idx="82">
                  <c:v>Alliaria</c:v>
                </c:pt>
                <c:pt idx="83">
                  <c:v>Anastatica</c:v>
                </c:pt>
                <c:pt idx="84">
                  <c:v>Anchonium</c:v>
                </c:pt>
                <c:pt idx="85">
                  <c:v>Andrzeiowskya</c:v>
                </c:pt>
                <c:pt idx="86">
                  <c:v>Athysanus</c:v>
                </c:pt>
                <c:pt idx="87">
                  <c:v>Ballantinia</c:v>
                </c:pt>
                <c:pt idx="88">
                  <c:v>Boreava</c:v>
                </c:pt>
                <c:pt idx="89">
                  <c:v>Bunias</c:v>
                </c:pt>
                <c:pt idx="90">
                  <c:v>Calepina</c:v>
                </c:pt>
                <c:pt idx="91">
                  <c:v>Cardaminopsis</c:v>
                </c:pt>
                <c:pt idx="92">
                  <c:v>Carinavalva</c:v>
                </c:pt>
                <c:pt idx="93">
                  <c:v>Carrichtera</c:v>
                </c:pt>
                <c:pt idx="94">
                  <c:v>Cheesemania</c:v>
                </c:pt>
                <c:pt idx="95">
                  <c:v>Coluteocarpus</c:v>
                </c:pt>
                <c:pt idx="96">
                  <c:v>Coronopus</c:v>
                </c:pt>
                <c:pt idx="97">
                  <c:v>Cryptospora</c:v>
                </c:pt>
                <c:pt idx="98">
                  <c:v>Cuphonotus</c:v>
                </c:pt>
                <c:pt idx="99">
                  <c:v>Dentaria</c:v>
                </c:pt>
                <c:pt idx="100">
                  <c:v>Dimorphocarpa</c:v>
                </c:pt>
                <c:pt idx="101">
                  <c:v>Drabastrum</c:v>
                </c:pt>
                <c:pt idx="102">
                  <c:v>Dryopetalon</c:v>
                </c:pt>
                <c:pt idx="103">
                  <c:v>Eremobium</c:v>
                </c:pt>
                <c:pt idx="104">
                  <c:v>Eremodraba</c:v>
                </c:pt>
                <c:pt idx="105">
                  <c:v>Geococcus</c:v>
                </c:pt>
                <c:pt idx="106">
                  <c:v>Glastaria</c:v>
                </c:pt>
                <c:pt idx="107">
                  <c:v>Goldbachia</c:v>
                </c:pt>
                <c:pt idx="108">
                  <c:v>Halimolobos</c:v>
                </c:pt>
                <c:pt idx="109">
                  <c:v>Horwoodia</c:v>
                </c:pt>
                <c:pt idx="110">
                  <c:v>Hymenolobus</c:v>
                </c:pt>
                <c:pt idx="111">
                  <c:v>Iskandera</c:v>
                </c:pt>
                <c:pt idx="112">
                  <c:v>Kernera</c:v>
                </c:pt>
                <c:pt idx="113">
                  <c:v>Leptaleum</c:v>
                </c:pt>
                <c:pt idx="114">
                  <c:v>Lobularia</c:v>
                </c:pt>
                <c:pt idx="115">
                  <c:v>Microlepidium</c:v>
                </c:pt>
                <c:pt idx="116">
                  <c:v>Myagrum</c:v>
                </c:pt>
                <c:pt idx="117">
                  <c:v>Nasturtiopsis</c:v>
                </c:pt>
                <c:pt idx="118">
                  <c:v>Nasturtium</c:v>
                </c:pt>
                <c:pt idx="119">
                  <c:v>Notoceras</c:v>
                </c:pt>
                <c:pt idx="120">
                  <c:v>Olimarabidopsis</c:v>
                </c:pt>
                <c:pt idx="121">
                  <c:v>Parrya</c:v>
                </c:pt>
                <c:pt idx="122">
                  <c:v>Pennellia</c:v>
                </c:pt>
                <c:pt idx="123">
                  <c:v>Phlebolobium</c:v>
                </c:pt>
                <c:pt idx="124">
                  <c:v>Phlegmatospermum</c:v>
                </c:pt>
                <c:pt idx="125">
                  <c:v>Phoenicaulis</c:v>
                </c:pt>
                <c:pt idx="126">
                  <c:v>Physorhynchus</c:v>
                </c:pt>
                <c:pt idx="127">
                  <c:v>Polyctenium</c:v>
                </c:pt>
                <c:pt idx="128">
                  <c:v>Pringlea</c:v>
                </c:pt>
                <c:pt idx="129">
                  <c:v>Pritzelago</c:v>
                </c:pt>
                <c:pt idx="130">
                  <c:v>Pseuderucaria</c:v>
                </c:pt>
                <c:pt idx="131">
                  <c:v>Pseudovesicaria</c:v>
                </c:pt>
                <c:pt idx="132">
                  <c:v>Reboudia</c:v>
                </c:pt>
                <c:pt idx="133">
                  <c:v>Savignya</c:v>
                </c:pt>
                <c:pt idx="134">
                  <c:v>Scambopus</c:v>
                </c:pt>
                <c:pt idx="135">
                  <c:v>Schimpera</c:v>
                </c:pt>
                <c:pt idx="136">
                  <c:v>Schouwia</c:v>
                </c:pt>
                <c:pt idx="137">
                  <c:v>Selenia</c:v>
                </c:pt>
                <c:pt idx="138">
                  <c:v>Sisymbrella</c:v>
                </c:pt>
                <c:pt idx="139">
                  <c:v>Sisymbriopsis</c:v>
                </c:pt>
                <c:pt idx="140">
                  <c:v>Smelowskia</c:v>
                </c:pt>
                <c:pt idx="141">
                  <c:v>Solms-Laubachia</c:v>
                </c:pt>
                <c:pt idx="142">
                  <c:v>Sterigmostemum</c:v>
                </c:pt>
                <c:pt idx="143">
                  <c:v>Streptanthella</c:v>
                </c:pt>
                <c:pt idx="144">
                  <c:v>Subularia</c:v>
                </c:pt>
                <c:pt idx="145">
                  <c:v>Succowia</c:v>
                </c:pt>
                <c:pt idx="146">
                  <c:v>Syrenia</c:v>
                </c:pt>
                <c:pt idx="147">
                  <c:v>Taphrospermum</c:v>
                </c:pt>
                <c:pt idx="148">
                  <c:v>Tauscheria</c:v>
                </c:pt>
                <c:pt idx="149">
                  <c:v>Teesdaliopsis</c:v>
                </c:pt>
                <c:pt idx="150">
                  <c:v>Tetracme</c:v>
                </c:pt>
                <c:pt idx="151">
                  <c:v>Tropidocarpum</c:v>
                </c:pt>
                <c:pt idx="152">
                  <c:v>Turritis</c:v>
                </c:pt>
                <c:pt idx="153">
                  <c:v>Weberbauera</c:v>
                </c:pt>
                <c:pt idx="154">
                  <c:v>Zilla</c:v>
                </c:pt>
              </c:strCache>
            </c:strRef>
          </c:cat>
          <c:val>
            <c:numRef>
              <c:f>Sheet2!$B$2:$B$156</c:f>
              <c:numCache>
                <c:formatCode>General</c:formatCode>
                <c:ptCount val="155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12</c:v>
                </c:pt>
                <c:pt idx="7">
                  <c:v>0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7340-8F3C-12E56B6A0F1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Sheet2!$A$2:$A$156</c:f>
              <c:strCache>
                <c:ptCount val="155"/>
                <c:pt idx="0">
                  <c:v>Lepidium</c:v>
                </c:pt>
                <c:pt idx="1">
                  <c:v>Arabis</c:v>
                </c:pt>
                <c:pt idx="2">
                  <c:v>Alyssum</c:v>
                </c:pt>
                <c:pt idx="3">
                  <c:v>Erysimum</c:v>
                </c:pt>
                <c:pt idx="4">
                  <c:v>Cardamine</c:v>
                </c:pt>
                <c:pt idx="5">
                  <c:v>Brassica</c:v>
                </c:pt>
                <c:pt idx="6">
                  <c:v>Draba</c:v>
                </c:pt>
                <c:pt idx="7">
                  <c:v>Lesquerella</c:v>
                </c:pt>
                <c:pt idx="8">
                  <c:v>Sisymbrium</c:v>
                </c:pt>
                <c:pt idx="9">
                  <c:v>Rorippa</c:v>
                </c:pt>
                <c:pt idx="10">
                  <c:v>Heliophila</c:v>
                </c:pt>
                <c:pt idx="11">
                  <c:v>Thlaspi</c:v>
                </c:pt>
                <c:pt idx="12">
                  <c:v>Matthiola</c:v>
                </c:pt>
                <c:pt idx="13">
                  <c:v>Crambe</c:v>
                </c:pt>
                <c:pt idx="14">
                  <c:v>Iberis</c:v>
                </c:pt>
                <c:pt idx="15">
                  <c:v>Isatis</c:v>
                </c:pt>
                <c:pt idx="16">
                  <c:v>Cochlearia</c:v>
                </c:pt>
                <c:pt idx="17">
                  <c:v>Diplotaxis</c:v>
                </c:pt>
                <c:pt idx="18">
                  <c:v>Descurainia</c:v>
                </c:pt>
                <c:pt idx="19">
                  <c:v>Hesperis</c:v>
                </c:pt>
                <c:pt idx="20">
                  <c:v>Aethionema</c:v>
                </c:pt>
                <c:pt idx="21">
                  <c:v>Malcolmia</c:v>
                </c:pt>
                <c:pt idx="22">
                  <c:v>Stenopetalum</c:v>
                </c:pt>
                <c:pt idx="23">
                  <c:v>Streptanthus</c:v>
                </c:pt>
                <c:pt idx="24">
                  <c:v>Barbarea</c:v>
                </c:pt>
                <c:pt idx="25">
                  <c:v>Biscutella</c:v>
                </c:pt>
                <c:pt idx="26">
                  <c:v>Cakile</c:v>
                </c:pt>
                <c:pt idx="27">
                  <c:v>Camelina</c:v>
                </c:pt>
                <c:pt idx="28">
                  <c:v>Thelypodium</c:v>
                </c:pt>
                <c:pt idx="29">
                  <c:v>Arabidella</c:v>
                </c:pt>
                <c:pt idx="30">
                  <c:v>Arabidopsis</c:v>
                </c:pt>
                <c:pt idx="31">
                  <c:v>Caulanthus</c:v>
                </c:pt>
                <c:pt idx="32">
                  <c:v>Coincya</c:v>
                </c:pt>
                <c:pt idx="33">
                  <c:v>Erophila</c:v>
                </c:pt>
                <c:pt idx="34">
                  <c:v>Farsetia</c:v>
                </c:pt>
                <c:pt idx="35">
                  <c:v>Murbeckiella</c:v>
                </c:pt>
                <c:pt idx="36">
                  <c:v>Neuontobotrys</c:v>
                </c:pt>
                <c:pt idx="37">
                  <c:v>Physaria</c:v>
                </c:pt>
                <c:pt idx="38">
                  <c:v>Raphanus</c:v>
                </c:pt>
                <c:pt idx="39">
                  <c:v>Schizopetalon</c:v>
                </c:pt>
                <c:pt idx="40">
                  <c:v>Sinapis</c:v>
                </c:pt>
                <c:pt idx="41">
                  <c:v>Stanleya</c:v>
                </c:pt>
                <c:pt idx="42">
                  <c:v>Alyssoides</c:v>
                </c:pt>
                <c:pt idx="43">
                  <c:v>Aubrieta</c:v>
                </c:pt>
                <c:pt idx="44">
                  <c:v>Berteroa</c:v>
                </c:pt>
                <c:pt idx="45">
                  <c:v>Chorispora</c:v>
                </c:pt>
                <c:pt idx="46">
                  <c:v>Conringia</c:v>
                </c:pt>
                <c:pt idx="47">
                  <c:v>Eruca</c:v>
                </c:pt>
                <c:pt idx="48">
                  <c:v>Erucastrum</c:v>
                </c:pt>
                <c:pt idx="49">
                  <c:v>Harmsiodoxa</c:v>
                </c:pt>
                <c:pt idx="50">
                  <c:v>Hornungia</c:v>
                </c:pt>
                <c:pt idx="51">
                  <c:v>Lunaria</c:v>
                </c:pt>
                <c:pt idx="52">
                  <c:v>Mathewsia</c:v>
                </c:pt>
                <c:pt idx="53">
                  <c:v>Menonvillea</c:v>
                </c:pt>
                <c:pt idx="54">
                  <c:v>Morettia</c:v>
                </c:pt>
                <c:pt idx="55">
                  <c:v>Moricandia</c:v>
                </c:pt>
                <c:pt idx="56">
                  <c:v>Rapistrum</c:v>
                </c:pt>
                <c:pt idx="57">
                  <c:v>Stubendorffia</c:v>
                </c:pt>
                <c:pt idx="58">
                  <c:v>Thysanocarpus</c:v>
                </c:pt>
                <c:pt idx="59">
                  <c:v>Aurinia</c:v>
                </c:pt>
                <c:pt idx="60">
                  <c:v>Blennodia</c:v>
                </c:pt>
                <c:pt idx="61">
                  <c:v>Capsella</c:v>
                </c:pt>
                <c:pt idx="62">
                  <c:v>Cardaria</c:v>
                </c:pt>
                <c:pt idx="63">
                  <c:v>Clypeola</c:v>
                </c:pt>
                <c:pt idx="64">
                  <c:v>Dithyrea</c:v>
                </c:pt>
                <c:pt idx="65">
                  <c:v>Enarthrocarpus</c:v>
                </c:pt>
                <c:pt idx="66">
                  <c:v>Fibigia</c:v>
                </c:pt>
                <c:pt idx="67">
                  <c:v>Guillenia</c:v>
                </c:pt>
                <c:pt idx="68">
                  <c:v>Hirschfeldia</c:v>
                </c:pt>
                <c:pt idx="69">
                  <c:v>Irenepharsus</c:v>
                </c:pt>
                <c:pt idx="70">
                  <c:v>Maresia</c:v>
                </c:pt>
                <c:pt idx="71">
                  <c:v>Menkea</c:v>
                </c:pt>
                <c:pt idx="72">
                  <c:v>Neotorularia</c:v>
                </c:pt>
                <c:pt idx="73">
                  <c:v>Nerisyrenia</c:v>
                </c:pt>
                <c:pt idx="74">
                  <c:v>Neslia</c:v>
                </c:pt>
                <c:pt idx="75">
                  <c:v>Pachycladon</c:v>
                </c:pt>
                <c:pt idx="76">
                  <c:v>Peltaria</c:v>
                </c:pt>
                <c:pt idx="77">
                  <c:v>Ricotia</c:v>
                </c:pt>
                <c:pt idx="78">
                  <c:v>Schoenocrambe</c:v>
                </c:pt>
                <c:pt idx="79">
                  <c:v>Sibara</c:v>
                </c:pt>
                <c:pt idx="80">
                  <c:v>Sophiopsis</c:v>
                </c:pt>
                <c:pt idx="81">
                  <c:v>Teesdalia</c:v>
                </c:pt>
                <c:pt idx="82">
                  <c:v>Alliaria</c:v>
                </c:pt>
                <c:pt idx="83">
                  <c:v>Anastatica</c:v>
                </c:pt>
                <c:pt idx="84">
                  <c:v>Anchonium</c:v>
                </c:pt>
                <c:pt idx="85">
                  <c:v>Andrzeiowskya</c:v>
                </c:pt>
                <c:pt idx="86">
                  <c:v>Athysanus</c:v>
                </c:pt>
                <c:pt idx="87">
                  <c:v>Ballantinia</c:v>
                </c:pt>
                <c:pt idx="88">
                  <c:v>Boreava</c:v>
                </c:pt>
                <c:pt idx="89">
                  <c:v>Bunias</c:v>
                </c:pt>
                <c:pt idx="90">
                  <c:v>Calepina</c:v>
                </c:pt>
                <c:pt idx="91">
                  <c:v>Cardaminopsis</c:v>
                </c:pt>
                <c:pt idx="92">
                  <c:v>Carinavalva</c:v>
                </c:pt>
                <c:pt idx="93">
                  <c:v>Carrichtera</c:v>
                </c:pt>
                <c:pt idx="94">
                  <c:v>Cheesemania</c:v>
                </c:pt>
                <c:pt idx="95">
                  <c:v>Coluteocarpus</c:v>
                </c:pt>
                <c:pt idx="96">
                  <c:v>Coronopus</c:v>
                </c:pt>
                <c:pt idx="97">
                  <c:v>Cryptospora</c:v>
                </c:pt>
                <c:pt idx="98">
                  <c:v>Cuphonotus</c:v>
                </c:pt>
                <c:pt idx="99">
                  <c:v>Dentaria</c:v>
                </c:pt>
                <c:pt idx="100">
                  <c:v>Dimorphocarpa</c:v>
                </c:pt>
                <c:pt idx="101">
                  <c:v>Drabastrum</c:v>
                </c:pt>
                <c:pt idx="102">
                  <c:v>Dryopetalon</c:v>
                </c:pt>
                <c:pt idx="103">
                  <c:v>Eremobium</c:v>
                </c:pt>
                <c:pt idx="104">
                  <c:v>Eremodraba</c:v>
                </c:pt>
                <c:pt idx="105">
                  <c:v>Geococcus</c:v>
                </c:pt>
                <c:pt idx="106">
                  <c:v>Glastaria</c:v>
                </c:pt>
                <c:pt idx="107">
                  <c:v>Goldbachia</c:v>
                </c:pt>
                <c:pt idx="108">
                  <c:v>Halimolobos</c:v>
                </c:pt>
                <c:pt idx="109">
                  <c:v>Horwoodia</c:v>
                </c:pt>
                <c:pt idx="110">
                  <c:v>Hymenolobus</c:v>
                </c:pt>
                <c:pt idx="111">
                  <c:v>Iskandera</c:v>
                </c:pt>
                <c:pt idx="112">
                  <c:v>Kernera</c:v>
                </c:pt>
                <c:pt idx="113">
                  <c:v>Leptaleum</c:v>
                </c:pt>
                <c:pt idx="114">
                  <c:v>Lobularia</c:v>
                </c:pt>
                <c:pt idx="115">
                  <c:v>Microlepidium</c:v>
                </c:pt>
                <c:pt idx="116">
                  <c:v>Myagrum</c:v>
                </c:pt>
                <c:pt idx="117">
                  <c:v>Nasturtiopsis</c:v>
                </c:pt>
                <c:pt idx="118">
                  <c:v>Nasturtium</c:v>
                </c:pt>
                <c:pt idx="119">
                  <c:v>Notoceras</c:v>
                </c:pt>
                <c:pt idx="120">
                  <c:v>Olimarabidopsis</c:v>
                </c:pt>
                <c:pt idx="121">
                  <c:v>Parrya</c:v>
                </c:pt>
                <c:pt idx="122">
                  <c:v>Pennellia</c:v>
                </c:pt>
                <c:pt idx="123">
                  <c:v>Phlebolobium</c:v>
                </c:pt>
                <c:pt idx="124">
                  <c:v>Phlegmatospermum</c:v>
                </c:pt>
                <c:pt idx="125">
                  <c:v>Phoenicaulis</c:v>
                </c:pt>
                <c:pt idx="126">
                  <c:v>Physorhynchus</c:v>
                </c:pt>
                <c:pt idx="127">
                  <c:v>Polyctenium</c:v>
                </c:pt>
                <c:pt idx="128">
                  <c:v>Pringlea</c:v>
                </c:pt>
                <c:pt idx="129">
                  <c:v>Pritzelago</c:v>
                </c:pt>
                <c:pt idx="130">
                  <c:v>Pseuderucaria</c:v>
                </c:pt>
                <c:pt idx="131">
                  <c:v>Pseudovesicaria</c:v>
                </c:pt>
                <c:pt idx="132">
                  <c:v>Reboudia</c:v>
                </c:pt>
                <c:pt idx="133">
                  <c:v>Savignya</c:v>
                </c:pt>
                <c:pt idx="134">
                  <c:v>Scambopus</c:v>
                </c:pt>
                <c:pt idx="135">
                  <c:v>Schimpera</c:v>
                </c:pt>
                <c:pt idx="136">
                  <c:v>Schouwia</c:v>
                </c:pt>
                <c:pt idx="137">
                  <c:v>Selenia</c:v>
                </c:pt>
                <c:pt idx="138">
                  <c:v>Sisymbrella</c:v>
                </c:pt>
                <c:pt idx="139">
                  <c:v>Sisymbriopsis</c:v>
                </c:pt>
                <c:pt idx="140">
                  <c:v>Smelowskia</c:v>
                </c:pt>
                <c:pt idx="141">
                  <c:v>Solms-Laubachia</c:v>
                </c:pt>
                <c:pt idx="142">
                  <c:v>Sterigmostemum</c:v>
                </c:pt>
                <c:pt idx="143">
                  <c:v>Streptanthella</c:v>
                </c:pt>
                <c:pt idx="144">
                  <c:v>Subularia</c:v>
                </c:pt>
                <c:pt idx="145">
                  <c:v>Succowia</c:v>
                </c:pt>
                <c:pt idx="146">
                  <c:v>Syrenia</c:v>
                </c:pt>
                <c:pt idx="147">
                  <c:v>Taphrospermum</c:v>
                </c:pt>
                <c:pt idx="148">
                  <c:v>Tauscheria</c:v>
                </c:pt>
                <c:pt idx="149">
                  <c:v>Teesdaliopsis</c:v>
                </c:pt>
                <c:pt idx="150">
                  <c:v>Tetracme</c:v>
                </c:pt>
                <c:pt idx="151">
                  <c:v>Tropidocarpum</c:v>
                </c:pt>
                <c:pt idx="152">
                  <c:v>Turritis</c:v>
                </c:pt>
                <c:pt idx="153">
                  <c:v>Weberbauera</c:v>
                </c:pt>
                <c:pt idx="154">
                  <c:v>Zilla</c:v>
                </c:pt>
              </c:strCache>
            </c:strRef>
          </c:cat>
          <c:val>
            <c:numRef>
              <c:f>Sheet2!$C$2:$C$156</c:f>
              <c:numCache>
                <c:formatCode>General</c:formatCode>
                <c:ptCount val="15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7</c:v>
                </c:pt>
                <c:pt idx="5">
                  <c:v>17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E-7340-8F3C-12E56B6A0F1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Sheet2!$A$2:$A$156</c:f>
              <c:strCache>
                <c:ptCount val="155"/>
                <c:pt idx="0">
                  <c:v>Lepidium</c:v>
                </c:pt>
                <c:pt idx="1">
                  <c:v>Arabis</c:v>
                </c:pt>
                <c:pt idx="2">
                  <c:v>Alyssum</c:v>
                </c:pt>
                <c:pt idx="3">
                  <c:v>Erysimum</c:v>
                </c:pt>
                <c:pt idx="4">
                  <c:v>Cardamine</c:v>
                </c:pt>
                <c:pt idx="5">
                  <c:v>Brassica</c:v>
                </c:pt>
                <c:pt idx="6">
                  <c:v>Draba</c:v>
                </c:pt>
                <c:pt idx="7">
                  <c:v>Lesquerella</c:v>
                </c:pt>
                <c:pt idx="8">
                  <c:v>Sisymbrium</c:v>
                </c:pt>
                <c:pt idx="9">
                  <c:v>Rorippa</c:v>
                </c:pt>
                <c:pt idx="10">
                  <c:v>Heliophila</c:v>
                </c:pt>
                <c:pt idx="11">
                  <c:v>Thlaspi</c:v>
                </c:pt>
                <c:pt idx="12">
                  <c:v>Matthiola</c:v>
                </c:pt>
                <c:pt idx="13">
                  <c:v>Crambe</c:v>
                </c:pt>
                <c:pt idx="14">
                  <c:v>Iberis</c:v>
                </c:pt>
                <c:pt idx="15">
                  <c:v>Isatis</c:v>
                </c:pt>
                <c:pt idx="16">
                  <c:v>Cochlearia</c:v>
                </c:pt>
                <c:pt idx="17">
                  <c:v>Diplotaxis</c:v>
                </c:pt>
                <c:pt idx="18">
                  <c:v>Descurainia</c:v>
                </c:pt>
                <c:pt idx="19">
                  <c:v>Hesperis</c:v>
                </c:pt>
                <c:pt idx="20">
                  <c:v>Aethionema</c:v>
                </c:pt>
                <c:pt idx="21">
                  <c:v>Malcolmia</c:v>
                </c:pt>
                <c:pt idx="22">
                  <c:v>Stenopetalum</c:v>
                </c:pt>
                <c:pt idx="23">
                  <c:v>Streptanthus</c:v>
                </c:pt>
                <c:pt idx="24">
                  <c:v>Barbarea</c:v>
                </c:pt>
                <c:pt idx="25">
                  <c:v>Biscutella</c:v>
                </c:pt>
                <c:pt idx="26">
                  <c:v>Cakile</c:v>
                </c:pt>
                <c:pt idx="27">
                  <c:v>Camelina</c:v>
                </c:pt>
                <c:pt idx="28">
                  <c:v>Thelypodium</c:v>
                </c:pt>
                <c:pt idx="29">
                  <c:v>Arabidella</c:v>
                </c:pt>
                <c:pt idx="30">
                  <c:v>Arabidopsis</c:v>
                </c:pt>
                <c:pt idx="31">
                  <c:v>Caulanthus</c:v>
                </c:pt>
                <c:pt idx="32">
                  <c:v>Coincya</c:v>
                </c:pt>
                <c:pt idx="33">
                  <c:v>Erophila</c:v>
                </c:pt>
                <c:pt idx="34">
                  <c:v>Farsetia</c:v>
                </c:pt>
                <c:pt idx="35">
                  <c:v>Murbeckiella</c:v>
                </c:pt>
                <c:pt idx="36">
                  <c:v>Neuontobotrys</c:v>
                </c:pt>
                <c:pt idx="37">
                  <c:v>Physaria</c:v>
                </c:pt>
                <c:pt idx="38">
                  <c:v>Raphanus</c:v>
                </c:pt>
                <c:pt idx="39">
                  <c:v>Schizopetalon</c:v>
                </c:pt>
                <c:pt idx="40">
                  <c:v>Sinapis</c:v>
                </c:pt>
                <c:pt idx="41">
                  <c:v>Stanleya</c:v>
                </c:pt>
                <c:pt idx="42">
                  <c:v>Alyssoides</c:v>
                </c:pt>
                <c:pt idx="43">
                  <c:v>Aubrieta</c:v>
                </c:pt>
                <c:pt idx="44">
                  <c:v>Berteroa</c:v>
                </c:pt>
                <c:pt idx="45">
                  <c:v>Chorispora</c:v>
                </c:pt>
                <c:pt idx="46">
                  <c:v>Conringia</c:v>
                </c:pt>
                <c:pt idx="47">
                  <c:v>Eruca</c:v>
                </c:pt>
                <c:pt idx="48">
                  <c:v>Erucastrum</c:v>
                </c:pt>
                <c:pt idx="49">
                  <c:v>Harmsiodoxa</c:v>
                </c:pt>
                <c:pt idx="50">
                  <c:v>Hornungia</c:v>
                </c:pt>
                <c:pt idx="51">
                  <c:v>Lunaria</c:v>
                </c:pt>
                <c:pt idx="52">
                  <c:v>Mathewsia</c:v>
                </c:pt>
                <c:pt idx="53">
                  <c:v>Menonvillea</c:v>
                </c:pt>
                <c:pt idx="54">
                  <c:v>Morettia</c:v>
                </c:pt>
                <c:pt idx="55">
                  <c:v>Moricandia</c:v>
                </c:pt>
                <c:pt idx="56">
                  <c:v>Rapistrum</c:v>
                </c:pt>
                <c:pt idx="57">
                  <c:v>Stubendorffia</c:v>
                </c:pt>
                <c:pt idx="58">
                  <c:v>Thysanocarpus</c:v>
                </c:pt>
                <c:pt idx="59">
                  <c:v>Aurinia</c:v>
                </c:pt>
                <c:pt idx="60">
                  <c:v>Blennodia</c:v>
                </c:pt>
                <c:pt idx="61">
                  <c:v>Capsella</c:v>
                </c:pt>
                <c:pt idx="62">
                  <c:v>Cardaria</c:v>
                </c:pt>
                <c:pt idx="63">
                  <c:v>Clypeola</c:v>
                </c:pt>
                <c:pt idx="64">
                  <c:v>Dithyrea</c:v>
                </c:pt>
                <c:pt idx="65">
                  <c:v>Enarthrocarpus</c:v>
                </c:pt>
                <c:pt idx="66">
                  <c:v>Fibigia</c:v>
                </c:pt>
                <c:pt idx="67">
                  <c:v>Guillenia</c:v>
                </c:pt>
                <c:pt idx="68">
                  <c:v>Hirschfeldia</c:v>
                </c:pt>
                <c:pt idx="69">
                  <c:v>Irenepharsus</c:v>
                </c:pt>
                <c:pt idx="70">
                  <c:v>Maresia</c:v>
                </c:pt>
                <c:pt idx="71">
                  <c:v>Menkea</c:v>
                </c:pt>
                <c:pt idx="72">
                  <c:v>Neotorularia</c:v>
                </c:pt>
                <c:pt idx="73">
                  <c:v>Nerisyrenia</c:v>
                </c:pt>
                <c:pt idx="74">
                  <c:v>Neslia</c:v>
                </c:pt>
                <c:pt idx="75">
                  <c:v>Pachycladon</c:v>
                </c:pt>
                <c:pt idx="76">
                  <c:v>Peltaria</c:v>
                </c:pt>
                <c:pt idx="77">
                  <c:v>Ricotia</c:v>
                </c:pt>
                <c:pt idx="78">
                  <c:v>Schoenocrambe</c:v>
                </c:pt>
                <c:pt idx="79">
                  <c:v>Sibara</c:v>
                </c:pt>
                <c:pt idx="80">
                  <c:v>Sophiopsis</c:v>
                </c:pt>
                <c:pt idx="81">
                  <c:v>Teesdalia</c:v>
                </c:pt>
                <c:pt idx="82">
                  <c:v>Alliaria</c:v>
                </c:pt>
                <c:pt idx="83">
                  <c:v>Anastatica</c:v>
                </c:pt>
                <c:pt idx="84">
                  <c:v>Anchonium</c:v>
                </c:pt>
                <c:pt idx="85">
                  <c:v>Andrzeiowskya</c:v>
                </c:pt>
                <c:pt idx="86">
                  <c:v>Athysanus</c:v>
                </c:pt>
                <c:pt idx="87">
                  <c:v>Ballantinia</c:v>
                </c:pt>
                <c:pt idx="88">
                  <c:v>Boreava</c:v>
                </c:pt>
                <c:pt idx="89">
                  <c:v>Bunias</c:v>
                </c:pt>
                <c:pt idx="90">
                  <c:v>Calepina</c:v>
                </c:pt>
                <c:pt idx="91">
                  <c:v>Cardaminopsis</c:v>
                </c:pt>
                <c:pt idx="92">
                  <c:v>Carinavalva</c:v>
                </c:pt>
                <c:pt idx="93">
                  <c:v>Carrichtera</c:v>
                </c:pt>
                <c:pt idx="94">
                  <c:v>Cheesemania</c:v>
                </c:pt>
                <c:pt idx="95">
                  <c:v>Coluteocarpus</c:v>
                </c:pt>
                <c:pt idx="96">
                  <c:v>Coronopus</c:v>
                </c:pt>
                <c:pt idx="97">
                  <c:v>Cryptospora</c:v>
                </c:pt>
                <c:pt idx="98">
                  <c:v>Cuphonotus</c:v>
                </c:pt>
                <c:pt idx="99">
                  <c:v>Dentaria</c:v>
                </c:pt>
                <c:pt idx="100">
                  <c:v>Dimorphocarpa</c:v>
                </c:pt>
                <c:pt idx="101">
                  <c:v>Drabastrum</c:v>
                </c:pt>
                <c:pt idx="102">
                  <c:v>Dryopetalon</c:v>
                </c:pt>
                <c:pt idx="103">
                  <c:v>Eremobium</c:v>
                </c:pt>
                <c:pt idx="104">
                  <c:v>Eremodraba</c:v>
                </c:pt>
                <c:pt idx="105">
                  <c:v>Geococcus</c:v>
                </c:pt>
                <c:pt idx="106">
                  <c:v>Glastaria</c:v>
                </c:pt>
                <c:pt idx="107">
                  <c:v>Goldbachia</c:v>
                </c:pt>
                <c:pt idx="108">
                  <c:v>Halimolobos</c:v>
                </c:pt>
                <c:pt idx="109">
                  <c:v>Horwoodia</c:v>
                </c:pt>
                <c:pt idx="110">
                  <c:v>Hymenolobus</c:v>
                </c:pt>
                <c:pt idx="111">
                  <c:v>Iskandera</c:v>
                </c:pt>
                <c:pt idx="112">
                  <c:v>Kernera</c:v>
                </c:pt>
                <c:pt idx="113">
                  <c:v>Leptaleum</c:v>
                </c:pt>
                <c:pt idx="114">
                  <c:v>Lobularia</c:v>
                </c:pt>
                <c:pt idx="115">
                  <c:v>Microlepidium</c:v>
                </c:pt>
                <c:pt idx="116">
                  <c:v>Myagrum</c:v>
                </c:pt>
                <c:pt idx="117">
                  <c:v>Nasturtiopsis</c:v>
                </c:pt>
                <c:pt idx="118">
                  <c:v>Nasturtium</c:v>
                </c:pt>
                <c:pt idx="119">
                  <c:v>Notoceras</c:v>
                </c:pt>
                <c:pt idx="120">
                  <c:v>Olimarabidopsis</c:v>
                </c:pt>
                <c:pt idx="121">
                  <c:v>Parrya</c:v>
                </c:pt>
                <c:pt idx="122">
                  <c:v>Pennellia</c:v>
                </c:pt>
                <c:pt idx="123">
                  <c:v>Phlebolobium</c:v>
                </c:pt>
                <c:pt idx="124">
                  <c:v>Phlegmatospermum</c:v>
                </c:pt>
                <c:pt idx="125">
                  <c:v>Phoenicaulis</c:v>
                </c:pt>
                <c:pt idx="126">
                  <c:v>Physorhynchus</c:v>
                </c:pt>
                <c:pt idx="127">
                  <c:v>Polyctenium</c:v>
                </c:pt>
                <c:pt idx="128">
                  <c:v>Pringlea</c:v>
                </c:pt>
                <c:pt idx="129">
                  <c:v>Pritzelago</c:v>
                </c:pt>
                <c:pt idx="130">
                  <c:v>Pseuderucaria</c:v>
                </c:pt>
                <c:pt idx="131">
                  <c:v>Pseudovesicaria</c:v>
                </c:pt>
                <c:pt idx="132">
                  <c:v>Reboudia</c:v>
                </c:pt>
                <c:pt idx="133">
                  <c:v>Savignya</c:v>
                </c:pt>
                <c:pt idx="134">
                  <c:v>Scambopus</c:v>
                </c:pt>
                <c:pt idx="135">
                  <c:v>Schimpera</c:v>
                </c:pt>
                <c:pt idx="136">
                  <c:v>Schouwia</c:v>
                </c:pt>
                <c:pt idx="137">
                  <c:v>Selenia</c:v>
                </c:pt>
                <c:pt idx="138">
                  <c:v>Sisymbrella</c:v>
                </c:pt>
                <c:pt idx="139">
                  <c:v>Sisymbriopsis</c:v>
                </c:pt>
                <c:pt idx="140">
                  <c:v>Smelowskia</c:v>
                </c:pt>
                <c:pt idx="141">
                  <c:v>Solms-Laubachia</c:v>
                </c:pt>
                <c:pt idx="142">
                  <c:v>Sterigmostemum</c:v>
                </c:pt>
                <c:pt idx="143">
                  <c:v>Streptanthella</c:v>
                </c:pt>
                <c:pt idx="144">
                  <c:v>Subularia</c:v>
                </c:pt>
                <c:pt idx="145">
                  <c:v>Succowia</c:v>
                </c:pt>
                <c:pt idx="146">
                  <c:v>Syrenia</c:v>
                </c:pt>
                <c:pt idx="147">
                  <c:v>Taphrospermum</c:v>
                </c:pt>
                <c:pt idx="148">
                  <c:v>Tauscheria</c:v>
                </c:pt>
                <c:pt idx="149">
                  <c:v>Teesdaliopsis</c:v>
                </c:pt>
                <c:pt idx="150">
                  <c:v>Tetracme</c:v>
                </c:pt>
                <c:pt idx="151">
                  <c:v>Tropidocarpum</c:v>
                </c:pt>
                <c:pt idx="152">
                  <c:v>Turritis</c:v>
                </c:pt>
                <c:pt idx="153">
                  <c:v>Weberbauera</c:v>
                </c:pt>
                <c:pt idx="154">
                  <c:v>Zilla</c:v>
                </c:pt>
              </c:strCache>
            </c:strRef>
          </c:cat>
          <c:val>
            <c:numRef>
              <c:f>Sheet2!$D$2:$D$156</c:f>
              <c:numCache>
                <c:formatCode>General</c:formatCode>
                <c:ptCount val="155"/>
                <c:pt idx="0">
                  <c:v>52</c:v>
                </c:pt>
                <c:pt idx="1">
                  <c:v>35</c:v>
                </c:pt>
                <c:pt idx="2">
                  <c:v>36</c:v>
                </c:pt>
                <c:pt idx="3">
                  <c:v>33</c:v>
                </c:pt>
                <c:pt idx="4">
                  <c:v>26</c:v>
                </c:pt>
                <c:pt idx="5">
                  <c:v>11</c:v>
                </c:pt>
                <c:pt idx="6">
                  <c:v>13</c:v>
                </c:pt>
                <c:pt idx="7">
                  <c:v>22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5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6</c:v>
                </c:pt>
                <c:pt idx="29">
                  <c:v>5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E-7340-8F3C-12E56B6A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180016"/>
        <c:axId val="880017904"/>
      </c:barChart>
      <c:catAx>
        <c:axId val="901180016"/>
        <c:scaling>
          <c:orientation val="minMax"/>
        </c:scaling>
        <c:delete val="0"/>
        <c:axPos val="b"/>
        <c:numFmt formatCode="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017904"/>
        <c:crosses val="autoZero"/>
        <c:auto val="0"/>
        <c:lblAlgn val="ctr"/>
        <c:lblOffset val="100"/>
        <c:noMultiLvlLbl val="0"/>
      </c:catAx>
      <c:valAx>
        <c:axId val="880017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118001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SCSI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Sheet2!$G$2:$G$156</c:f>
              <c:numCache>
                <c:formatCode>General</c:formatCode>
                <c:ptCount val="155"/>
                <c:pt idx="0">
                  <c:v>12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  <c:pt idx="5">
                  <c:v>23</c:v>
                </c:pt>
                <c:pt idx="6">
                  <c:v>12</c:v>
                </c:pt>
                <c:pt idx="7">
                  <c:v>2</c:v>
                </c:pt>
                <c:pt idx="8">
                  <c:v>9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9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D-C243-8368-68A524CA0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99536"/>
        <c:axId val="1373122592"/>
      </c:scatterChart>
      <c:valAx>
        <c:axId val="13156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3122592"/>
        <c:crosses val="autoZero"/>
        <c:crossBetween val="midCat"/>
      </c:valAx>
      <c:valAx>
        <c:axId val="13731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56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822790</xdr:colOff>
      <xdr:row>16</xdr:row>
      <xdr:rowOff>85525</xdr:rowOff>
    </xdr:from>
    <xdr:to>
      <xdr:col>6</xdr:col>
      <xdr:colOff>122705</xdr:colOff>
      <xdr:row>30</xdr:row>
      <xdr:rowOff>187125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06D7215-81F4-E346-93C5-0528D6D44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</xdr:colOff>
      <xdr:row>0</xdr:row>
      <xdr:rowOff>12700</xdr:rowOff>
    </xdr:from>
    <xdr:to>
      <xdr:col>6</xdr:col>
      <xdr:colOff>165100</xdr:colOff>
      <xdr:row>13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0C05A8F-88C5-CD48-B2EE-A9F9A800B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1003300</xdr:colOff>
      <xdr:row>16</xdr:row>
      <xdr:rowOff>12700</xdr:rowOff>
    </xdr:from>
    <xdr:to>
      <xdr:col>10</xdr:col>
      <xdr:colOff>711200</xdr:colOff>
      <xdr:row>28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2DBCF0E-A251-F94F-8BC4-22F609E5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63498</xdr:colOff>
      <xdr:row>126</xdr:row>
      <xdr:rowOff>122903</xdr:rowOff>
    </xdr:from>
    <xdr:to>
      <xdr:col>45</xdr:col>
      <xdr:colOff>122902</xdr:colOff>
      <xdr:row>166</xdr:row>
      <xdr:rowOff>99219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038DC06-80DF-B34E-9322-70213D308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585305</xdr:colOff>
      <xdr:row>122</xdr:row>
      <xdr:rowOff>138044</xdr:rowOff>
    </xdr:from>
    <xdr:to>
      <xdr:col>15</xdr:col>
      <xdr:colOff>496957</xdr:colOff>
      <xdr:row>144</xdr:row>
      <xdr:rowOff>143014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876B23-692D-4141-91DF-F96CA32C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content/pdf/10.1007%2FBF00222665.pdf,http:/www.genetics.org/content/genetics/138/2/499.full.pdf" TargetMode="External"/><Relationship Id="rId3" Type="http://schemas.openxmlformats.org/officeDocument/2006/relationships/hyperlink" Target="https://www.sciencedirect.com/science/article/pii/S1146609X06001500" TargetMode="External"/><Relationship Id="rId7" Type="http://schemas.openxmlformats.org/officeDocument/2006/relationships/hyperlink" Target="https://link.springer.com/content/pdf/10.1007%2FBF00937836.pdf" TargetMode="External"/><Relationship Id="rId2" Type="http://schemas.openxmlformats.org/officeDocument/2006/relationships/hyperlink" Target="https://link.springer.com/content/pdf/10.1007%2F978-4-431-54589-7.pdf" TargetMode="External"/><Relationship Id="rId1" Type="http://schemas.openxmlformats.org/officeDocument/2006/relationships/hyperlink" Target="https://link.springer.com/content/pdf/10.1007%2F978-4-431-54589-7.pdf" TargetMode="External"/><Relationship Id="rId6" Type="http://schemas.openxmlformats.org/officeDocument/2006/relationships/hyperlink" Target="https://link.springer.com/content/pdf/10.1007%2FBF00937836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link.springer.com/content/pdf/10.1007%2FBF00937836.pdf" TargetMode="External"/><Relationship Id="rId10" Type="http://schemas.openxmlformats.org/officeDocument/2006/relationships/hyperlink" Target="https://ac.els-cdn.com/S030519789800057X/1-s2.0-S030519789800057X-main.pdf?_tid=16f525e3-31b7-44b7-a507-733c4ed8db94&amp;acdnat=1538462210_d5d73fefd06876e3691130210e63c28e" TargetMode="External"/><Relationship Id="rId4" Type="http://schemas.openxmlformats.org/officeDocument/2006/relationships/hyperlink" Target="https://link.springer.com/content/pdf/10.1007%2FBF00937836.pdf" TargetMode="External"/><Relationship Id="rId9" Type="http://schemas.openxmlformats.org/officeDocument/2006/relationships/hyperlink" Target="http://natuurtijdschriften.nl/download?type=document&amp;docid=53946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scholar.google.co.jp/scholar?hl=ja&amp;as_sdt=0%2C5&amp;q=Eupatorium+chinense+self+compatibility&amp;btnG=" TargetMode="External"/><Relationship Id="rId1" Type="http://schemas.openxmlformats.org/officeDocument/2006/relationships/hyperlink" Target="https://scholar.google.co.jp/scholar?hl=ja&amp;as_sdt=0%2C5&amp;q=Eupatorium+cannabinum+self+compatibility&amp;btnG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39"/>
  <sheetViews>
    <sheetView tabSelected="1" topLeftCell="K1" zoomScale="135" workbookViewId="0" xr3:uid="{AEA406A1-0E4B-5B11-9CD5-51D6E497D94C}">
      <selection activeCell="N1" sqref="N1:N1048576"/>
    </sheetView>
  </sheetViews>
  <sheetFormatPr defaultColWidth="8.82421875" defaultRowHeight="14.25" x14ac:dyDescent="0.2"/>
  <cols>
    <col min="1" max="1" width="8.45703125" customWidth="1"/>
    <col min="2" max="2" width="13.8515625" bestFit="1" customWidth="1"/>
    <col min="3" max="4" width="15.93359375" bestFit="1" customWidth="1"/>
    <col min="5" max="5" width="19.12109375" bestFit="1" customWidth="1"/>
    <col min="6" max="6" width="20.34765625" bestFit="1" customWidth="1"/>
    <col min="7" max="7" width="4.77734375" customWidth="1"/>
    <col min="8" max="9" width="3.67578125" customWidth="1"/>
    <col min="10" max="10" width="12.625" customWidth="1"/>
    <col min="11" max="11" width="8.703125" customWidth="1"/>
    <col min="12" max="12" width="2.94140625" customWidth="1"/>
    <col min="13" max="13" width="1.71484375" customWidth="1"/>
    <col min="14" max="14" width="237.46484375" bestFit="1" customWidth="1"/>
    <col min="15" max="15" width="1.8359375" customWidth="1"/>
    <col min="16" max="16" width="2.81640625" customWidth="1"/>
    <col min="17" max="18" width="10.6640625" bestFit="1" customWidth="1"/>
    <col min="21" max="21" width="9.3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2757</v>
      </c>
      <c r="R1">
        <f>COUNTIF($K2:$K772,R2)</f>
        <v>123</v>
      </c>
      <c r="S1">
        <f t="shared" ref="S1:T1" si="0">COUNTIF($K2:$K772,S2)</f>
        <v>105</v>
      </c>
      <c r="T1">
        <f t="shared" si="0"/>
        <v>542</v>
      </c>
      <c r="U1" t="e">
        <f ca="1">COUNTBRANK(K:K)</f>
        <v>#NAME?</v>
      </c>
    </row>
    <row r="2" spans="1:21" hidden="1" x14ac:dyDescent="0.2">
      <c r="A2" t="s">
        <v>16</v>
      </c>
      <c r="B2" t="s">
        <v>17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22</v>
      </c>
      <c r="J2">
        <v>0.34289999999999998</v>
      </c>
      <c r="K2" t="s">
        <v>23</v>
      </c>
      <c r="M2" t="s">
        <v>24</v>
      </c>
      <c r="N2" t="s">
        <v>25</v>
      </c>
      <c r="P2" t="s">
        <v>26</v>
      </c>
      <c r="R2" s="3" t="s">
        <v>2748</v>
      </c>
      <c r="S2" t="s">
        <v>2745</v>
      </c>
      <c r="T2" t="s">
        <v>2759</v>
      </c>
    </row>
    <row r="3" spans="1:21" hidden="1" x14ac:dyDescent="0.2">
      <c r="A3" t="s">
        <v>16</v>
      </c>
      <c r="B3" t="s">
        <v>17</v>
      </c>
      <c r="C3" t="s">
        <v>18</v>
      </c>
      <c r="D3" t="s">
        <v>18</v>
      </c>
      <c r="E3" t="s">
        <v>19</v>
      </c>
      <c r="F3" t="s">
        <v>27</v>
      </c>
      <c r="G3" t="s">
        <v>28</v>
      </c>
      <c r="H3" t="s">
        <v>22</v>
      </c>
      <c r="I3" t="s">
        <v>22</v>
      </c>
      <c r="J3">
        <v>0.32140000000000002</v>
      </c>
      <c r="K3" t="s">
        <v>23</v>
      </c>
      <c r="M3" t="s">
        <v>29</v>
      </c>
      <c r="N3" t="s">
        <v>25</v>
      </c>
      <c r="P3" t="s">
        <v>30</v>
      </c>
      <c r="R3" s="3"/>
    </row>
    <row r="4" spans="1:21" hidden="1" x14ac:dyDescent="0.2">
      <c r="A4" t="s">
        <v>16</v>
      </c>
      <c r="B4" t="s">
        <v>17</v>
      </c>
      <c r="C4" t="s">
        <v>18</v>
      </c>
      <c r="D4" t="s">
        <v>18</v>
      </c>
      <c r="E4" t="s">
        <v>19</v>
      </c>
      <c r="F4" t="s">
        <v>31</v>
      </c>
      <c r="G4" t="s">
        <v>32</v>
      </c>
      <c r="H4" t="s">
        <v>22</v>
      </c>
      <c r="I4" t="s">
        <v>22</v>
      </c>
      <c r="J4">
        <v>3.0680000000000001</v>
      </c>
      <c r="K4" t="s">
        <v>2759</v>
      </c>
      <c r="M4" t="s">
        <v>34</v>
      </c>
      <c r="N4" t="s">
        <v>33</v>
      </c>
      <c r="P4" t="s">
        <v>35</v>
      </c>
      <c r="R4" s="3"/>
    </row>
    <row r="5" spans="1:21" hidden="1" x14ac:dyDescent="0.2">
      <c r="A5" t="s">
        <v>16</v>
      </c>
      <c r="B5" t="s">
        <v>17</v>
      </c>
      <c r="C5" t="s">
        <v>18</v>
      </c>
      <c r="D5" t="s">
        <v>18</v>
      </c>
      <c r="E5" t="s">
        <v>19</v>
      </c>
      <c r="F5" t="s">
        <v>36</v>
      </c>
      <c r="G5" t="s">
        <v>37</v>
      </c>
      <c r="H5" t="s">
        <v>22</v>
      </c>
      <c r="I5" t="s">
        <v>22</v>
      </c>
      <c r="J5">
        <v>2.5244</v>
      </c>
      <c r="K5" t="s">
        <v>2759</v>
      </c>
      <c r="M5" t="s">
        <v>38</v>
      </c>
      <c r="N5" t="s">
        <v>33</v>
      </c>
      <c r="P5" t="s">
        <v>39</v>
      </c>
    </row>
    <row r="6" spans="1:21" hidden="1" x14ac:dyDescent="0.2">
      <c r="A6" t="s">
        <v>16</v>
      </c>
      <c r="B6" t="s">
        <v>17</v>
      </c>
      <c r="C6" t="s">
        <v>18</v>
      </c>
      <c r="D6" t="s">
        <v>18</v>
      </c>
      <c r="E6" t="s">
        <v>19</v>
      </c>
      <c r="F6" t="s">
        <v>40</v>
      </c>
      <c r="G6" t="s">
        <v>41</v>
      </c>
      <c r="H6" t="s">
        <v>22</v>
      </c>
      <c r="I6" t="s">
        <v>22</v>
      </c>
      <c r="J6">
        <v>0.53720000000000001</v>
      </c>
      <c r="K6" t="s">
        <v>23</v>
      </c>
      <c r="M6" t="s">
        <v>42</v>
      </c>
      <c r="N6" t="s">
        <v>25</v>
      </c>
      <c r="P6" t="s">
        <v>43</v>
      </c>
    </row>
    <row r="7" spans="1:21" hidden="1" x14ac:dyDescent="0.2">
      <c r="A7" t="s">
        <v>16</v>
      </c>
      <c r="B7" t="s">
        <v>17</v>
      </c>
      <c r="C7" t="s">
        <v>18</v>
      </c>
      <c r="D7" t="s">
        <v>18</v>
      </c>
      <c r="E7" t="s">
        <v>19</v>
      </c>
      <c r="F7" t="s">
        <v>44</v>
      </c>
      <c r="G7" t="s">
        <v>45</v>
      </c>
      <c r="H7" t="s">
        <v>22</v>
      </c>
      <c r="I7" t="s">
        <v>22</v>
      </c>
      <c r="J7">
        <v>1.8712</v>
      </c>
      <c r="K7" t="s">
        <v>2759</v>
      </c>
      <c r="M7" t="s">
        <v>46</v>
      </c>
      <c r="N7" t="s">
        <v>33</v>
      </c>
      <c r="P7" t="s">
        <v>47</v>
      </c>
    </row>
    <row r="8" spans="1:21" hidden="1" x14ac:dyDescent="0.2">
      <c r="A8" t="s">
        <v>16</v>
      </c>
      <c r="B8" t="s">
        <v>17</v>
      </c>
      <c r="C8" t="s">
        <v>18</v>
      </c>
      <c r="D8" t="s">
        <v>18</v>
      </c>
      <c r="E8" t="s">
        <v>19</v>
      </c>
      <c r="F8" t="s">
        <v>48</v>
      </c>
      <c r="G8" t="s">
        <v>49</v>
      </c>
      <c r="H8" t="s">
        <v>22</v>
      </c>
      <c r="I8" t="s">
        <v>22</v>
      </c>
      <c r="J8">
        <v>1.1543000000000001</v>
      </c>
      <c r="K8" t="s">
        <v>2759</v>
      </c>
      <c r="M8" t="s">
        <v>50</v>
      </c>
      <c r="N8" t="s">
        <v>33</v>
      </c>
      <c r="P8" t="s">
        <v>51</v>
      </c>
    </row>
    <row r="9" spans="1:21" hidden="1" x14ac:dyDescent="0.2">
      <c r="A9" t="s">
        <v>16</v>
      </c>
      <c r="B9" t="s">
        <v>17</v>
      </c>
      <c r="C9" t="s">
        <v>18</v>
      </c>
      <c r="D9" t="s">
        <v>18</v>
      </c>
      <c r="E9" t="s">
        <v>52</v>
      </c>
      <c r="F9" t="s">
        <v>53</v>
      </c>
      <c r="G9" t="s">
        <v>54</v>
      </c>
      <c r="H9" t="s">
        <v>22</v>
      </c>
      <c r="I9" t="s">
        <v>22</v>
      </c>
      <c r="J9">
        <v>3.03</v>
      </c>
      <c r="K9" t="s">
        <v>23</v>
      </c>
      <c r="M9" t="s">
        <v>55</v>
      </c>
      <c r="N9" t="s">
        <v>25</v>
      </c>
      <c r="P9" t="s">
        <v>56</v>
      </c>
    </row>
    <row r="10" spans="1:21" hidden="1" x14ac:dyDescent="0.2">
      <c r="A10" t="s">
        <v>16</v>
      </c>
      <c r="B10" t="s">
        <v>17</v>
      </c>
      <c r="C10" t="s">
        <v>18</v>
      </c>
      <c r="D10" t="s">
        <v>18</v>
      </c>
      <c r="E10" t="s">
        <v>57</v>
      </c>
      <c r="F10" t="s">
        <v>58</v>
      </c>
      <c r="G10" t="s">
        <v>59</v>
      </c>
      <c r="H10" t="s">
        <v>22</v>
      </c>
      <c r="I10" t="s">
        <v>22</v>
      </c>
      <c r="J10">
        <v>5.6904215000000002</v>
      </c>
      <c r="K10" t="s">
        <v>2759</v>
      </c>
      <c r="M10" t="s">
        <v>60</v>
      </c>
      <c r="N10" t="s">
        <v>33</v>
      </c>
      <c r="P10" t="s">
        <v>61</v>
      </c>
    </row>
    <row r="11" spans="1:21" hidden="1" x14ac:dyDescent="0.2">
      <c r="A11" t="s">
        <v>16</v>
      </c>
      <c r="B11" t="s">
        <v>17</v>
      </c>
      <c r="C11" t="s">
        <v>18</v>
      </c>
      <c r="D11" t="s">
        <v>18</v>
      </c>
      <c r="E11" t="s">
        <v>57</v>
      </c>
      <c r="F11" t="s">
        <v>62</v>
      </c>
      <c r="G11" t="s">
        <v>63</v>
      </c>
      <c r="H11" t="s">
        <v>64</v>
      </c>
      <c r="I11" t="s">
        <v>65</v>
      </c>
      <c r="J11">
        <v>6.2256</v>
      </c>
      <c r="K11" t="s">
        <v>2759</v>
      </c>
      <c r="M11" t="s">
        <v>66</v>
      </c>
      <c r="N11" t="s">
        <v>33</v>
      </c>
      <c r="P11" t="s">
        <v>67</v>
      </c>
    </row>
    <row r="12" spans="1:21" hidden="1" x14ac:dyDescent="0.2">
      <c r="A12" t="s">
        <v>16</v>
      </c>
      <c r="B12" t="s">
        <v>17</v>
      </c>
      <c r="C12" t="s">
        <v>18</v>
      </c>
      <c r="D12" t="s">
        <v>18</v>
      </c>
      <c r="E12" t="s">
        <v>57</v>
      </c>
      <c r="F12" t="s">
        <v>62</v>
      </c>
      <c r="G12" t="s">
        <v>59</v>
      </c>
      <c r="H12" t="s">
        <v>22</v>
      </c>
      <c r="I12" t="s">
        <v>22</v>
      </c>
      <c r="J12">
        <v>5.0044000000000004</v>
      </c>
      <c r="K12" t="s">
        <v>2759</v>
      </c>
      <c r="M12" t="s">
        <v>68</v>
      </c>
      <c r="N12" t="s">
        <v>33</v>
      </c>
      <c r="P12" t="s">
        <v>69</v>
      </c>
    </row>
    <row r="13" spans="1:21" hidden="1" x14ac:dyDescent="0.2">
      <c r="A13" t="s">
        <v>16</v>
      </c>
      <c r="B13" t="s">
        <v>17</v>
      </c>
      <c r="C13" t="s">
        <v>18</v>
      </c>
      <c r="D13" t="s">
        <v>18</v>
      </c>
      <c r="E13" s="4" t="s">
        <v>70</v>
      </c>
      <c r="F13" t="s">
        <v>71</v>
      </c>
      <c r="G13" t="s">
        <v>72</v>
      </c>
      <c r="H13" t="s">
        <v>22</v>
      </c>
      <c r="I13" t="s">
        <v>22</v>
      </c>
      <c r="J13">
        <v>0.56920000000000004</v>
      </c>
      <c r="K13" t="s">
        <v>2759</v>
      </c>
      <c r="M13" t="s">
        <v>73</v>
      </c>
      <c r="N13" t="s">
        <v>33</v>
      </c>
      <c r="P13" t="s">
        <v>74</v>
      </c>
    </row>
    <row r="14" spans="1:21" hidden="1" x14ac:dyDescent="0.2">
      <c r="A14" t="s">
        <v>16</v>
      </c>
      <c r="B14" t="s">
        <v>17</v>
      </c>
      <c r="C14" t="s">
        <v>18</v>
      </c>
      <c r="D14" t="s">
        <v>18</v>
      </c>
      <c r="E14" t="s">
        <v>70</v>
      </c>
      <c r="F14" t="s">
        <v>75</v>
      </c>
      <c r="G14" t="s">
        <v>76</v>
      </c>
      <c r="H14" t="s">
        <v>22</v>
      </c>
      <c r="I14" t="s">
        <v>22</v>
      </c>
      <c r="J14">
        <v>0.69</v>
      </c>
      <c r="K14" t="s">
        <v>23</v>
      </c>
      <c r="M14" t="s">
        <v>77</v>
      </c>
      <c r="N14" t="s">
        <v>25</v>
      </c>
      <c r="P14" t="s">
        <v>78</v>
      </c>
    </row>
    <row r="15" spans="1:21" hidden="1" x14ac:dyDescent="0.2">
      <c r="A15" t="s">
        <v>16</v>
      </c>
      <c r="B15" t="s">
        <v>17</v>
      </c>
      <c r="C15" t="s">
        <v>18</v>
      </c>
      <c r="D15" t="s">
        <v>18</v>
      </c>
      <c r="E15" t="s">
        <v>70</v>
      </c>
      <c r="F15" t="s">
        <v>79</v>
      </c>
      <c r="G15" t="s">
        <v>80</v>
      </c>
      <c r="H15" t="s">
        <v>22</v>
      </c>
      <c r="I15" t="s">
        <v>22</v>
      </c>
      <c r="J15">
        <v>1.32</v>
      </c>
      <c r="K15" t="s">
        <v>2759</v>
      </c>
      <c r="M15" t="s">
        <v>81</v>
      </c>
      <c r="N15" t="s">
        <v>33</v>
      </c>
      <c r="P15" t="s">
        <v>82</v>
      </c>
    </row>
    <row r="16" spans="1:21" hidden="1" x14ac:dyDescent="0.2">
      <c r="A16" t="s">
        <v>16</v>
      </c>
      <c r="B16" t="s">
        <v>17</v>
      </c>
      <c r="C16" t="s">
        <v>18</v>
      </c>
      <c r="D16" t="s">
        <v>18</v>
      </c>
      <c r="E16" t="s">
        <v>70</v>
      </c>
      <c r="F16" t="s">
        <v>83</v>
      </c>
      <c r="G16" t="s">
        <v>84</v>
      </c>
      <c r="H16" t="s">
        <v>22</v>
      </c>
      <c r="I16" t="s">
        <v>22</v>
      </c>
      <c r="J16">
        <v>0.2412</v>
      </c>
      <c r="K16" t="s">
        <v>2759</v>
      </c>
      <c r="M16" t="s">
        <v>85</v>
      </c>
      <c r="N16" t="s">
        <v>33</v>
      </c>
      <c r="P16" t="s">
        <v>86</v>
      </c>
    </row>
    <row r="17" spans="1:16" hidden="1" x14ac:dyDescent="0.2">
      <c r="A17" t="s">
        <v>16</v>
      </c>
      <c r="B17" t="s">
        <v>17</v>
      </c>
      <c r="C17" t="s">
        <v>18</v>
      </c>
      <c r="D17" t="s">
        <v>18</v>
      </c>
      <c r="E17" t="s">
        <v>70</v>
      </c>
      <c r="F17" t="s">
        <v>87</v>
      </c>
      <c r="G17" t="s">
        <v>22</v>
      </c>
      <c r="H17" t="s">
        <v>22</v>
      </c>
      <c r="I17" t="s">
        <v>22</v>
      </c>
      <c r="J17">
        <v>0.37852000000000002</v>
      </c>
      <c r="K17" t="s">
        <v>2759</v>
      </c>
      <c r="M17" t="s">
        <v>88</v>
      </c>
      <c r="N17" t="s">
        <v>33</v>
      </c>
      <c r="P17" t="s">
        <v>89</v>
      </c>
    </row>
    <row r="18" spans="1:16" hidden="1" x14ac:dyDescent="0.2">
      <c r="A18" t="s">
        <v>16</v>
      </c>
      <c r="B18" t="s">
        <v>17</v>
      </c>
      <c r="C18" t="s">
        <v>18</v>
      </c>
      <c r="D18" t="s">
        <v>18</v>
      </c>
      <c r="E18" t="s">
        <v>70</v>
      </c>
      <c r="F18" t="s">
        <v>90</v>
      </c>
      <c r="G18" t="s">
        <v>91</v>
      </c>
      <c r="H18" t="s">
        <v>22</v>
      </c>
      <c r="I18" t="s">
        <v>22</v>
      </c>
      <c r="J18">
        <v>1.2</v>
      </c>
      <c r="K18" t="s">
        <v>2748</v>
      </c>
      <c r="M18" t="s">
        <v>92</v>
      </c>
      <c r="N18" t="s">
        <v>2887</v>
      </c>
      <c r="P18" t="s">
        <v>93</v>
      </c>
    </row>
    <row r="19" spans="1:16" hidden="1" x14ac:dyDescent="0.2">
      <c r="A19" t="s">
        <v>16</v>
      </c>
      <c r="B19" t="s">
        <v>17</v>
      </c>
      <c r="C19" t="s">
        <v>18</v>
      </c>
      <c r="D19" t="s">
        <v>18</v>
      </c>
      <c r="E19" t="s">
        <v>70</v>
      </c>
      <c r="F19" t="s">
        <v>94</v>
      </c>
      <c r="G19" t="s">
        <v>72</v>
      </c>
      <c r="H19" t="s">
        <v>22</v>
      </c>
      <c r="I19" t="s">
        <v>22</v>
      </c>
      <c r="J19">
        <v>0.61799999999999999</v>
      </c>
      <c r="K19" t="s">
        <v>2759</v>
      </c>
      <c r="M19" t="s">
        <v>95</v>
      </c>
      <c r="N19" t="s">
        <v>33</v>
      </c>
      <c r="P19" t="s">
        <v>96</v>
      </c>
    </row>
    <row r="20" spans="1:16" hidden="1" x14ac:dyDescent="0.2">
      <c r="A20" t="s">
        <v>16</v>
      </c>
      <c r="B20" t="s">
        <v>17</v>
      </c>
      <c r="C20" t="s">
        <v>18</v>
      </c>
      <c r="D20" t="s">
        <v>18</v>
      </c>
      <c r="E20" t="s">
        <v>70</v>
      </c>
      <c r="F20" t="s">
        <v>97</v>
      </c>
      <c r="G20" t="s">
        <v>98</v>
      </c>
      <c r="H20" t="s">
        <v>99</v>
      </c>
      <c r="I20" t="s">
        <v>97</v>
      </c>
      <c r="J20">
        <v>0.55920000000000003</v>
      </c>
      <c r="K20" t="s">
        <v>2759</v>
      </c>
      <c r="M20" t="s">
        <v>100</v>
      </c>
      <c r="N20" t="s">
        <v>33</v>
      </c>
      <c r="P20" t="s">
        <v>101</v>
      </c>
    </row>
    <row r="21" spans="1:16" hidden="1" x14ac:dyDescent="0.2">
      <c r="A21" t="s">
        <v>16</v>
      </c>
      <c r="B21" t="s">
        <v>17</v>
      </c>
      <c r="C21" t="s">
        <v>18</v>
      </c>
      <c r="D21" t="s">
        <v>18</v>
      </c>
      <c r="E21" t="s">
        <v>70</v>
      </c>
      <c r="F21" t="s">
        <v>102</v>
      </c>
      <c r="G21" t="s">
        <v>32</v>
      </c>
      <c r="H21" t="s">
        <v>22</v>
      </c>
      <c r="I21" t="s">
        <v>22</v>
      </c>
      <c r="J21">
        <v>0.2</v>
      </c>
      <c r="K21" t="s">
        <v>2759</v>
      </c>
      <c r="M21" t="s">
        <v>103</v>
      </c>
      <c r="N21" t="s">
        <v>33</v>
      </c>
      <c r="P21" t="s">
        <v>104</v>
      </c>
    </row>
    <row r="22" spans="1:16" hidden="1" x14ac:dyDescent="0.2">
      <c r="A22" t="s">
        <v>16</v>
      </c>
      <c r="B22" t="s">
        <v>17</v>
      </c>
      <c r="C22" t="s">
        <v>18</v>
      </c>
      <c r="D22" t="s">
        <v>18</v>
      </c>
      <c r="E22" t="s">
        <v>70</v>
      </c>
      <c r="F22" t="s">
        <v>105</v>
      </c>
      <c r="G22" t="s">
        <v>106</v>
      </c>
      <c r="H22" t="s">
        <v>22</v>
      </c>
      <c r="I22" t="s">
        <v>22</v>
      </c>
      <c r="J22">
        <v>0.87760000000000005</v>
      </c>
      <c r="K22" t="s">
        <v>2759</v>
      </c>
      <c r="M22" t="s">
        <v>107</v>
      </c>
      <c r="N22" t="s">
        <v>33</v>
      </c>
      <c r="P22" t="s">
        <v>108</v>
      </c>
    </row>
    <row r="23" spans="1:16" hidden="1" x14ac:dyDescent="0.2">
      <c r="A23" t="s">
        <v>16</v>
      </c>
      <c r="B23" t="s">
        <v>17</v>
      </c>
      <c r="C23" t="s">
        <v>18</v>
      </c>
      <c r="D23" t="s">
        <v>18</v>
      </c>
      <c r="E23" t="s">
        <v>70</v>
      </c>
      <c r="F23" t="s">
        <v>109</v>
      </c>
      <c r="G23" t="s">
        <v>84</v>
      </c>
      <c r="H23" t="s">
        <v>22</v>
      </c>
      <c r="I23" t="s">
        <v>22</v>
      </c>
      <c r="J23">
        <v>0.53080000000000005</v>
      </c>
      <c r="K23" t="s">
        <v>2759</v>
      </c>
      <c r="M23" t="s">
        <v>110</v>
      </c>
      <c r="N23" t="s">
        <v>33</v>
      </c>
      <c r="P23" t="s">
        <v>111</v>
      </c>
    </row>
    <row r="24" spans="1:16" hidden="1" x14ac:dyDescent="0.2">
      <c r="A24" t="s">
        <v>16</v>
      </c>
      <c r="B24" t="s">
        <v>17</v>
      </c>
      <c r="C24" t="s">
        <v>18</v>
      </c>
      <c r="D24" t="s">
        <v>18</v>
      </c>
      <c r="E24" t="s">
        <v>70</v>
      </c>
      <c r="F24" t="s">
        <v>112</v>
      </c>
      <c r="G24" t="s">
        <v>113</v>
      </c>
      <c r="H24" t="s">
        <v>22</v>
      </c>
      <c r="I24" t="s">
        <v>22</v>
      </c>
      <c r="J24">
        <v>0.79400000000000004</v>
      </c>
      <c r="K24" t="s">
        <v>23</v>
      </c>
      <c r="M24" t="s">
        <v>114</v>
      </c>
      <c r="N24" t="s">
        <v>25</v>
      </c>
      <c r="P24" t="s">
        <v>115</v>
      </c>
    </row>
    <row r="25" spans="1:16" hidden="1" x14ac:dyDescent="0.2">
      <c r="A25" t="s">
        <v>16</v>
      </c>
      <c r="B25" t="s">
        <v>17</v>
      </c>
      <c r="C25" t="s">
        <v>18</v>
      </c>
      <c r="D25" t="s">
        <v>18</v>
      </c>
      <c r="E25" t="s">
        <v>70</v>
      </c>
      <c r="F25" t="s">
        <v>116</v>
      </c>
      <c r="G25" t="s">
        <v>117</v>
      </c>
      <c r="H25" t="s">
        <v>22</v>
      </c>
      <c r="I25" t="s">
        <v>22</v>
      </c>
      <c r="J25">
        <v>0.4</v>
      </c>
      <c r="K25" t="s">
        <v>2759</v>
      </c>
      <c r="M25" t="s">
        <v>118</v>
      </c>
      <c r="N25" t="s">
        <v>33</v>
      </c>
      <c r="P25" t="s">
        <v>119</v>
      </c>
    </row>
    <row r="26" spans="1:16" hidden="1" x14ac:dyDescent="0.2">
      <c r="A26" t="s">
        <v>16</v>
      </c>
      <c r="B26" t="s">
        <v>17</v>
      </c>
      <c r="C26" t="s">
        <v>18</v>
      </c>
      <c r="D26" t="s">
        <v>18</v>
      </c>
      <c r="E26" t="s">
        <v>70</v>
      </c>
      <c r="F26" t="s">
        <v>120</v>
      </c>
      <c r="G26" t="s">
        <v>121</v>
      </c>
      <c r="H26" t="s">
        <v>22</v>
      </c>
      <c r="I26" t="s">
        <v>22</v>
      </c>
      <c r="J26">
        <v>0.44</v>
      </c>
      <c r="K26" t="s">
        <v>23</v>
      </c>
      <c r="M26" t="s">
        <v>122</v>
      </c>
      <c r="N26" t="s">
        <v>25</v>
      </c>
      <c r="P26" t="s">
        <v>123</v>
      </c>
    </row>
    <row r="27" spans="1:16" hidden="1" x14ac:dyDescent="0.2">
      <c r="A27" t="s">
        <v>16</v>
      </c>
      <c r="B27" t="s">
        <v>17</v>
      </c>
      <c r="C27" t="s">
        <v>18</v>
      </c>
      <c r="D27" t="s">
        <v>18</v>
      </c>
      <c r="E27" t="s">
        <v>70</v>
      </c>
      <c r="F27" t="s">
        <v>124</v>
      </c>
      <c r="G27" t="s">
        <v>125</v>
      </c>
      <c r="H27" t="s">
        <v>22</v>
      </c>
      <c r="I27" t="s">
        <v>22</v>
      </c>
      <c r="J27">
        <v>1.3984000000000001</v>
      </c>
      <c r="K27" t="s">
        <v>2759</v>
      </c>
      <c r="M27" t="s">
        <v>126</v>
      </c>
      <c r="N27" t="s">
        <v>33</v>
      </c>
      <c r="P27" t="s">
        <v>127</v>
      </c>
    </row>
    <row r="28" spans="1:16" hidden="1" x14ac:dyDescent="0.2">
      <c r="A28" t="s">
        <v>16</v>
      </c>
      <c r="B28" t="s">
        <v>17</v>
      </c>
      <c r="C28" t="s">
        <v>18</v>
      </c>
      <c r="D28" t="s">
        <v>18</v>
      </c>
      <c r="E28" t="s">
        <v>70</v>
      </c>
      <c r="F28" t="s">
        <v>128</v>
      </c>
      <c r="G28" t="s">
        <v>129</v>
      </c>
      <c r="H28" t="s">
        <v>22</v>
      </c>
      <c r="I28" t="s">
        <v>22</v>
      </c>
      <c r="J28">
        <v>0.46</v>
      </c>
      <c r="K28" t="s">
        <v>2759</v>
      </c>
      <c r="M28" t="s">
        <v>130</v>
      </c>
      <c r="N28" t="s">
        <v>33</v>
      </c>
      <c r="P28" t="s">
        <v>131</v>
      </c>
    </row>
    <row r="29" spans="1:16" hidden="1" x14ac:dyDescent="0.2">
      <c r="A29" t="s">
        <v>16</v>
      </c>
      <c r="B29" t="s">
        <v>17</v>
      </c>
      <c r="C29" t="s">
        <v>18</v>
      </c>
      <c r="D29" t="s">
        <v>18</v>
      </c>
      <c r="E29" t="s">
        <v>70</v>
      </c>
      <c r="F29" t="s">
        <v>132</v>
      </c>
      <c r="G29" t="s">
        <v>133</v>
      </c>
      <c r="H29" t="s">
        <v>22</v>
      </c>
      <c r="I29" t="s">
        <v>22</v>
      </c>
      <c r="J29">
        <v>1.4036</v>
      </c>
      <c r="K29" t="s">
        <v>2759</v>
      </c>
      <c r="M29" t="s">
        <v>134</v>
      </c>
      <c r="N29" t="s">
        <v>33</v>
      </c>
      <c r="P29" t="s">
        <v>135</v>
      </c>
    </row>
    <row r="30" spans="1:16" hidden="1" x14ac:dyDescent="0.2">
      <c r="A30" t="s">
        <v>16</v>
      </c>
      <c r="B30" t="s">
        <v>17</v>
      </c>
      <c r="C30" t="s">
        <v>18</v>
      </c>
      <c r="D30" t="s">
        <v>18</v>
      </c>
      <c r="E30" t="s">
        <v>70</v>
      </c>
      <c r="F30" t="s">
        <v>136</v>
      </c>
      <c r="G30" t="s">
        <v>137</v>
      </c>
      <c r="H30" t="s">
        <v>22</v>
      </c>
      <c r="I30" t="s">
        <v>22</v>
      </c>
      <c r="J30">
        <v>0.24299999999999999</v>
      </c>
      <c r="K30" t="s">
        <v>2759</v>
      </c>
      <c r="M30" t="s">
        <v>138</v>
      </c>
      <c r="N30" t="s">
        <v>33</v>
      </c>
      <c r="P30" t="s">
        <v>139</v>
      </c>
    </row>
    <row r="31" spans="1:16" hidden="1" x14ac:dyDescent="0.2">
      <c r="A31" t="s">
        <v>16</v>
      </c>
      <c r="B31" t="s">
        <v>17</v>
      </c>
      <c r="C31" t="s">
        <v>18</v>
      </c>
      <c r="D31" t="s">
        <v>18</v>
      </c>
      <c r="E31" t="s">
        <v>70</v>
      </c>
      <c r="F31" t="s">
        <v>140</v>
      </c>
      <c r="G31" t="s">
        <v>141</v>
      </c>
      <c r="H31" t="s">
        <v>22</v>
      </c>
      <c r="I31" t="s">
        <v>22</v>
      </c>
      <c r="J31">
        <v>0.5</v>
      </c>
      <c r="K31" t="s">
        <v>2759</v>
      </c>
      <c r="M31" t="s">
        <v>142</v>
      </c>
      <c r="N31" t="s">
        <v>33</v>
      </c>
      <c r="P31" t="s">
        <v>143</v>
      </c>
    </row>
    <row r="32" spans="1:16" hidden="1" x14ac:dyDescent="0.2">
      <c r="A32" t="s">
        <v>16</v>
      </c>
      <c r="B32" t="s">
        <v>17</v>
      </c>
      <c r="C32" t="s">
        <v>18</v>
      </c>
      <c r="D32" t="s">
        <v>18</v>
      </c>
      <c r="E32" t="s">
        <v>70</v>
      </c>
      <c r="F32" t="s">
        <v>144</v>
      </c>
      <c r="G32" t="s">
        <v>22</v>
      </c>
      <c r="H32" t="s">
        <v>99</v>
      </c>
      <c r="I32" t="s">
        <v>145</v>
      </c>
      <c r="J32">
        <v>0.74</v>
      </c>
      <c r="K32" t="s">
        <v>2759</v>
      </c>
      <c r="M32" t="s">
        <v>146</v>
      </c>
      <c r="N32" t="s">
        <v>33</v>
      </c>
      <c r="P32" t="s">
        <v>147</v>
      </c>
    </row>
    <row r="33" spans="1:16" hidden="1" x14ac:dyDescent="0.2">
      <c r="A33" t="s">
        <v>16</v>
      </c>
      <c r="B33" t="s">
        <v>17</v>
      </c>
      <c r="C33" t="s">
        <v>18</v>
      </c>
      <c r="D33" t="s">
        <v>18</v>
      </c>
      <c r="E33" t="s">
        <v>70</v>
      </c>
      <c r="F33" t="s">
        <v>148</v>
      </c>
      <c r="G33" t="s">
        <v>37</v>
      </c>
      <c r="H33" t="s">
        <v>22</v>
      </c>
      <c r="I33" t="s">
        <v>22</v>
      </c>
      <c r="J33">
        <v>1.02</v>
      </c>
      <c r="K33" t="s">
        <v>2759</v>
      </c>
      <c r="M33" t="s">
        <v>149</v>
      </c>
      <c r="N33" t="s">
        <v>33</v>
      </c>
      <c r="P33" t="s">
        <v>150</v>
      </c>
    </row>
    <row r="34" spans="1:16" hidden="1" x14ac:dyDescent="0.2">
      <c r="A34" t="s">
        <v>16</v>
      </c>
      <c r="B34" t="s">
        <v>17</v>
      </c>
      <c r="C34" t="s">
        <v>18</v>
      </c>
      <c r="D34" t="s">
        <v>18</v>
      </c>
      <c r="E34" t="s">
        <v>70</v>
      </c>
      <c r="F34" t="s">
        <v>151</v>
      </c>
      <c r="G34" t="s">
        <v>91</v>
      </c>
      <c r="H34" t="s">
        <v>99</v>
      </c>
      <c r="I34" t="s">
        <v>151</v>
      </c>
      <c r="J34">
        <v>0.83640000000000003</v>
      </c>
      <c r="K34" t="s">
        <v>2748</v>
      </c>
      <c r="M34" t="s">
        <v>152</v>
      </c>
      <c r="N34" t="s">
        <v>2876</v>
      </c>
      <c r="P34" t="s">
        <v>153</v>
      </c>
    </row>
    <row r="35" spans="1:16" hidden="1" x14ac:dyDescent="0.2">
      <c r="A35" t="s">
        <v>16</v>
      </c>
      <c r="B35" t="s">
        <v>17</v>
      </c>
      <c r="C35" t="s">
        <v>18</v>
      </c>
      <c r="D35" t="s">
        <v>18</v>
      </c>
      <c r="E35" t="s">
        <v>70</v>
      </c>
      <c r="F35" t="s">
        <v>151</v>
      </c>
      <c r="G35" t="s">
        <v>91</v>
      </c>
      <c r="H35" t="s">
        <v>99</v>
      </c>
      <c r="I35" t="s">
        <v>154</v>
      </c>
      <c r="J35">
        <v>0.90559999999999996</v>
      </c>
      <c r="K35" t="s">
        <v>2748</v>
      </c>
      <c r="M35" t="s">
        <v>155</v>
      </c>
      <c r="N35" t="s">
        <v>2876</v>
      </c>
      <c r="P35" t="s">
        <v>156</v>
      </c>
    </row>
    <row r="36" spans="1:16" hidden="1" x14ac:dyDescent="0.2">
      <c r="A36" t="s">
        <v>16</v>
      </c>
      <c r="B36" t="s">
        <v>17</v>
      </c>
      <c r="C36" t="s">
        <v>18</v>
      </c>
      <c r="D36" t="s">
        <v>18</v>
      </c>
      <c r="E36" t="s">
        <v>70</v>
      </c>
      <c r="F36" t="s">
        <v>157</v>
      </c>
      <c r="G36" t="s">
        <v>158</v>
      </c>
      <c r="H36" t="s">
        <v>22</v>
      </c>
      <c r="I36" t="s">
        <v>22</v>
      </c>
      <c r="J36">
        <v>2.6486000000000001</v>
      </c>
      <c r="K36" t="s">
        <v>2759</v>
      </c>
      <c r="M36" t="s">
        <v>159</v>
      </c>
      <c r="N36" t="s">
        <v>33</v>
      </c>
      <c r="P36" t="s">
        <v>160</v>
      </c>
    </row>
    <row r="37" spans="1:16" hidden="1" x14ac:dyDescent="0.2">
      <c r="A37" t="s">
        <v>16</v>
      </c>
      <c r="B37" t="s">
        <v>17</v>
      </c>
      <c r="C37" t="s">
        <v>18</v>
      </c>
      <c r="D37" t="s">
        <v>18</v>
      </c>
      <c r="E37" t="s">
        <v>70</v>
      </c>
      <c r="F37" t="s">
        <v>161</v>
      </c>
      <c r="G37" t="s">
        <v>162</v>
      </c>
      <c r="H37" t="s">
        <v>22</v>
      </c>
      <c r="I37" t="s">
        <v>22</v>
      </c>
      <c r="J37">
        <v>0.78920000000000001</v>
      </c>
      <c r="K37" t="s">
        <v>2759</v>
      </c>
      <c r="M37" t="s">
        <v>163</v>
      </c>
      <c r="N37" t="s">
        <v>33</v>
      </c>
      <c r="P37" t="s">
        <v>164</v>
      </c>
    </row>
    <row r="38" spans="1:16" hidden="1" x14ac:dyDescent="0.2">
      <c r="A38" t="s">
        <v>16</v>
      </c>
      <c r="B38" t="s">
        <v>17</v>
      </c>
      <c r="C38" t="s">
        <v>18</v>
      </c>
      <c r="D38" t="s">
        <v>18</v>
      </c>
      <c r="E38" t="s">
        <v>70</v>
      </c>
      <c r="F38" t="s">
        <v>165</v>
      </c>
      <c r="G38" t="s">
        <v>166</v>
      </c>
      <c r="H38" t="s">
        <v>22</v>
      </c>
      <c r="I38" t="s">
        <v>22</v>
      </c>
      <c r="J38">
        <v>3.2149999999999999</v>
      </c>
      <c r="K38" t="s">
        <v>2759</v>
      </c>
      <c r="M38" t="s">
        <v>167</v>
      </c>
      <c r="N38" t="s">
        <v>33</v>
      </c>
      <c r="P38" t="s">
        <v>168</v>
      </c>
    </row>
    <row r="39" spans="1:16" hidden="1" x14ac:dyDescent="0.2">
      <c r="A39" t="s">
        <v>16</v>
      </c>
      <c r="B39" t="s">
        <v>17</v>
      </c>
      <c r="C39" t="s">
        <v>18</v>
      </c>
      <c r="D39" t="s">
        <v>18</v>
      </c>
      <c r="E39" t="s">
        <v>70</v>
      </c>
      <c r="F39" t="s">
        <v>169</v>
      </c>
      <c r="G39" t="s">
        <v>170</v>
      </c>
      <c r="H39" t="s">
        <v>22</v>
      </c>
      <c r="I39" t="s">
        <v>22</v>
      </c>
      <c r="J39">
        <v>0.42280000000000001</v>
      </c>
      <c r="K39" t="s">
        <v>2759</v>
      </c>
      <c r="M39" t="s">
        <v>171</v>
      </c>
      <c r="N39" t="s">
        <v>33</v>
      </c>
      <c r="P39" t="s">
        <v>172</v>
      </c>
    </row>
    <row r="40" spans="1:16" hidden="1" x14ac:dyDescent="0.2">
      <c r="A40" t="s">
        <v>16</v>
      </c>
      <c r="B40" t="s">
        <v>17</v>
      </c>
      <c r="C40" t="s">
        <v>18</v>
      </c>
      <c r="D40" t="s">
        <v>18</v>
      </c>
      <c r="E40" t="s">
        <v>70</v>
      </c>
      <c r="F40" t="s">
        <v>173</v>
      </c>
      <c r="G40" t="s">
        <v>174</v>
      </c>
      <c r="H40" t="s">
        <v>22</v>
      </c>
      <c r="I40" t="s">
        <v>22</v>
      </c>
      <c r="J40">
        <v>4.4180000000000001</v>
      </c>
      <c r="K40" t="s">
        <v>2759</v>
      </c>
      <c r="M40" t="s">
        <v>175</v>
      </c>
      <c r="N40" t="s">
        <v>33</v>
      </c>
      <c r="P40" t="s">
        <v>176</v>
      </c>
    </row>
    <row r="41" spans="1:16" hidden="1" x14ac:dyDescent="0.2">
      <c r="A41" t="s">
        <v>16</v>
      </c>
      <c r="B41" t="s">
        <v>17</v>
      </c>
      <c r="C41" t="s">
        <v>18</v>
      </c>
      <c r="D41" t="s">
        <v>18</v>
      </c>
      <c r="E41" t="s">
        <v>70</v>
      </c>
      <c r="F41" t="s">
        <v>177</v>
      </c>
      <c r="G41" t="s">
        <v>178</v>
      </c>
      <c r="H41" t="s">
        <v>22</v>
      </c>
      <c r="I41" t="s">
        <v>22</v>
      </c>
      <c r="J41">
        <v>0.72040000000000004</v>
      </c>
      <c r="K41" t="s">
        <v>2759</v>
      </c>
      <c r="M41" t="s">
        <v>179</v>
      </c>
      <c r="N41" t="s">
        <v>33</v>
      </c>
      <c r="P41" t="s">
        <v>180</v>
      </c>
    </row>
    <row r="42" spans="1:16" hidden="1" x14ac:dyDescent="0.2">
      <c r="A42" t="s">
        <v>16</v>
      </c>
      <c r="B42" t="s">
        <v>17</v>
      </c>
      <c r="C42" t="s">
        <v>18</v>
      </c>
      <c r="D42" t="s">
        <v>18</v>
      </c>
      <c r="E42" t="s">
        <v>70</v>
      </c>
      <c r="F42" t="s">
        <v>48</v>
      </c>
      <c r="G42" t="s">
        <v>91</v>
      </c>
      <c r="H42" t="s">
        <v>22</v>
      </c>
      <c r="I42" t="s">
        <v>22</v>
      </c>
      <c r="J42">
        <v>0.94</v>
      </c>
      <c r="K42" t="s">
        <v>2745</v>
      </c>
      <c r="M42" t="s">
        <v>181</v>
      </c>
      <c r="N42" t="s">
        <v>2887</v>
      </c>
      <c r="P42" t="s">
        <v>182</v>
      </c>
    </row>
    <row r="43" spans="1:16" hidden="1" x14ac:dyDescent="0.2">
      <c r="A43" t="s">
        <v>16</v>
      </c>
      <c r="B43" t="s">
        <v>17</v>
      </c>
      <c r="C43" t="s">
        <v>18</v>
      </c>
      <c r="D43" t="s">
        <v>18</v>
      </c>
      <c r="E43" t="s">
        <v>70</v>
      </c>
      <c r="F43" t="s">
        <v>48</v>
      </c>
      <c r="G43" t="s">
        <v>91</v>
      </c>
      <c r="H43" t="s">
        <v>99</v>
      </c>
      <c r="I43" t="s">
        <v>183</v>
      </c>
      <c r="J43">
        <v>0.58399999999999996</v>
      </c>
      <c r="K43" t="s">
        <v>2745</v>
      </c>
      <c r="M43" t="s">
        <v>184</v>
      </c>
      <c r="N43" t="s">
        <v>2887</v>
      </c>
      <c r="P43" t="s">
        <v>185</v>
      </c>
    </row>
    <row r="44" spans="1:16" hidden="1" x14ac:dyDescent="0.2">
      <c r="A44" t="s">
        <v>16</v>
      </c>
      <c r="B44" t="s">
        <v>17</v>
      </c>
      <c r="C44" t="s">
        <v>18</v>
      </c>
      <c r="D44" t="s">
        <v>18</v>
      </c>
      <c r="E44" t="s">
        <v>70</v>
      </c>
      <c r="F44" t="s">
        <v>186</v>
      </c>
      <c r="G44" t="s">
        <v>187</v>
      </c>
      <c r="H44" t="s">
        <v>22</v>
      </c>
      <c r="I44" t="s">
        <v>22</v>
      </c>
      <c r="J44">
        <v>0.44800000000000001</v>
      </c>
      <c r="K44" t="s">
        <v>2759</v>
      </c>
      <c r="M44" t="s">
        <v>188</v>
      </c>
      <c r="N44" t="s">
        <v>33</v>
      </c>
      <c r="P44" t="s">
        <v>189</v>
      </c>
    </row>
    <row r="45" spans="1:16" hidden="1" x14ac:dyDescent="0.2">
      <c r="A45" t="s">
        <v>16</v>
      </c>
      <c r="B45" t="s">
        <v>17</v>
      </c>
      <c r="C45" t="s">
        <v>18</v>
      </c>
      <c r="D45" t="s">
        <v>18</v>
      </c>
      <c r="E45" t="s">
        <v>70</v>
      </c>
      <c r="F45" t="s">
        <v>190</v>
      </c>
      <c r="G45" t="s">
        <v>191</v>
      </c>
      <c r="H45" t="s">
        <v>22</v>
      </c>
      <c r="I45" t="s">
        <v>22</v>
      </c>
      <c r="J45">
        <v>1.0815999999999999</v>
      </c>
      <c r="K45" t="s">
        <v>2759</v>
      </c>
      <c r="M45" t="s">
        <v>192</v>
      </c>
      <c r="N45" t="s">
        <v>33</v>
      </c>
      <c r="P45" t="s">
        <v>193</v>
      </c>
    </row>
    <row r="46" spans="1:16" hidden="1" x14ac:dyDescent="0.2">
      <c r="A46" t="s">
        <v>16</v>
      </c>
      <c r="B46" t="s">
        <v>17</v>
      </c>
      <c r="C46" t="s">
        <v>18</v>
      </c>
      <c r="D46" t="s">
        <v>18</v>
      </c>
      <c r="E46" t="s">
        <v>70</v>
      </c>
      <c r="F46" t="s">
        <v>194</v>
      </c>
      <c r="G46" t="s">
        <v>195</v>
      </c>
      <c r="H46" t="s">
        <v>22</v>
      </c>
      <c r="I46" t="s">
        <v>22</v>
      </c>
      <c r="J46">
        <v>0.83399999999999996</v>
      </c>
      <c r="K46" t="s">
        <v>23</v>
      </c>
      <c r="M46" t="s">
        <v>196</v>
      </c>
      <c r="N46" t="s">
        <v>25</v>
      </c>
      <c r="P46" t="s">
        <v>197</v>
      </c>
    </row>
    <row r="47" spans="1:16" hidden="1" x14ac:dyDescent="0.2">
      <c r="A47" t="s">
        <v>16</v>
      </c>
      <c r="B47" t="s">
        <v>17</v>
      </c>
      <c r="C47" t="s">
        <v>18</v>
      </c>
      <c r="D47" t="s">
        <v>18</v>
      </c>
      <c r="E47" t="s">
        <v>70</v>
      </c>
      <c r="F47" t="s">
        <v>198</v>
      </c>
      <c r="G47" t="s">
        <v>22</v>
      </c>
      <c r="H47" t="s">
        <v>22</v>
      </c>
      <c r="I47" t="s">
        <v>22</v>
      </c>
      <c r="J47">
        <v>1.23</v>
      </c>
      <c r="K47" t="s">
        <v>2759</v>
      </c>
      <c r="M47" t="s">
        <v>199</v>
      </c>
      <c r="N47" t="s">
        <v>33</v>
      </c>
      <c r="P47" t="s">
        <v>200</v>
      </c>
    </row>
    <row r="48" spans="1:16" hidden="1" x14ac:dyDescent="0.2">
      <c r="A48" t="s">
        <v>16</v>
      </c>
      <c r="B48" t="s">
        <v>17</v>
      </c>
      <c r="C48" t="s">
        <v>18</v>
      </c>
      <c r="D48" t="s">
        <v>18</v>
      </c>
      <c r="E48" t="s">
        <v>70</v>
      </c>
      <c r="F48" t="s">
        <v>201</v>
      </c>
      <c r="G48" t="s">
        <v>202</v>
      </c>
      <c r="H48" t="s">
        <v>22</v>
      </c>
      <c r="I48" t="s">
        <v>22</v>
      </c>
      <c r="J48">
        <v>0.94</v>
      </c>
      <c r="K48" t="s">
        <v>2759</v>
      </c>
      <c r="M48" t="s">
        <v>203</v>
      </c>
      <c r="N48" t="s">
        <v>33</v>
      </c>
      <c r="P48" t="s">
        <v>204</v>
      </c>
    </row>
    <row r="49" spans="1:16" hidden="1" x14ac:dyDescent="0.2">
      <c r="A49" t="s">
        <v>16</v>
      </c>
      <c r="B49" t="s">
        <v>17</v>
      </c>
      <c r="C49" t="s">
        <v>18</v>
      </c>
      <c r="D49" t="s">
        <v>18</v>
      </c>
      <c r="E49" t="s">
        <v>70</v>
      </c>
      <c r="F49" t="s">
        <v>205</v>
      </c>
      <c r="G49" t="s">
        <v>141</v>
      </c>
      <c r="H49" t="s">
        <v>22</v>
      </c>
      <c r="I49" t="s">
        <v>22</v>
      </c>
      <c r="J49">
        <v>0.68720000000000003</v>
      </c>
      <c r="K49" t="s">
        <v>2759</v>
      </c>
      <c r="M49" t="s">
        <v>206</v>
      </c>
      <c r="N49" t="s">
        <v>33</v>
      </c>
      <c r="P49" t="s">
        <v>207</v>
      </c>
    </row>
    <row r="50" spans="1:16" hidden="1" x14ac:dyDescent="0.2">
      <c r="A50" t="s">
        <v>16</v>
      </c>
      <c r="B50" t="s">
        <v>17</v>
      </c>
      <c r="C50" t="s">
        <v>18</v>
      </c>
      <c r="D50" t="s">
        <v>18</v>
      </c>
      <c r="E50" t="s">
        <v>70</v>
      </c>
      <c r="F50" t="s">
        <v>208</v>
      </c>
      <c r="G50" t="s">
        <v>209</v>
      </c>
      <c r="H50" t="s">
        <v>22</v>
      </c>
      <c r="I50" t="s">
        <v>22</v>
      </c>
      <c r="J50">
        <v>1.1124000000000001</v>
      </c>
      <c r="K50" t="s">
        <v>2759</v>
      </c>
      <c r="M50" t="s">
        <v>210</v>
      </c>
      <c r="N50" t="s">
        <v>33</v>
      </c>
      <c r="P50" t="s">
        <v>211</v>
      </c>
    </row>
    <row r="51" spans="1:16" hidden="1" x14ac:dyDescent="0.2">
      <c r="A51" t="s">
        <v>16</v>
      </c>
      <c r="B51" t="s">
        <v>17</v>
      </c>
      <c r="C51" t="s">
        <v>18</v>
      </c>
      <c r="D51" t="s">
        <v>18</v>
      </c>
      <c r="E51" t="s">
        <v>70</v>
      </c>
      <c r="F51" t="s">
        <v>212</v>
      </c>
      <c r="G51" t="s">
        <v>213</v>
      </c>
      <c r="H51" t="s">
        <v>22</v>
      </c>
      <c r="I51" t="s">
        <v>22</v>
      </c>
      <c r="J51">
        <v>1.1224000000000001</v>
      </c>
      <c r="K51" t="s">
        <v>2759</v>
      </c>
      <c r="M51" t="s">
        <v>214</v>
      </c>
      <c r="N51" t="s">
        <v>33</v>
      </c>
      <c r="P51" t="s">
        <v>215</v>
      </c>
    </row>
    <row r="52" spans="1:16" hidden="1" x14ac:dyDescent="0.2">
      <c r="A52" t="s">
        <v>16</v>
      </c>
      <c r="B52" t="s">
        <v>17</v>
      </c>
      <c r="C52" t="s">
        <v>18</v>
      </c>
      <c r="D52" t="s">
        <v>18</v>
      </c>
      <c r="E52" t="s">
        <v>70</v>
      </c>
      <c r="F52" t="s">
        <v>216</v>
      </c>
      <c r="G52" t="s">
        <v>217</v>
      </c>
      <c r="H52" t="s">
        <v>22</v>
      </c>
      <c r="I52" t="s">
        <v>22</v>
      </c>
      <c r="J52">
        <v>1.3608</v>
      </c>
      <c r="K52" t="s">
        <v>2759</v>
      </c>
      <c r="M52" t="s">
        <v>218</v>
      </c>
      <c r="N52" t="s">
        <v>33</v>
      </c>
      <c r="P52" t="s">
        <v>219</v>
      </c>
    </row>
    <row r="53" spans="1:16" hidden="1" x14ac:dyDescent="0.2">
      <c r="A53" t="s">
        <v>16</v>
      </c>
      <c r="B53" t="s">
        <v>17</v>
      </c>
      <c r="C53" t="s">
        <v>18</v>
      </c>
      <c r="D53" t="s">
        <v>18</v>
      </c>
      <c r="E53" t="s">
        <v>70</v>
      </c>
      <c r="F53" t="s">
        <v>220</v>
      </c>
      <c r="G53" t="s">
        <v>141</v>
      </c>
      <c r="H53" t="s">
        <v>22</v>
      </c>
      <c r="I53" t="s">
        <v>22</v>
      </c>
      <c r="J53">
        <v>0.27160000000000001</v>
      </c>
      <c r="K53" t="s">
        <v>2759</v>
      </c>
      <c r="M53" t="s">
        <v>221</v>
      </c>
      <c r="N53" t="s">
        <v>33</v>
      </c>
      <c r="P53" t="s">
        <v>222</v>
      </c>
    </row>
    <row r="54" spans="1:16" hidden="1" x14ac:dyDescent="0.2">
      <c r="A54" t="s">
        <v>16</v>
      </c>
      <c r="B54" t="s">
        <v>17</v>
      </c>
      <c r="C54" t="s">
        <v>18</v>
      </c>
      <c r="D54" t="s">
        <v>18</v>
      </c>
      <c r="E54" t="s">
        <v>70</v>
      </c>
      <c r="F54" t="s">
        <v>220</v>
      </c>
      <c r="G54" t="s">
        <v>141</v>
      </c>
      <c r="H54" t="s">
        <v>99</v>
      </c>
      <c r="I54" t="s">
        <v>220</v>
      </c>
      <c r="J54">
        <v>0.25879999999999997</v>
      </c>
      <c r="K54" t="s">
        <v>2759</v>
      </c>
      <c r="M54" t="s">
        <v>223</v>
      </c>
      <c r="N54" t="s">
        <v>33</v>
      </c>
      <c r="P54" t="s">
        <v>224</v>
      </c>
    </row>
    <row r="55" spans="1:16" hidden="1" x14ac:dyDescent="0.2">
      <c r="A55" t="s">
        <v>16</v>
      </c>
      <c r="B55" t="s">
        <v>17</v>
      </c>
      <c r="C55" t="s">
        <v>18</v>
      </c>
      <c r="D55" t="s">
        <v>18</v>
      </c>
      <c r="E55" t="s">
        <v>70</v>
      </c>
      <c r="F55" t="s">
        <v>220</v>
      </c>
      <c r="G55" t="s">
        <v>141</v>
      </c>
      <c r="H55" t="s">
        <v>99</v>
      </c>
      <c r="I55" t="s">
        <v>225</v>
      </c>
      <c r="J55">
        <v>0.28520000000000001</v>
      </c>
      <c r="K55" t="s">
        <v>2759</v>
      </c>
      <c r="M55" t="s">
        <v>226</v>
      </c>
      <c r="N55" t="s">
        <v>33</v>
      </c>
      <c r="P55" t="s">
        <v>227</v>
      </c>
    </row>
    <row r="56" spans="1:16" hidden="1" x14ac:dyDescent="0.2">
      <c r="A56" t="s">
        <v>16</v>
      </c>
      <c r="B56" t="s">
        <v>17</v>
      </c>
      <c r="C56" t="s">
        <v>18</v>
      </c>
      <c r="D56" t="s">
        <v>18</v>
      </c>
      <c r="E56" t="s">
        <v>70</v>
      </c>
      <c r="F56" t="s">
        <v>228</v>
      </c>
      <c r="G56" t="s">
        <v>229</v>
      </c>
      <c r="H56" t="s">
        <v>22</v>
      </c>
      <c r="I56" t="s">
        <v>22</v>
      </c>
      <c r="J56">
        <v>1.6120000000000001</v>
      </c>
      <c r="K56" t="s">
        <v>2759</v>
      </c>
      <c r="M56" t="s">
        <v>230</v>
      </c>
      <c r="N56" t="s">
        <v>33</v>
      </c>
      <c r="P56" t="s">
        <v>231</v>
      </c>
    </row>
    <row r="57" spans="1:16" hidden="1" x14ac:dyDescent="0.2">
      <c r="A57" t="s">
        <v>16</v>
      </c>
      <c r="B57" t="s">
        <v>17</v>
      </c>
      <c r="C57" t="s">
        <v>18</v>
      </c>
      <c r="D57" t="s">
        <v>18</v>
      </c>
      <c r="E57" t="s">
        <v>70</v>
      </c>
      <c r="F57" t="s">
        <v>232</v>
      </c>
      <c r="G57" t="s">
        <v>32</v>
      </c>
      <c r="H57" t="s">
        <v>22</v>
      </c>
      <c r="I57" t="s">
        <v>22</v>
      </c>
      <c r="J57">
        <v>1.2583</v>
      </c>
      <c r="K57" t="s">
        <v>2759</v>
      </c>
      <c r="M57" t="s">
        <v>233</v>
      </c>
      <c r="N57" t="s">
        <v>33</v>
      </c>
      <c r="P57" t="s">
        <v>234</v>
      </c>
    </row>
    <row r="58" spans="1:16" hidden="1" x14ac:dyDescent="0.2">
      <c r="A58" t="s">
        <v>16</v>
      </c>
      <c r="B58" t="s">
        <v>17</v>
      </c>
      <c r="C58" t="s">
        <v>18</v>
      </c>
      <c r="D58" t="s">
        <v>18</v>
      </c>
      <c r="E58" t="s">
        <v>2877</v>
      </c>
      <c r="F58" t="s">
        <v>235</v>
      </c>
      <c r="G58" t="s">
        <v>91</v>
      </c>
      <c r="H58" t="s">
        <v>22</v>
      </c>
      <c r="I58" t="s">
        <v>22</v>
      </c>
      <c r="J58">
        <v>1.2470000000000001</v>
      </c>
      <c r="K58" t="s">
        <v>2759</v>
      </c>
      <c r="M58" t="s">
        <v>236</v>
      </c>
      <c r="N58" t="s">
        <v>33</v>
      </c>
      <c r="P58" t="s">
        <v>237</v>
      </c>
    </row>
    <row r="59" spans="1:16" hidden="1" x14ac:dyDescent="0.2">
      <c r="A59" t="s">
        <v>16</v>
      </c>
      <c r="B59" t="s">
        <v>17</v>
      </c>
      <c r="C59" t="s">
        <v>18</v>
      </c>
      <c r="D59" t="s">
        <v>18</v>
      </c>
      <c r="E59" t="s">
        <v>238</v>
      </c>
      <c r="F59" t="s">
        <v>239</v>
      </c>
      <c r="G59" t="s">
        <v>240</v>
      </c>
      <c r="H59" t="s">
        <v>22</v>
      </c>
      <c r="I59" t="s">
        <v>22</v>
      </c>
      <c r="J59">
        <v>0.53839999999999999</v>
      </c>
      <c r="K59" t="s">
        <v>2759</v>
      </c>
      <c r="M59" t="s">
        <v>241</v>
      </c>
      <c r="N59" t="s">
        <v>33</v>
      </c>
      <c r="P59" t="s">
        <v>242</v>
      </c>
    </row>
    <row r="60" spans="1:16" hidden="1" x14ac:dyDescent="0.2">
      <c r="A60" t="s">
        <v>16</v>
      </c>
      <c r="B60" t="s">
        <v>17</v>
      </c>
      <c r="C60" t="s">
        <v>18</v>
      </c>
      <c r="D60" t="s">
        <v>18</v>
      </c>
      <c r="E60" t="s">
        <v>243</v>
      </c>
      <c r="F60" t="s">
        <v>244</v>
      </c>
      <c r="G60" t="s">
        <v>245</v>
      </c>
      <c r="H60" t="s">
        <v>22</v>
      </c>
      <c r="I60" t="s">
        <v>22</v>
      </c>
      <c r="J60">
        <v>1.0740000000000001</v>
      </c>
      <c r="K60" t="s">
        <v>2759</v>
      </c>
      <c r="M60" t="s">
        <v>246</v>
      </c>
      <c r="N60" t="s">
        <v>33</v>
      </c>
      <c r="P60" t="s">
        <v>247</v>
      </c>
    </row>
    <row r="61" spans="1:16" hidden="1" x14ac:dyDescent="0.2">
      <c r="A61" t="s">
        <v>16</v>
      </c>
      <c r="B61" t="s">
        <v>17</v>
      </c>
      <c r="C61" t="s">
        <v>18</v>
      </c>
      <c r="D61" t="s">
        <v>18</v>
      </c>
      <c r="E61" t="s">
        <v>248</v>
      </c>
      <c r="F61" t="s">
        <v>249</v>
      </c>
      <c r="G61" t="s">
        <v>250</v>
      </c>
      <c r="H61" t="s">
        <v>22</v>
      </c>
      <c r="I61" t="s">
        <v>22</v>
      </c>
      <c r="J61">
        <v>6.2E-2</v>
      </c>
      <c r="K61" t="s">
        <v>2759</v>
      </c>
      <c r="M61" t="s">
        <v>251</v>
      </c>
      <c r="N61" t="s">
        <v>33</v>
      </c>
      <c r="P61" t="s">
        <v>252</v>
      </c>
    </row>
    <row r="62" spans="1:16" hidden="1" x14ac:dyDescent="0.2">
      <c r="A62" t="s">
        <v>16</v>
      </c>
      <c r="B62" t="s">
        <v>17</v>
      </c>
      <c r="C62" t="s">
        <v>18</v>
      </c>
      <c r="D62" t="s">
        <v>18</v>
      </c>
      <c r="E62" t="s">
        <v>248</v>
      </c>
      <c r="F62" t="s">
        <v>253</v>
      </c>
      <c r="G62" t="s">
        <v>250</v>
      </c>
      <c r="H62" t="s">
        <v>22</v>
      </c>
      <c r="I62" t="s">
        <v>22</v>
      </c>
      <c r="J62">
        <v>0.1928</v>
      </c>
      <c r="K62" t="s">
        <v>2759</v>
      </c>
      <c r="M62" t="s">
        <v>254</v>
      </c>
      <c r="N62" t="s">
        <v>33</v>
      </c>
      <c r="P62" t="s">
        <v>255</v>
      </c>
    </row>
    <row r="63" spans="1:16" hidden="1" x14ac:dyDescent="0.2">
      <c r="A63" t="s">
        <v>16</v>
      </c>
      <c r="B63" t="s">
        <v>17</v>
      </c>
      <c r="C63" t="s">
        <v>18</v>
      </c>
      <c r="D63" t="s">
        <v>18</v>
      </c>
      <c r="E63" t="s">
        <v>248</v>
      </c>
      <c r="F63" t="s">
        <v>256</v>
      </c>
      <c r="G63" t="s">
        <v>257</v>
      </c>
      <c r="H63" t="s">
        <v>22</v>
      </c>
      <c r="I63" t="s">
        <v>22</v>
      </c>
      <c r="J63">
        <v>0.27600000000000002</v>
      </c>
      <c r="K63" t="s">
        <v>2759</v>
      </c>
      <c r="M63" t="s">
        <v>258</v>
      </c>
      <c r="N63" t="s">
        <v>33</v>
      </c>
      <c r="P63" t="s">
        <v>259</v>
      </c>
    </row>
    <row r="64" spans="1:16" hidden="1" x14ac:dyDescent="0.2">
      <c r="A64" t="s">
        <v>16</v>
      </c>
      <c r="B64" t="s">
        <v>17</v>
      </c>
      <c r="C64" t="s">
        <v>18</v>
      </c>
      <c r="D64" t="s">
        <v>18</v>
      </c>
      <c r="E64" t="s">
        <v>248</v>
      </c>
      <c r="F64" t="s">
        <v>260</v>
      </c>
      <c r="G64" t="s">
        <v>250</v>
      </c>
      <c r="H64" t="s">
        <v>22</v>
      </c>
      <c r="I64" t="s">
        <v>22</v>
      </c>
      <c r="J64">
        <v>7.0999999999999994E-2</v>
      </c>
      <c r="K64" t="s">
        <v>2759</v>
      </c>
      <c r="M64" t="s">
        <v>261</v>
      </c>
      <c r="N64" t="s">
        <v>33</v>
      </c>
      <c r="P64" t="s">
        <v>262</v>
      </c>
    </row>
    <row r="65" spans="1:17" hidden="1" x14ac:dyDescent="0.2">
      <c r="A65" t="s">
        <v>16</v>
      </c>
      <c r="B65" t="s">
        <v>17</v>
      </c>
      <c r="C65" t="s">
        <v>18</v>
      </c>
      <c r="D65" t="s">
        <v>18</v>
      </c>
      <c r="E65" t="s">
        <v>248</v>
      </c>
      <c r="F65" t="s">
        <v>263</v>
      </c>
      <c r="G65" t="s">
        <v>264</v>
      </c>
      <c r="H65" t="s">
        <v>22</v>
      </c>
      <c r="I65" t="s">
        <v>22</v>
      </c>
      <c r="J65">
        <v>9.2999999999999999E-2</v>
      </c>
      <c r="K65" t="s">
        <v>2759</v>
      </c>
      <c r="M65" t="s">
        <v>265</v>
      </c>
      <c r="N65" t="s">
        <v>33</v>
      </c>
      <c r="P65" t="s">
        <v>266</v>
      </c>
    </row>
    <row r="66" spans="1:17" hidden="1" x14ac:dyDescent="0.2">
      <c r="A66" t="s">
        <v>16</v>
      </c>
      <c r="B66" t="s">
        <v>17</v>
      </c>
      <c r="C66" t="s">
        <v>18</v>
      </c>
      <c r="D66" t="s">
        <v>18</v>
      </c>
      <c r="E66" t="s">
        <v>267</v>
      </c>
      <c r="F66" t="s">
        <v>268</v>
      </c>
      <c r="G66" t="s">
        <v>269</v>
      </c>
      <c r="H66" t="s">
        <v>99</v>
      </c>
      <c r="I66" t="s">
        <v>270</v>
      </c>
      <c r="J66">
        <v>0.11</v>
      </c>
      <c r="K66" t="s">
        <v>271</v>
      </c>
      <c r="M66" t="s">
        <v>272</v>
      </c>
      <c r="N66" t="s">
        <v>25</v>
      </c>
      <c r="P66" t="s">
        <v>273</v>
      </c>
    </row>
    <row r="67" spans="1:17" hidden="1" x14ac:dyDescent="0.2">
      <c r="A67" t="s">
        <v>16</v>
      </c>
      <c r="B67" t="s">
        <v>17</v>
      </c>
      <c r="C67" t="s">
        <v>18</v>
      </c>
      <c r="D67" t="s">
        <v>18</v>
      </c>
      <c r="E67" t="s">
        <v>267</v>
      </c>
      <c r="F67" t="s">
        <v>274</v>
      </c>
      <c r="G67" t="s">
        <v>275</v>
      </c>
      <c r="H67" t="s">
        <v>22</v>
      </c>
      <c r="I67" t="s">
        <v>22</v>
      </c>
      <c r="J67">
        <v>0.13120000000000001</v>
      </c>
      <c r="K67" t="s">
        <v>271</v>
      </c>
      <c r="M67" t="s">
        <v>276</v>
      </c>
      <c r="N67" t="s">
        <v>25</v>
      </c>
      <c r="P67" t="s">
        <v>277</v>
      </c>
    </row>
    <row r="68" spans="1:17" hidden="1" x14ac:dyDescent="0.2">
      <c r="A68" t="s">
        <v>16</v>
      </c>
      <c r="B68" t="s">
        <v>17</v>
      </c>
      <c r="C68" t="s">
        <v>18</v>
      </c>
      <c r="D68" t="s">
        <v>18</v>
      </c>
      <c r="E68" t="s">
        <v>267</v>
      </c>
      <c r="F68" t="s">
        <v>278</v>
      </c>
      <c r="G68" t="s">
        <v>279</v>
      </c>
      <c r="H68" t="s">
        <v>22</v>
      </c>
      <c r="I68" t="s">
        <v>22</v>
      </c>
      <c r="J68">
        <v>0.28760000000000002</v>
      </c>
      <c r="K68" t="s">
        <v>2745</v>
      </c>
      <c r="M68" t="s">
        <v>280</v>
      </c>
      <c r="N68" t="s">
        <v>2878</v>
      </c>
      <c r="P68" t="s">
        <v>281</v>
      </c>
    </row>
    <row r="69" spans="1:17" hidden="1" x14ac:dyDescent="0.2">
      <c r="A69" t="s">
        <v>16</v>
      </c>
      <c r="B69" t="s">
        <v>17</v>
      </c>
      <c r="C69" t="s">
        <v>18</v>
      </c>
      <c r="D69" t="s">
        <v>18</v>
      </c>
      <c r="E69" t="s">
        <v>267</v>
      </c>
      <c r="F69" t="s">
        <v>282</v>
      </c>
      <c r="G69" t="s">
        <v>283</v>
      </c>
      <c r="H69" t="s">
        <v>22</v>
      </c>
      <c r="I69" t="s">
        <v>22</v>
      </c>
      <c r="J69">
        <v>6.7699999999999996E-2</v>
      </c>
      <c r="K69" t="s">
        <v>2745</v>
      </c>
      <c r="M69" t="s">
        <v>284</v>
      </c>
      <c r="N69" t="s">
        <v>2878</v>
      </c>
      <c r="P69" t="s">
        <v>285</v>
      </c>
    </row>
    <row r="70" spans="1:17" hidden="1" x14ac:dyDescent="0.2">
      <c r="A70" t="s">
        <v>16</v>
      </c>
      <c r="B70" t="s">
        <v>17</v>
      </c>
      <c r="C70" t="s">
        <v>18</v>
      </c>
      <c r="D70" t="s">
        <v>18</v>
      </c>
      <c r="E70" t="s">
        <v>267</v>
      </c>
      <c r="F70" t="s">
        <v>286</v>
      </c>
      <c r="G70" t="s">
        <v>287</v>
      </c>
      <c r="H70" t="s">
        <v>22</v>
      </c>
      <c r="I70" t="s">
        <v>22</v>
      </c>
      <c r="J70">
        <v>0.02</v>
      </c>
      <c r="K70" t="s">
        <v>23</v>
      </c>
      <c r="M70" t="s">
        <v>288</v>
      </c>
      <c r="N70" t="s">
        <v>25</v>
      </c>
      <c r="P70" t="s">
        <v>289</v>
      </c>
    </row>
    <row r="71" spans="1:17" hidden="1" x14ac:dyDescent="0.2">
      <c r="A71" t="s">
        <v>16</v>
      </c>
      <c r="B71" t="s">
        <v>17</v>
      </c>
      <c r="C71" t="s">
        <v>18</v>
      </c>
      <c r="D71" t="s">
        <v>18</v>
      </c>
      <c r="E71" t="s">
        <v>290</v>
      </c>
      <c r="F71" t="s">
        <v>291</v>
      </c>
      <c r="G71" t="s">
        <v>22</v>
      </c>
      <c r="H71" t="s">
        <v>99</v>
      </c>
      <c r="I71" t="s">
        <v>292</v>
      </c>
      <c r="J71">
        <v>0.26</v>
      </c>
      <c r="K71" t="s">
        <v>2745</v>
      </c>
      <c r="M71" t="s">
        <v>293</v>
      </c>
      <c r="N71" t="s">
        <v>2882</v>
      </c>
      <c r="P71" t="s">
        <v>294</v>
      </c>
    </row>
    <row r="72" spans="1:17" hidden="1" x14ac:dyDescent="0.2">
      <c r="A72" t="s">
        <v>16</v>
      </c>
      <c r="B72" t="s">
        <v>17</v>
      </c>
      <c r="C72" t="s">
        <v>18</v>
      </c>
      <c r="D72" t="s">
        <v>18</v>
      </c>
      <c r="E72" t="s">
        <v>290</v>
      </c>
      <c r="F72" t="s">
        <v>291</v>
      </c>
      <c r="G72" t="s">
        <v>91</v>
      </c>
      <c r="H72" t="s">
        <v>22</v>
      </c>
      <c r="I72" t="s">
        <v>22</v>
      </c>
      <c r="J72">
        <v>0.4</v>
      </c>
      <c r="K72" t="s">
        <v>2765</v>
      </c>
      <c r="M72" t="s">
        <v>295</v>
      </c>
      <c r="N72" t="s">
        <v>2882</v>
      </c>
      <c r="P72" t="s">
        <v>296</v>
      </c>
    </row>
    <row r="73" spans="1:17" hidden="1" x14ac:dyDescent="0.2">
      <c r="A73" t="s">
        <v>16</v>
      </c>
      <c r="B73" t="s">
        <v>17</v>
      </c>
      <c r="C73" t="s">
        <v>18</v>
      </c>
      <c r="D73" t="s">
        <v>18</v>
      </c>
      <c r="E73" t="s">
        <v>290</v>
      </c>
      <c r="F73" t="s">
        <v>297</v>
      </c>
      <c r="G73" t="s">
        <v>298</v>
      </c>
      <c r="H73" t="s">
        <v>22</v>
      </c>
      <c r="I73" t="s">
        <v>22</v>
      </c>
      <c r="J73">
        <v>7.3200000000000001E-2</v>
      </c>
      <c r="K73" t="s">
        <v>23</v>
      </c>
      <c r="M73" t="s">
        <v>299</v>
      </c>
      <c r="N73" t="s">
        <v>25</v>
      </c>
      <c r="P73" t="s">
        <v>300</v>
      </c>
    </row>
    <row r="74" spans="1:17" hidden="1" x14ac:dyDescent="0.2">
      <c r="A74" t="s">
        <v>16</v>
      </c>
      <c r="B74" t="s">
        <v>17</v>
      </c>
      <c r="C74" t="s">
        <v>18</v>
      </c>
      <c r="D74" t="s">
        <v>18</v>
      </c>
      <c r="E74" t="s">
        <v>290</v>
      </c>
      <c r="F74" t="s">
        <v>301</v>
      </c>
      <c r="G74" t="s">
        <v>302</v>
      </c>
      <c r="H74" t="s">
        <v>22</v>
      </c>
      <c r="I74" t="s">
        <v>22</v>
      </c>
      <c r="J74">
        <v>0.47199999999999998</v>
      </c>
      <c r="K74" t="s">
        <v>23</v>
      </c>
      <c r="M74" t="s">
        <v>303</v>
      </c>
      <c r="N74" t="s">
        <v>25</v>
      </c>
      <c r="P74" t="s">
        <v>304</v>
      </c>
    </row>
    <row r="75" spans="1:17" hidden="1" x14ac:dyDescent="0.2">
      <c r="A75" t="s">
        <v>16</v>
      </c>
      <c r="B75" t="s">
        <v>17</v>
      </c>
      <c r="C75" t="s">
        <v>18</v>
      </c>
      <c r="D75" t="s">
        <v>18</v>
      </c>
      <c r="E75" t="s">
        <v>290</v>
      </c>
      <c r="F75" t="s">
        <v>305</v>
      </c>
      <c r="G75" t="s">
        <v>306</v>
      </c>
      <c r="H75" t="s">
        <v>22</v>
      </c>
      <c r="I75" t="s">
        <v>22</v>
      </c>
      <c r="J75">
        <v>0.17499999999999999</v>
      </c>
      <c r="K75" t="s">
        <v>2759</v>
      </c>
      <c r="M75" t="s">
        <v>307</v>
      </c>
      <c r="N75" t="s">
        <v>33</v>
      </c>
      <c r="P75" t="s">
        <v>308</v>
      </c>
    </row>
    <row r="76" spans="1:17" hidden="1" x14ac:dyDescent="0.2">
      <c r="A76" t="s">
        <v>16</v>
      </c>
      <c r="B76" t="s">
        <v>17</v>
      </c>
      <c r="C76" t="s">
        <v>18</v>
      </c>
      <c r="D76" t="s">
        <v>18</v>
      </c>
      <c r="E76" t="s">
        <v>290</v>
      </c>
      <c r="F76" t="s">
        <v>309</v>
      </c>
      <c r="G76" t="s">
        <v>310</v>
      </c>
      <c r="H76" t="s">
        <v>22</v>
      </c>
      <c r="I76" t="s">
        <v>22</v>
      </c>
      <c r="J76">
        <v>0.20662249999999999</v>
      </c>
      <c r="K76" t="s">
        <v>2748</v>
      </c>
      <c r="M76" t="s">
        <v>311</v>
      </c>
      <c r="N76" s="2" t="s">
        <v>2883</v>
      </c>
      <c r="P76" t="s">
        <v>312</v>
      </c>
      <c r="Q76" s="3">
        <v>43362</v>
      </c>
    </row>
    <row r="77" spans="1:17" hidden="1" x14ac:dyDescent="0.2">
      <c r="A77" t="s">
        <v>16</v>
      </c>
      <c r="B77" t="s">
        <v>17</v>
      </c>
      <c r="C77" t="s">
        <v>18</v>
      </c>
      <c r="D77" t="s">
        <v>18</v>
      </c>
      <c r="E77" t="s">
        <v>290</v>
      </c>
      <c r="F77" t="s">
        <v>313</v>
      </c>
      <c r="G77" t="s">
        <v>91</v>
      </c>
      <c r="H77" t="s">
        <v>22</v>
      </c>
      <c r="I77" t="s">
        <v>22</v>
      </c>
      <c r="J77">
        <v>0.31280000000000002</v>
      </c>
      <c r="K77" t="s">
        <v>2759</v>
      </c>
      <c r="M77" t="s">
        <v>314</v>
      </c>
      <c r="N77" t="s">
        <v>33</v>
      </c>
      <c r="P77" t="s">
        <v>315</v>
      </c>
    </row>
    <row r="78" spans="1:17" hidden="1" x14ac:dyDescent="0.2">
      <c r="A78" t="s">
        <v>16</v>
      </c>
      <c r="B78" t="s">
        <v>17</v>
      </c>
      <c r="C78" t="s">
        <v>18</v>
      </c>
      <c r="D78" t="s">
        <v>18</v>
      </c>
      <c r="E78" t="s">
        <v>290</v>
      </c>
      <c r="F78" t="s">
        <v>316</v>
      </c>
      <c r="G78" t="s">
        <v>317</v>
      </c>
      <c r="H78" t="s">
        <v>22</v>
      </c>
      <c r="I78" t="s">
        <v>22</v>
      </c>
      <c r="J78">
        <v>9.6000000000000002E-2</v>
      </c>
      <c r="K78" t="s">
        <v>2759</v>
      </c>
      <c r="M78" t="s">
        <v>318</v>
      </c>
      <c r="N78" t="s">
        <v>33</v>
      </c>
      <c r="P78" t="s">
        <v>319</v>
      </c>
    </row>
    <row r="79" spans="1:17" hidden="1" x14ac:dyDescent="0.2">
      <c r="A79" t="s">
        <v>16</v>
      </c>
      <c r="B79" t="s">
        <v>17</v>
      </c>
      <c r="C79" t="s">
        <v>18</v>
      </c>
      <c r="D79" t="s">
        <v>18</v>
      </c>
      <c r="E79" t="s">
        <v>290</v>
      </c>
      <c r="F79" t="s">
        <v>2884</v>
      </c>
      <c r="G79" t="s">
        <v>321</v>
      </c>
      <c r="H79" t="s">
        <v>99</v>
      </c>
      <c r="I79" t="s">
        <v>320</v>
      </c>
      <c r="J79">
        <v>0.374</v>
      </c>
      <c r="K79" t="s">
        <v>2759</v>
      </c>
      <c r="M79" t="s">
        <v>322</v>
      </c>
      <c r="N79" t="s">
        <v>33</v>
      </c>
      <c r="P79" t="s">
        <v>323</v>
      </c>
    </row>
    <row r="80" spans="1:17" hidden="1" x14ac:dyDescent="0.2">
      <c r="A80" t="s">
        <v>16</v>
      </c>
      <c r="B80" t="s">
        <v>17</v>
      </c>
      <c r="C80" t="s">
        <v>18</v>
      </c>
      <c r="D80" t="s">
        <v>18</v>
      </c>
      <c r="E80" t="s">
        <v>290</v>
      </c>
      <c r="F80" t="s">
        <v>324</v>
      </c>
      <c r="G80" t="s">
        <v>325</v>
      </c>
      <c r="H80" t="s">
        <v>22</v>
      </c>
      <c r="I80" t="s">
        <v>22</v>
      </c>
      <c r="J80">
        <v>0.1384</v>
      </c>
      <c r="K80" t="s">
        <v>2759</v>
      </c>
      <c r="M80" t="s">
        <v>326</v>
      </c>
      <c r="N80" t="s">
        <v>33</v>
      </c>
      <c r="P80" t="s">
        <v>327</v>
      </c>
    </row>
    <row r="81" spans="1:16" hidden="1" x14ac:dyDescent="0.2">
      <c r="A81" t="s">
        <v>16</v>
      </c>
      <c r="B81" t="s">
        <v>17</v>
      </c>
      <c r="C81" t="s">
        <v>18</v>
      </c>
      <c r="D81" t="s">
        <v>18</v>
      </c>
      <c r="E81" t="s">
        <v>290</v>
      </c>
      <c r="F81" t="s">
        <v>328</v>
      </c>
      <c r="G81" t="s">
        <v>329</v>
      </c>
      <c r="H81" t="s">
        <v>22</v>
      </c>
      <c r="I81" t="s">
        <v>22</v>
      </c>
      <c r="J81">
        <v>0.223</v>
      </c>
      <c r="K81" t="s">
        <v>2759</v>
      </c>
      <c r="M81" t="s">
        <v>330</v>
      </c>
      <c r="N81" t="s">
        <v>33</v>
      </c>
      <c r="P81" t="s">
        <v>331</v>
      </c>
    </row>
    <row r="82" spans="1:16" hidden="1" x14ac:dyDescent="0.2">
      <c r="A82" t="s">
        <v>16</v>
      </c>
      <c r="B82" t="s">
        <v>17</v>
      </c>
      <c r="C82" t="s">
        <v>18</v>
      </c>
      <c r="D82" t="s">
        <v>18</v>
      </c>
      <c r="E82" t="s">
        <v>290</v>
      </c>
      <c r="F82" t="s">
        <v>332</v>
      </c>
      <c r="G82" t="s">
        <v>333</v>
      </c>
      <c r="H82" t="s">
        <v>22</v>
      </c>
      <c r="I82" t="s">
        <v>22</v>
      </c>
      <c r="J82">
        <v>0.1</v>
      </c>
      <c r="K82" t="s">
        <v>2759</v>
      </c>
      <c r="M82" t="s">
        <v>334</v>
      </c>
      <c r="N82" t="s">
        <v>33</v>
      </c>
      <c r="P82" t="s">
        <v>335</v>
      </c>
    </row>
    <row r="83" spans="1:16" hidden="1" x14ac:dyDescent="0.2">
      <c r="A83" t="s">
        <v>16</v>
      </c>
      <c r="B83" t="s">
        <v>17</v>
      </c>
      <c r="C83" t="s">
        <v>18</v>
      </c>
      <c r="D83" t="s">
        <v>18</v>
      </c>
      <c r="E83" t="s">
        <v>290</v>
      </c>
      <c r="F83" t="s">
        <v>336</v>
      </c>
      <c r="G83" t="s">
        <v>337</v>
      </c>
      <c r="H83" t="s">
        <v>22</v>
      </c>
      <c r="I83" t="s">
        <v>22</v>
      </c>
      <c r="J83">
        <v>0.28299999999999997</v>
      </c>
      <c r="K83" t="s">
        <v>2759</v>
      </c>
      <c r="M83" t="s">
        <v>338</v>
      </c>
      <c r="N83" t="s">
        <v>33</v>
      </c>
      <c r="P83" t="s">
        <v>339</v>
      </c>
    </row>
    <row r="84" spans="1:16" hidden="1" x14ac:dyDescent="0.2">
      <c r="A84" t="s">
        <v>16</v>
      </c>
      <c r="B84" t="s">
        <v>17</v>
      </c>
      <c r="C84" t="s">
        <v>18</v>
      </c>
      <c r="D84" t="s">
        <v>18</v>
      </c>
      <c r="E84" t="s">
        <v>290</v>
      </c>
      <c r="F84" t="s">
        <v>340</v>
      </c>
      <c r="G84" t="s">
        <v>22</v>
      </c>
      <c r="H84" t="s">
        <v>64</v>
      </c>
      <c r="I84" t="s">
        <v>340</v>
      </c>
      <c r="J84">
        <v>0.14280000000000001</v>
      </c>
      <c r="K84" t="s">
        <v>23</v>
      </c>
      <c r="M84" t="s">
        <v>341</v>
      </c>
      <c r="N84" t="s">
        <v>25</v>
      </c>
      <c r="P84" t="s">
        <v>342</v>
      </c>
    </row>
    <row r="85" spans="1:16" hidden="1" x14ac:dyDescent="0.2">
      <c r="A85" t="s">
        <v>16</v>
      </c>
      <c r="B85" t="s">
        <v>17</v>
      </c>
      <c r="C85" t="s">
        <v>18</v>
      </c>
      <c r="D85" t="s">
        <v>18</v>
      </c>
      <c r="E85" t="s">
        <v>290</v>
      </c>
      <c r="F85" t="s">
        <v>340</v>
      </c>
      <c r="G85" t="s">
        <v>22</v>
      </c>
      <c r="H85" t="s">
        <v>99</v>
      </c>
      <c r="I85" t="s">
        <v>343</v>
      </c>
      <c r="J85">
        <v>0.20200000000000001</v>
      </c>
      <c r="K85" t="s">
        <v>23</v>
      </c>
      <c r="M85" t="s">
        <v>344</v>
      </c>
      <c r="N85" t="s">
        <v>25</v>
      </c>
      <c r="P85" t="s">
        <v>345</v>
      </c>
    </row>
    <row r="86" spans="1:16" hidden="1" x14ac:dyDescent="0.2">
      <c r="A86" t="s">
        <v>16</v>
      </c>
      <c r="B86" t="s">
        <v>17</v>
      </c>
      <c r="C86" t="s">
        <v>18</v>
      </c>
      <c r="D86" t="s">
        <v>18</v>
      </c>
      <c r="E86" t="s">
        <v>290</v>
      </c>
      <c r="F86" t="s">
        <v>340</v>
      </c>
      <c r="G86" t="s">
        <v>22</v>
      </c>
      <c r="H86" t="s">
        <v>64</v>
      </c>
      <c r="I86" t="s">
        <v>343</v>
      </c>
      <c r="J86">
        <v>0.13544</v>
      </c>
      <c r="K86" t="s">
        <v>23</v>
      </c>
      <c r="M86" t="s">
        <v>346</v>
      </c>
      <c r="N86" t="s">
        <v>25</v>
      </c>
      <c r="P86" t="s">
        <v>347</v>
      </c>
    </row>
    <row r="87" spans="1:16" hidden="1" x14ac:dyDescent="0.2">
      <c r="A87" t="s">
        <v>16</v>
      </c>
      <c r="B87" t="s">
        <v>17</v>
      </c>
      <c r="C87" t="s">
        <v>18</v>
      </c>
      <c r="D87" t="s">
        <v>18</v>
      </c>
      <c r="E87" t="s">
        <v>290</v>
      </c>
      <c r="F87" t="s">
        <v>340</v>
      </c>
      <c r="G87" t="s">
        <v>348</v>
      </c>
      <c r="H87" t="s">
        <v>22</v>
      </c>
      <c r="I87" t="s">
        <v>22</v>
      </c>
      <c r="J87">
        <v>0.1</v>
      </c>
      <c r="K87" t="s">
        <v>23</v>
      </c>
      <c r="M87" t="s">
        <v>349</v>
      </c>
      <c r="N87" t="s">
        <v>25</v>
      </c>
      <c r="P87" t="s">
        <v>350</v>
      </c>
    </row>
    <row r="88" spans="1:16" hidden="1" x14ac:dyDescent="0.2">
      <c r="A88" t="s">
        <v>16</v>
      </c>
      <c r="B88" t="s">
        <v>17</v>
      </c>
      <c r="C88" t="s">
        <v>18</v>
      </c>
      <c r="D88" t="s">
        <v>18</v>
      </c>
      <c r="E88" t="s">
        <v>290</v>
      </c>
      <c r="F88" t="s">
        <v>351</v>
      </c>
      <c r="G88" t="s">
        <v>22</v>
      </c>
      <c r="H88" t="s">
        <v>64</v>
      </c>
      <c r="I88" t="s">
        <v>352</v>
      </c>
      <c r="J88">
        <v>0.28799999999999998</v>
      </c>
      <c r="K88" t="s">
        <v>2759</v>
      </c>
      <c r="M88" t="s">
        <v>353</v>
      </c>
      <c r="N88" t="s">
        <v>33</v>
      </c>
      <c r="P88" t="s">
        <v>354</v>
      </c>
    </row>
    <row r="89" spans="1:16" hidden="1" x14ac:dyDescent="0.2">
      <c r="A89" t="s">
        <v>16</v>
      </c>
      <c r="B89" t="s">
        <v>17</v>
      </c>
      <c r="C89" t="s">
        <v>18</v>
      </c>
      <c r="D89" t="s">
        <v>18</v>
      </c>
      <c r="E89" t="s">
        <v>290</v>
      </c>
      <c r="F89" t="s">
        <v>351</v>
      </c>
      <c r="G89" t="s">
        <v>355</v>
      </c>
      <c r="H89" t="s">
        <v>22</v>
      </c>
      <c r="I89" t="s">
        <v>22</v>
      </c>
      <c r="J89">
        <v>0.223</v>
      </c>
      <c r="K89" t="s">
        <v>2759</v>
      </c>
      <c r="M89" t="s">
        <v>356</v>
      </c>
      <c r="N89" t="s">
        <v>33</v>
      </c>
      <c r="P89" t="s">
        <v>357</v>
      </c>
    </row>
    <row r="90" spans="1:16" hidden="1" x14ac:dyDescent="0.2">
      <c r="A90" t="s">
        <v>16</v>
      </c>
      <c r="B90" t="s">
        <v>17</v>
      </c>
      <c r="C90" t="s">
        <v>18</v>
      </c>
      <c r="D90" t="s">
        <v>18</v>
      </c>
      <c r="E90" t="s">
        <v>290</v>
      </c>
      <c r="F90" t="s">
        <v>358</v>
      </c>
      <c r="G90" t="s">
        <v>359</v>
      </c>
      <c r="H90" t="s">
        <v>22</v>
      </c>
      <c r="I90" t="s">
        <v>22</v>
      </c>
      <c r="J90">
        <v>0.36399999999999999</v>
      </c>
      <c r="K90" t="s">
        <v>2759</v>
      </c>
      <c r="M90" t="s">
        <v>360</v>
      </c>
      <c r="N90" t="s">
        <v>33</v>
      </c>
      <c r="P90" t="s">
        <v>361</v>
      </c>
    </row>
    <row r="91" spans="1:16" hidden="1" x14ac:dyDescent="0.2">
      <c r="A91" t="s">
        <v>16</v>
      </c>
      <c r="B91" t="s">
        <v>17</v>
      </c>
      <c r="C91" t="s">
        <v>18</v>
      </c>
      <c r="D91" t="s">
        <v>18</v>
      </c>
      <c r="E91" t="s">
        <v>290</v>
      </c>
      <c r="F91" t="s">
        <v>362</v>
      </c>
      <c r="G91" t="s">
        <v>363</v>
      </c>
      <c r="H91" t="s">
        <v>22</v>
      </c>
      <c r="I91" t="s">
        <v>22</v>
      </c>
      <c r="J91">
        <v>0.1196</v>
      </c>
      <c r="K91" t="s">
        <v>2759</v>
      </c>
      <c r="M91" t="s">
        <v>364</v>
      </c>
      <c r="N91" t="s">
        <v>33</v>
      </c>
      <c r="P91" t="s">
        <v>365</v>
      </c>
    </row>
    <row r="92" spans="1:16" hidden="1" x14ac:dyDescent="0.2">
      <c r="A92" t="s">
        <v>16</v>
      </c>
      <c r="B92" t="s">
        <v>17</v>
      </c>
      <c r="C92" t="s">
        <v>18</v>
      </c>
      <c r="D92" t="s">
        <v>18</v>
      </c>
      <c r="E92" t="s">
        <v>290</v>
      </c>
      <c r="F92" t="s">
        <v>366</v>
      </c>
      <c r="G92" t="s">
        <v>367</v>
      </c>
      <c r="H92" t="s">
        <v>22</v>
      </c>
      <c r="I92" t="s">
        <v>22</v>
      </c>
      <c r="J92">
        <v>0.15720000000000001</v>
      </c>
      <c r="K92" t="s">
        <v>2759</v>
      </c>
      <c r="M92" t="s">
        <v>368</v>
      </c>
      <c r="N92" t="s">
        <v>33</v>
      </c>
      <c r="P92" t="s">
        <v>369</v>
      </c>
    </row>
    <row r="93" spans="1:16" hidden="1" x14ac:dyDescent="0.2">
      <c r="A93" t="s">
        <v>16</v>
      </c>
      <c r="B93" t="s">
        <v>17</v>
      </c>
      <c r="C93" t="s">
        <v>18</v>
      </c>
      <c r="D93" t="s">
        <v>18</v>
      </c>
      <c r="E93" t="s">
        <v>290</v>
      </c>
      <c r="F93" t="s">
        <v>370</v>
      </c>
      <c r="G93" t="s">
        <v>371</v>
      </c>
      <c r="H93" t="s">
        <v>22</v>
      </c>
      <c r="I93" t="s">
        <v>22</v>
      </c>
      <c r="J93">
        <v>0.2</v>
      </c>
      <c r="K93" t="s">
        <v>2759</v>
      </c>
      <c r="M93" t="s">
        <v>372</v>
      </c>
      <c r="N93" t="s">
        <v>33</v>
      </c>
      <c r="P93" t="s">
        <v>373</v>
      </c>
    </row>
    <row r="94" spans="1:16" hidden="1" x14ac:dyDescent="0.2">
      <c r="A94" t="s">
        <v>16</v>
      </c>
      <c r="B94" t="s">
        <v>17</v>
      </c>
      <c r="C94" t="s">
        <v>18</v>
      </c>
      <c r="D94" t="s">
        <v>18</v>
      </c>
      <c r="E94" t="s">
        <v>290</v>
      </c>
      <c r="F94" t="s">
        <v>374</v>
      </c>
      <c r="G94" t="s">
        <v>306</v>
      </c>
      <c r="H94" t="s">
        <v>22</v>
      </c>
      <c r="I94" t="s">
        <v>22</v>
      </c>
      <c r="J94">
        <v>0.315</v>
      </c>
      <c r="K94" t="s">
        <v>2759</v>
      </c>
      <c r="M94" t="s">
        <v>375</v>
      </c>
      <c r="N94" t="s">
        <v>33</v>
      </c>
      <c r="P94" t="s">
        <v>376</v>
      </c>
    </row>
    <row r="95" spans="1:16" hidden="1" x14ac:dyDescent="0.2">
      <c r="A95" t="s">
        <v>16</v>
      </c>
      <c r="B95" t="s">
        <v>17</v>
      </c>
      <c r="C95" t="s">
        <v>18</v>
      </c>
      <c r="D95" t="s">
        <v>18</v>
      </c>
      <c r="E95" t="s">
        <v>290</v>
      </c>
      <c r="F95" t="s">
        <v>377</v>
      </c>
      <c r="G95" t="s">
        <v>378</v>
      </c>
      <c r="H95" t="s">
        <v>22</v>
      </c>
      <c r="I95" t="s">
        <v>22</v>
      </c>
      <c r="J95">
        <v>0.12959999999999999</v>
      </c>
      <c r="K95" t="s">
        <v>2759</v>
      </c>
      <c r="M95" t="s">
        <v>379</v>
      </c>
      <c r="N95" t="s">
        <v>33</v>
      </c>
      <c r="P95" t="s">
        <v>380</v>
      </c>
    </row>
    <row r="96" spans="1:16" hidden="1" x14ac:dyDescent="0.2">
      <c r="A96" t="s">
        <v>16</v>
      </c>
      <c r="B96" t="s">
        <v>17</v>
      </c>
      <c r="C96" t="s">
        <v>18</v>
      </c>
      <c r="D96" t="s">
        <v>18</v>
      </c>
      <c r="E96" t="s">
        <v>290</v>
      </c>
      <c r="F96" t="s">
        <v>381</v>
      </c>
      <c r="G96" t="s">
        <v>306</v>
      </c>
      <c r="H96" t="s">
        <v>22</v>
      </c>
      <c r="I96" t="s">
        <v>22</v>
      </c>
      <c r="J96">
        <v>0.13</v>
      </c>
      <c r="K96" t="s">
        <v>2759</v>
      </c>
      <c r="M96" t="s">
        <v>382</v>
      </c>
      <c r="N96" t="s">
        <v>33</v>
      </c>
      <c r="P96" t="s">
        <v>383</v>
      </c>
    </row>
    <row r="97" spans="1:16" hidden="1" x14ac:dyDescent="0.2">
      <c r="A97" t="s">
        <v>16</v>
      </c>
      <c r="B97" t="s">
        <v>17</v>
      </c>
      <c r="C97" t="s">
        <v>18</v>
      </c>
      <c r="D97" t="s">
        <v>18</v>
      </c>
      <c r="E97" t="s">
        <v>290</v>
      </c>
      <c r="F97" t="s">
        <v>384</v>
      </c>
      <c r="G97" t="s">
        <v>91</v>
      </c>
      <c r="H97" t="s">
        <v>22</v>
      </c>
      <c r="I97" t="s">
        <v>22</v>
      </c>
      <c r="J97">
        <v>0.17599999999999999</v>
      </c>
      <c r="K97" t="s">
        <v>2759</v>
      </c>
      <c r="M97" t="s">
        <v>385</v>
      </c>
      <c r="N97" t="s">
        <v>33</v>
      </c>
      <c r="P97" t="s">
        <v>386</v>
      </c>
    </row>
    <row r="98" spans="1:16" hidden="1" x14ac:dyDescent="0.2">
      <c r="A98" t="s">
        <v>16</v>
      </c>
      <c r="B98" t="s">
        <v>17</v>
      </c>
      <c r="C98" t="s">
        <v>18</v>
      </c>
      <c r="D98" t="s">
        <v>18</v>
      </c>
      <c r="E98" t="s">
        <v>290</v>
      </c>
      <c r="F98" t="s">
        <v>387</v>
      </c>
      <c r="G98" t="s">
        <v>306</v>
      </c>
      <c r="H98" t="s">
        <v>22</v>
      </c>
      <c r="I98" t="s">
        <v>22</v>
      </c>
      <c r="J98">
        <v>0.20300000000000001</v>
      </c>
      <c r="K98" t="s">
        <v>2759</v>
      </c>
      <c r="M98" t="s">
        <v>388</v>
      </c>
      <c r="N98" t="s">
        <v>33</v>
      </c>
      <c r="P98" t="s">
        <v>389</v>
      </c>
    </row>
    <row r="99" spans="1:16" hidden="1" x14ac:dyDescent="0.2">
      <c r="A99" t="s">
        <v>16</v>
      </c>
      <c r="B99" t="s">
        <v>17</v>
      </c>
      <c r="C99" t="s">
        <v>18</v>
      </c>
      <c r="D99" t="s">
        <v>18</v>
      </c>
      <c r="E99" t="s">
        <v>290</v>
      </c>
      <c r="F99" t="s">
        <v>390</v>
      </c>
      <c r="G99" t="s">
        <v>391</v>
      </c>
      <c r="H99" t="s">
        <v>22</v>
      </c>
      <c r="I99" t="s">
        <v>22</v>
      </c>
      <c r="J99">
        <v>0.74</v>
      </c>
      <c r="K99" t="s">
        <v>2759</v>
      </c>
      <c r="M99" t="s">
        <v>392</v>
      </c>
      <c r="N99" t="s">
        <v>33</v>
      </c>
      <c r="P99" t="s">
        <v>393</v>
      </c>
    </row>
    <row r="100" spans="1:16" hidden="1" x14ac:dyDescent="0.2">
      <c r="A100" t="s">
        <v>16</v>
      </c>
      <c r="B100" t="s">
        <v>17</v>
      </c>
      <c r="C100" t="s">
        <v>18</v>
      </c>
      <c r="D100" t="s">
        <v>18</v>
      </c>
      <c r="E100" t="s">
        <v>290</v>
      </c>
      <c r="F100" t="s">
        <v>394</v>
      </c>
      <c r="G100" t="s">
        <v>395</v>
      </c>
      <c r="H100" t="s">
        <v>22</v>
      </c>
      <c r="I100" t="s">
        <v>22</v>
      </c>
      <c r="J100">
        <v>0.1026</v>
      </c>
      <c r="K100" t="s">
        <v>23</v>
      </c>
      <c r="M100" t="s">
        <v>396</v>
      </c>
      <c r="N100" t="s">
        <v>25</v>
      </c>
      <c r="P100" t="s">
        <v>397</v>
      </c>
    </row>
    <row r="101" spans="1:16" hidden="1" x14ac:dyDescent="0.2">
      <c r="A101" t="s">
        <v>16</v>
      </c>
      <c r="B101" t="s">
        <v>17</v>
      </c>
      <c r="C101" t="s">
        <v>18</v>
      </c>
      <c r="D101" t="s">
        <v>18</v>
      </c>
      <c r="E101" t="s">
        <v>290</v>
      </c>
      <c r="F101" t="s">
        <v>398</v>
      </c>
      <c r="G101" t="s">
        <v>22</v>
      </c>
      <c r="H101" t="s">
        <v>99</v>
      </c>
      <c r="I101" t="s">
        <v>399</v>
      </c>
      <c r="J101">
        <v>1.9910000000000001</v>
      </c>
      <c r="K101" t="s">
        <v>2759</v>
      </c>
      <c r="M101" t="s">
        <v>400</v>
      </c>
      <c r="N101" t="s">
        <v>33</v>
      </c>
      <c r="P101" t="s">
        <v>401</v>
      </c>
    </row>
    <row r="102" spans="1:16" hidden="1" x14ac:dyDescent="0.2">
      <c r="A102" t="s">
        <v>16</v>
      </c>
      <c r="B102" t="s">
        <v>17</v>
      </c>
      <c r="C102" t="s">
        <v>18</v>
      </c>
      <c r="D102" t="s">
        <v>18</v>
      </c>
      <c r="E102" t="s">
        <v>290</v>
      </c>
      <c r="F102" t="s">
        <v>398</v>
      </c>
      <c r="G102" t="s">
        <v>402</v>
      </c>
      <c r="H102" t="s">
        <v>22</v>
      </c>
      <c r="I102" t="s">
        <v>22</v>
      </c>
      <c r="J102">
        <v>1.6879999999999999</v>
      </c>
      <c r="K102" t="s">
        <v>2759</v>
      </c>
      <c r="M102" t="s">
        <v>403</v>
      </c>
      <c r="N102" t="s">
        <v>33</v>
      </c>
      <c r="P102" t="s">
        <v>404</v>
      </c>
    </row>
    <row r="103" spans="1:16" hidden="1" x14ac:dyDescent="0.2">
      <c r="A103" t="s">
        <v>16</v>
      </c>
      <c r="B103" t="s">
        <v>17</v>
      </c>
      <c r="C103" t="s">
        <v>18</v>
      </c>
      <c r="D103" t="s">
        <v>18</v>
      </c>
      <c r="E103" t="s">
        <v>290</v>
      </c>
      <c r="F103" t="s">
        <v>405</v>
      </c>
      <c r="G103" t="s">
        <v>166</v>
      </c>
      <c r="H103" t="s">
        <v>22</v>
      </c>
      <c r="I103" t="s">
        <v>22</v>
      </c>
      <c r="J103">
        <v>0.156</v>
      </c>
      <c r="K103" t="s">
        <v>2759</v>
      </c>
      <c r="M103" t="s">
        <v>406</v>
      </c>
      <c r="N103" t="s">
        <v>33</v>
      </c>
      <c r="P103" t="s">
        <v>407</v>
      </c>
    </row>
    <row r="104" spans="1:16" hidden="1" x14ac:dyDescent="0.2">
      <c r="A104" t="s">
        <v>16</v>
      </c>
      <c r="B104" t="s">
        <v>17</v>
      </c>
      <c r="C104" t="s">
        <v>18</v>
      </c>
      <c r="D104" t="s">
        <v>18</v>
      </c>
      <c r="E104" t="s">
        <v>290</v>
      </c>
      <c r="F104" t="s">
        <v>408</v>
      </c>
      <c r="G104" t="s">
        <v>409</v>
      </c>
      <c r="H104" t="s">
        <v>22</v>
      </c>
      <c r="I104" t="s">
        <v>22</v>
      </c>
      <c r="J104">
        <v>0.25679999999999997</v>
      </c>
      <c r="K104" t="s">
        <v>2759</v>
      </c>
      <c r="M104" t="s">
        <v>410</v>
      </c>
      <c r="N104" t="s">
        <v>33</v>
      </c>
      <c r="P104" t="s">
        <v>411</v>
      </c>
    </row>
    <row r="105" spans="1:16" hidden="1" x14ac:dyDescent="0.2">
      <c r="A105" t="s">
        <v>16</v>
      </c>
      <c r="B105" t="s">
        <v>17</v>
      </c>
      <c r="C105" t="s">
        <v>18</v>
      </c>
      <c r="D105" t="s">
        <v>18</v>
      </c>
      <c r="E105" t="s">
        <v>290</v>
      </c>
      <c r="F105" t="s">
        <v>412</v>
      </c>
      <c r="G105" t="s">
        <v>413</v>
      </c>
      <c r="H105" t="s">
        <v>22</v>
      </c>
      <c r="I105" t="s">
        <v>22</v>
      </c>
      <c r="J105">
        <v>0.1268</v>
      </c>
      <c r="K105" t="s">
        <v>2759</v>
      </c>
      <c r="M105" t="s">
        <v>414</v>
      </c>
      <c r="N105" t="s">
        <v>33</v>
      </c>
      <c r="P105" t="s">
        <v>415</v>
      </c>
    </row>
    <row r="106" spans="1:16" hidden="1" x14ac:dyDescent="0.2">
      <c r="A106" t="s">
        <v>16</v>
      </c>
      <c r="B106" t="s">
        <v>17</v>
      </c>
      <c r="C106" t="s">
        <v>18</v>
      </c>
      <c r="D106" t="s">
        <v>18</v>
      </c>
      <c r="E106" t="s">
        <v>290</v>
      </c>
      <c r="F106" t="s">
        <v>416</v>
      </c>
      <c r="G106" t="s">
        <v>417</v>
      </c>
      <c r="H106" t="s">
        <v>22</v>
      </c>
      <c r="I106" t="s">
        <v>22</v>
      </c>
      <c r="J106">
        <v>4.4400000000000002E-2</v>
      </c>
      <c r="K106" t="s">
        <v>2759</v>
      </c>
      <c r="M106" t="s">
        <v>418</v>
      </c>
      <c r="N106" t="s">
        <v>33</v>
      </c>
      <c r="P106" t="s">
        <v>419</v>
      </c>
    </row>
    <row r="107" spans="1:16" hidden="1" x14ac:dyDescent="0.2">
      <c r="A107" t="s">
        <v>16</v>
      </c>
      <c r="B107" t="s">
        <v>17</v>
      </c>
      <c r="C107" t="s">
        <v>18</v>
      </c>
      <c r="D107" t="s">
        <v>18</v>
      </c>
      <c r="E107" t="s">
        <v>290</v>
      </c>
      <c r="F107" t="s">
        <v>420</v>
      </c>
      <c r="G107" t="s">
        <v>421</v>
      </c>
      <c r="H107" t="s">
        <v>22</v>
      </c>
      <c r="I107" t="s">
        <v>22</v>
      </c>
      <c r="J107">
        <v>0.253</v>
      </c>
      <c r="K107" t="s">
        <v>2759</v>
      </c>
      <c r="M107" t="s">
        <v>422</v>
      </c>
      <c r="N107" t="s">
        <v>33</v>
      </c>
      <c r="P107" t="s">
        <v>423</v>
      </c>
    </row>
    <row r="108" spans="1:16" hidden="1" x14ac:dyDescent="0.2">
      <c r="A108" t="s">
        <v>16</v>
      </c>
      <c r="B108" t="s">
        <v>17</v>
      </c>
      <c r="C108" t="s">
        <v>18</v>
      </c>
      <c r="D108" t="s">
        <v>18</v>
      </c>
      <c r="E108" t="s">
        <v>290</v>
      </c>
      <c r="F108" t="s">
        <v>424</v>
      </c>
      <c r="G108" t="s">
        <v>306</v>
      </c>
      <c r="H108" t="s">
        <v>22</v>
      </c>
      <c r="I108" t="s">
        <v>22</v>
      </c>
      <c r="J108">
        <v>1.7450000000000001</v>
      </c>
      <c r="K108" t="s">
        <v>2759</v>
      </c>
      <c r="M108" t="s">
        <v>425</v>
      </c>
      <c r="N108" t="s">
        <v>33</v>
      </c>
      <c r="P108" t="s">
        <v>426</v>
      </c>
    </row>
    <row r="109" spans="1:16" hidden="1" x14ac:dyDescent="0.2">
      <c r="A109" t="s">
        <v>16</v>
      </c>
      <c r="B109" t="s">
        <v>17</v>
      </c>
      <c r="C109" t="s">
        <v>18</v>
      </c>
      <c r="D109" t="s">
        <v>18</v>
      </c>
      <c r="E109" t="s">
        <v>290</v>
      </c>
      <c r="F109" t="s">
        <v>427</v>
      </c>
      <c r="G109" t="s">
        <v>428</v>
      </c>
      <c r="H109" t="s">
        <v>22</v>
      </c>
      <c r="I109" t="s">
        <v>22</v>
      </c>
      <c r="J109">
        <v>0.20519999999999999</v>
      </c>
      <c r="K109" t="s">
        <v>2759</v>
      </c>
      <c r="M109" t="s">
        <v>429</v>
      </c>
      <c r="N109" t="s">
        <v>33</v>
      </c>
      <c r="P109" t="s">
        <v>430</v>
      </c>
    </row>
    <row r="110" spans="1:16" hidden="1" x14ac:dyDescent="0.2">
      <c r="A110" t="s">
        <v>16</v>
      </c>
      <c r="B110" t="s">
        <v>17</v>
      </c>
      <c r="C110" t="s">
        <v>18</v>
      </c>
      <c r="D110" t="s">
        <v>18</v>
      </c>
      <c r="E110" t="s">
        <v>290</v>
      </c>
      <c r="F110" t="s">
        <v>431</v>
      </c>
      <c r="G110" t="s">
        <v>432</v>
      </c>
      <c r="H110" t="s">
        <v>22</v>
      </c>
      <c r="I110" t="s">
        <v>22</v>
      </c>
      <c r="J110">
        <v>0.1</v>
      </c>
      <c r="K110" t="s">
        <v>23</v>
      </c>
      <c r="M110" t="s">
        <v>433</v>
      </c>
      <c r="N110" t="s">
        <v>25</v>
      </c>
      <c r="P110" t="s">
        <v>434</v>
      </c>
    </row>
    <row r="111" spans="1:16" hidden="1" x14ac:dyDescent="0.2">
      <c r="A111" t="s">
        <v>16</v>
      </c>
      <c r="B111" t="s">
        <v>17</v>
      </c>
      <c r="C111" t="s">
        <v>18</v>
      </c>
      <c r="D111" t="s">
        <v>18</v>
      </c>
      <c r="E111" t="s">
        <v>290</v>
      </c>
      <c r="F111" t="s">
        <v>435</v>
      </c>
      <c r="G111" t="s">
        <v>436</v>
      </c>
      <c r="H111" t="s">
        <v>22</v>
      </c>
      <c r="I111" t="s">
        <v>22</v>
      </c>
      <c r="J111">
        <v>0.27400000000000002</v>
      </c>
      <c r="K111" t="s">
        <v>23</v>
      </c>
      <c r="M111" t="s">
        <v>437</v>
      </c>
      <c r="N111" t="s">
        <v>25</v>
      </c>
      <c r="P111" t="s">
        <v>438</v>
      </c>
    </row>
    <row r="112" spans="1:16" hidden="1" x14ac:dyDescent="0.2">
      <c r="A112" t="s">
        <v>16</v>
      </c>
      <c r="B112" t="s">
        <v>17</v>
      </c>
      <c r="C112" t="s">
        <v>18</v>
      </c>
      <c r="D112" t="s">
        <v>18</v>
      </c>
      <c r="E112" t="s">
        <v>290</v>
      </c>
      <c r="F112" t="s">
        <v>439</v>
      </c>
      <c r="G112" t="s">
        <v>440</v>
      </c>
      <c r="H112" t="s">
        <v>99</v>
      </c>
      <c r="I112" t="s">
        <v>441</v>
      </c>
      <c r="J112">
        <v>0.29099999999999998</v>
      </c>
      <c r="K112" t="s">
        <v>2759</v>
      </c>
      <c r="M112" t="s">
        <v>442</v>
      </c>
      <c r="N112" t="s">
        <v>25</v>
      </c>
      <c r="P112" t="s">
        <v>443</v>
      </c>
    </row>
    <row r="113" spans="1:16" hidden="1" x14ac:dyDescent="0.2">
      <c r="A113" t="s">
        <v>16</v>
      </c>
      <c r="B113" t="s">
        <v>17</v>
      </c>
      <c r="C113" t="s">
        <v>18</v>
      </c>
      <c r="D113" t="s">
        <v>18</v>
      </c>
      <c r="E113" t="s">
        <v>290</v>
      </c>
      <c r="F113" t="s">
        <v>444</v>
      </c>
      <c r="G113" t="s">
        <v>22</v>
      </c>
      <c r="H113" t="s">
        <v>64</v>
      </c>
      <c r="I113" t="s">
        <v>445</v>
      </c>
      <c r="J113">
        <v>0.192</v>
      </c>
      <c r="K113" t="s">
        <v>2759</v>
      </c>
      <c r="M113" t="s">
        <v>446</v>
      </c>
      <c r="N113" t="s">
        <v>33</v>
      </c>
      <c r="P113" t="s">
        <v>447</v>
      </c>
    </row>
    <row r="114" spans="1:16" hidden="1" x14ac:dyDescent="0.2">
      <c r="A114" t="s">
        <v>16</v>
      </c>
      <c r="B114" t="s">
        <v>17</v>
      </c>
      <c r="C114" t="s">
        <v>18</v>
      </c>
      <c r="D114" t="s">
        <v>18</v>
      </c>
      <c r="E114" t="s">
        <v>290</v>
      </c>
      <c r="F114" t="s">
        <v>444</v>
      </c>
      <c r="G114" t="s">
        <v>22</v>
      </c>
      <c r="H114" t="s">
        <v>64</v>
      </c>
      <c r="I114" t="s">
        <v>448</v>
      </c>
      <c r="J114">
        <v>0.26640000000000003</v>
      </c>
      <c r="K114" t="s">
        <v>2759</v>
      </c>
      <c r="M114" t="s">
        <v>449</v>
      </c>
      <c r="N114" t="s">
        <v>33</v>
      </c>
      <c r="P114" t="s">
        <v>450</v>
      </c>
    </row>
    <row r="115" spans="1:16" hidden="1" x14ac:dyDescent="0.2">
      <c r="A115" t="s">
        <v>16</v>
      </c>
      <c r="B115" t="s">
        <v>17</v>
      </c>
      <c r="C115" t="s">
        <v>18</v>
      </c>
      <c r="D115" t="s">
        <v>18</v>
      </c>
      <c r="E115" t="s">
        <v>290</v>
      </c>
      <c r="F115" t="s">
        <v>451</v>
      </c>
      <c r="G115" t="s">
        <v>452</v>
      </c>
      <c r="H115" t="s">
        <v>22</v>
      </c>
      <c r="I115" t="s">
        <v>22</v>
      </c>
      <c r="J115">
        <v>8.6199999999999999E-2</v>
      </c>
      <c r="K115" t="s">
        <v>2759</v>
      </c>
      <c r="M115" t="s">
        <v>453</v>
      </c>
      <c r="N115" t="s">
        <v>33</v>
      </c>
      <c r="P115" t="s">
        <v>454</v>
      </c>
    </row>
    <row r="116" spans="1:16" hidden="1" x14ac:dyDescent="0.2">
      <c r="A116" t="s">
        <v>16</v>
      </c>
      <c r="B116" t="s">
        <v>17</v>
      </c>
      <c r="C116" t="s">
        <v>18</v>
      </c>
      <c r="D116" t="s">
        <v>18</v>
      </c>
      <c r="E116" t="s">
        <v>290</v>
      </c>
      <c r="F116" t="s">
        <v>286</v>
      </c>
      <c r="G116" t="s">
        <v>91</v>
      </c>
      <c r="H116" t="s">
        <v>22</v>
      </c>
      <c r="I116" t="s">
        <v>22</v>
      </c>
      <c r="J116">
        <v>0.1</v>
      </c>
      <c r="K116" t="s">
        <v>2759</v>
      </c>
      <c r="M116" t="s">
        <v>455</v>
      </c>
      <c r="N116" t="s">
        <v>33</v>
      </c>
      <c r="P116" t="s">
        <v>456</v>
      </c>
    </row>
    <row r="117" spans="1:16" hidden="1" x14ac:dyDescent="0.2">
      <c r="A117" t="s">
        <v>16</v>
      </c>
      <c r="B117" t="s">
        <v>17</v>
      </c>
      <c r="C117" t="s">
        <v>18</v>
      </c>
      <c r="D117" t="s">
        <v>18</v>
      </c>
      <c r="E117" t="s">
        <v>290</v>
      </c>
      <c r="F117" t="s">
        <v>457</v>
      </c>
      <c r="G117" t="s">
        <v>91</v>
      </c>
      <c r="H117" t="s">
        <v>22</v>
      </c>
      <c r="I117" t="s">
        <v>22</v>
      </c>
      <c r="J117">
        <v>0.6</v>
      </c>
      <c r="K117" t="s">
        <v>2759</v>
      </c>
      <c r="M117" t="s">
        <v>458</v>
      </c>
      <c r="N117" t="s">
        <v>33</v>
      </c>
      <c r="P117" t="s">
        <v>459</v>
      </c>
    </row>
    <row r="118" spans="1:16" hidden="1" x14ac:dyDescent="0.2">
      <c r="A118" t="s">
        <v>16</v>
      </c>
      <c r="B118" t="s">
        <v>17</v>
      </c>
      <c r="C118" t="s">
        <v>18</v>
      </c>
      <c r="D118" t="s">
        <v>18</v>
      </c>
      <c r="E118" t="s">
        <v>290</v>
      </c>
      <c r="F118" t="s">
        <v>460</v>
      </c>
      <c r="G118" t="s">
        <v>49</v>
      </c>
      <c r="H118" t="s">
        <v>22</v>
      </c>
      <c r="I118" t="s">
        <v>22</v>
      </c>
      <c r="J118">
        <v>0.19600000000000001</v>
      </c>
      <c r="K118" t="s">
        <v>23</v>
      </c>
      <c r="M118" t="s">
        <v>461</v>
      </c>
      <c r="N118" t="s">
        <v>25</v>
      </c>
      <c r="P118" t="s">
        <v>462</v>
      </c>
    </row>
    <row r="119" spans="1:16" hidden="1" x14ac:dyDescent="0.2">
      <c r="A119" t="s">
        <v>16</v>
      </c>
      <c r="B119" t="s">
        <v>17</v>
      </c>
      <c r="C119" t="s">
        <v>18</v>
      </c>
      <c r="D119" t="s">
        <v>18</v>
      </c>
      <c r="E119" t="s">
        <v>463</v>
      </c>
      <c r="F119" t="s">
        <v>464</v>
      </c>
      <c r="G119" t="s">
        <v>465</v>
      </c>
      <c r="H119" t="s">
        <v>22</v>
      </c>
      <c r="I119" t="s">
        <v>22</v>
      </c>
      <c r="J119">
        <v>0.17499999999999999</v>
      </c>
      <c r="K119" t="s">
        <v>23</v>
      </c>
      <c r="M119" t="s">
        <v>466</v>
      </c>
      <c r="N119" t="s">
        <v>25</v>
      </c>
      <c r="P119" t="s">
        <v>467</v>
      </c>
    </row>
    <row r="120" spans="1:16" hidden="1" x14ac:dyDescent="0.2">
      <c r="A120" t="s">
        <v>16</v>
      </c>
      <c r="B120" t="s">
        <v>17</v>
      </c>
      <c r="C120" t="s">
        <v>18</v>
      </c>
      <c r="D120" t="s">
        <v>18</v>
      </c>
      <c r="E120" t="s">
        <v>468</v>
      </c>
      <c r="F120" t="s">
        <v>469</v>
      </c>
      <c r="G120" t="s">
        <v>22</v>
      </c>
      <c r="H120" t="s">
        <v>64</v>
      </c>
      <c r="I120" t="s">
        <v>470</v>
      </c>
      <c r="J120">
        <v>0.19</v>
      </c>
      <c r="K120" t="s">
        <v>2745</v>
      </c>
      <c r="M120" t="s">
        <v>471</v>
      </c>
      <c r="N120" t="s">
        <v>2760</v>
      </c>
      <c r="P120" t="s">
        <v>472</v>
      </c>
    </row>
    <row r="121" spans="1:16" hidden="1" x14ac:dyDescent="0.2">
      <c r="A121" t="s">
        <v>16</v>
      </c>
      <c r="B121" t="s">
        <v>17</v>
      </c>
      <c r="C121" t="s">
        <v>18</v>
      </c>
      <c r="D121" t="s">
        <v>18</v>
      </c>
      <c r="E121" t="s">
        <v>468</v>
      </c>
      <c r="F121" t="s">
        <v>469</v>
      </c>
      <c r="G121" t="s">
        <v>473</v>
      </c>
      <c r="H121" t="s">
        <v>22</v>
      </c>
      <c r="I121" t="s">
        <v>22</v>
      </c>
      <c r="J121">
        <v>0.25080000000000002</v>
      </c>
      <c r="K121" t="s">
        <v>2745</v>
      </c>
      <c r="M121" t="s">
        <v>474</v>
      </c>
      <c r="N121" t="s">
        <v>2760</v>
      </c>
      <c r="P121" t="s">
        <v>475</v>
      </c>
    </row>
    <row r="122" spans="1:16" hidden="1" x14ac:dyDescent="0.2">
      <c r="A122" t="s">
        <v>16</v>
      </c>
      <c r="B122" t="s">
        <v>17</v>
      </c>
      <c r="C122" t="s">
        <v>18</v>
      </c>
      <c r="D122" t="s">
        <v>18</v>
      </c>
      <c r="E122" t="s">
        <v>468</v>
      </c>
      <c r="F122" t="s">
        <v>476</v>
      </c>
      <c r="G122" t="s">
        <v>32</v>
      </c>
      <c r="H122" t="s">
        <v>22</v>
      </c>
      <c r="I122" t="s">
        <v>22</v>
      </c>
      <c r="J122">
        <v>0.28799999999999998</v>
      </c>
      <c r="K122" t="s">
        <v>2759</v>
      </c>
      <c r="M122" t="s">
        <v>477</v>
      </c>
      <c r="N122" t="s">
        <v>33</v>
      </c>
      <c r="P122" t="s">
        <v>478</v>
      </c>
    </row>
    <row r="123" spans="1:16" hidden="1" x14ac:dyDescent="0.2">
      <c r="A123" t="s">
        <v>16</v>
      </c>
      <c r="B123" t="s">
        <v>17</v>
      </c>
      <c r="C123" t="s">
        <v>18</v>
      </c>
      <c r="D123" t="s">
        <v>18</v>
      </c>
      <c r="E123" t="s">
        <v>479</v>
      </c>
      <c r="F123" t="s">
        <v>480</v>
      </c>
      <c r="G123" t="s">
        <v>481</v>
      </c>
      <c r="H123" t="s">
        <v>22</v>
      </c>
      <c r="I123" t="s">
        <v>22</v>
      </c>
      <c r="J123">
        <v>0.84572000000000003</v>
      </c>
      <c r="K123" t="s">
        <v>2759</v>
      </c>
      <c r="M123" t="s">
        <v>482</v>
      </c>
      <c r="N123" t="s">
        <v>33</v>
      </c>
      <c r="P123" t="s">
        <v>483</v>
      </c>
    </row>
    <row r="124" spans="1:16" hidden="1" x14ac:dyDescent="0.2">
      <c r="A124" t="s">
        <v>16</v>
      </c>
      <c r="B124" t="s">
        <v>17</v>
      </c>
      <c r="C124" t="s">
        <v>18</v>
      </c>
      <c r="D124" t="s">
        <v>18</v>
      </c>
      <c r="E124" t="s">
        <v>479</v>
      </c>
      <c r="F124" t="s">
        <v>484</v>
      </c>
      <c r="G124" t="s">
        <v>485</v>
      </c>
      <c r="H124" t="s">
        <v>22</v>
      </c>
      <c r="I124" t="s">
        <v>22</v>
      </c>
      <c r="J124">
        <v>0.68600000000000005</v>
      </c>
      <c r="K124" t="s">
        <v>2759</v>
      </c>
      <c r="M124" t="s">
        <v>486</v>
      </c>
      <c r="N124" t="s">
        <v>33</v>
      </c>
      <c r="P124" t="s">
        <v>487</v>
      </c>
    </row>
    <row r="125" spans="1:16" hidden="1" x14ac:dyDescent="0.2">
      <c r="A125" t="s">
        <v>16</v>
      </c>
      <c r="B125" t="s">
        <v>17</v>
      </c>
      <c r="C125" t="s">
        <v>18</v>
      </c>
      <c r="D125" t="s">
        <v>18</v>
      </c>
      <c r="E125" t="s">
        <v>488</v>
      </c>
      <c r="F125" t="s">
        <v>489</v>
      </c>
      <c r="G125" t="s">
        <v>250</v>
      </c>
      <c r="H125" t="s">
        <v>22</v>
      </c>
      <c r="I125" t="s">
        <v>22</v>
      </c>
      <c r="J125">
        <v>8.4000000000000005E-2</v>
      </c>
      <c r="K125" t="s">
        <v>2759</v>
      </c>
      <c r="M125" t="s">
        <v>490</v>
      </c>
      <c r="N125" t="s">
        <v>33</v>
      </c>
      <c r="P125" t="s">
        <v>491</v>
      </c>
    </row>
    <row r="126" spans="1:16" hidden="1" x14ac:dyDescent="0.2">
      <c r="A126" t="s">
        <v>16</v>
      </c>
      <c r="B126" t="s">
        <v>17</v>
      </c>
      <c r="C126" t="s">
        <v>18</v>
      </c>
      <c r="D126" t="s">
        <v>18</v>
      </c>
      <c r="E126" t="s">
        <v>492</v>
      </c>
      <c r="F126" t="s">
        <v>493</v>
      </c>
      <c r="G126" t="s">
        <v>494</v>
      </c>
      <c r="H126" t="s">
        <v>22</v>
      </c>
      <c r="I126" t="s">
        <v>22</v>
      </c>
      <c r="J126">
        <v>0.81</v>
      </c>
      <c r="K126" t="s">
        <v>2759</v>
      </c>
      <c r="M126" t="s">
        <v>495</v>
      </c>
      <c r="N126" t="s">
        <v>33</v>
      </c>
      <c r="P126" t="s">
        <v>496</v>
      </c>
    </row>
    <row r="127" spans="1:16" hidden="1" x14ac:dyDescent="0.2">
      <c r="A127" t="s">
        <v>16</v>
      </c>
      <c r="B127" t="s">
        <v>17</v>
      </c>
      <c r="C127" t="s">
        <v>18</v>
      </c>
      <c r="D127" t="s">
        <v>18</v>
      </c>
      <c r="E127" t="s">
        <v>492</v>
      </c>
      <c r="F127" t="s">
        <v>497</v>
      </c>
      <c r="G127" t="s">
        <v>498</v>
      </c>
      <c r="H127" t="s">
        <v>22</v>
      </c>
      <c r="I127" t="s">
        <v>22</v>
      </c>
      <c r="J127">
        <v>0.45479999999999998</v>
      </c>
      <c r="K127" t="s">
        <v>2759</v>
      </c>
      <c r="M127" t="s">
        <v>499</v>
      </c>
      <c r="N127" t="s">
        <v>33</v>
      </c>
      <c r="P127" t="s">
        <v>500</v>
      </c>
    </row>
    <row r="128" spans="1:16" hidden="1" x14ac:dyDescent="0.2">
      <c r="A128" t="s">
        <v>16</v>
      </c>
      <c r="B128" t="s">
        <v>17</v>
      </c>
      <c r="C128" t="s">
        <v>18</v>
      </c>
      <c r="D128" t="s">
        <v>18</v>
      </c>
      <c r="E128" t="s">
        <v>492</v>
      </c>
      <c r="F128" t="s">
        <v>501</v>
      </c>
      <c r="G128" t="s">
        <v>502</v>
      </c>
      <c r="H128" t="s">
        <v>22</v>
      </c>
      <c r="I128" t="s">
        <v>22</v>
      </c>
      <c r="J128">
        <v>1.0728</v>
      </c>
      <c r="K128" t="s">
        <v>2759</v>
      </c>
      <c r="M128" t="s">
        <v>503</v>
      </c>
      <c r="N128" t="s">
        <v>33</v>
      </c>
      <c r="P128" t="s">
        <v>504</v>
      </c>
    </row>
    <row r="129" spans="1:16" hidden="1" x14ac:dyDescent="0.2">
      <c r="A129" t="s">
        <v>16</v>
      </c>
      <c r="B129" t="s">
        <v>17</v>
      </c>
      <c r="C129" t="s">
        <v>18</v>
      </c>
      <c r="D129" t="s">
        <v>18</v>
      </c>
      <c r="E129" t="s">
        <v>492</v>
      </c>
      <c r="F129" t="s">
        <v>505</v>
      </c>
      <c r="G129" t="s">
        <v>37</v>
      </c>
      <c r="H129" t="s">
        <v>22</v>
      </c>
      <c r="I129" t="s">
        <v>22</v>
      </c>
      <c r="J129">
        <v>0.32440000000000002</v>
      </c>
      <c r="K129" t="s">
        <v>2759</v>
      </c>
      <c r="M129" t="s">
        <v>506</v>
      </c>
      <c r="N129" t="s">
        <v>33</v>
      </c>
      <c r="P129" t="s">
        <v>507</v>
      </c>
    </row>
    <row r="130" spans="1:16" hidden="1" x14ac:dyDescent="0.2">
      <c r="A130" t="s">
        <v>16</v>
      </c>
      <c r="B130" t="s">
        <v>17</v>
      </c>
      <c r="C130" t="s">
        <v>18</v>
      </c>
      <c r="D130" t="s">
        <v>18</v>
      </c>
      <c r="E130" t="s">
        <v>492</v>
      </c>
      <c r="F130" t="s">
        <v>460</v>
      </c>
      <c r="G130" t="s">
        <v>508</v>
      </c>
      <c r="H130" t="s">
        <v>22</v>
      </c>
      <c r="I130" t="s">
        <v>22</v>
      </c>
      <c r="J130">
        <v>0.86</v>
      </c>
      <c r="K130" t="s">
        <v>23</v>
      </c>
      <c r="M130" t="s">
        <v>509</v>
      </c>
      <c r="N130" t="s">
        <v>25</v>
      </c>
      <c r="P130" t="s">
        <v>510</v>
      </c>
    </row>
    <row r="131" spans="1:16" hidden="1" x14ac:dyDescent="0.2">
      <c r="A131" t="s">
        <v>16</v>
      </c>
      <c r="B131" t="s">
        <v>17</v>
      </c>
      <c r="C131" t="s">
        <v>18</v>
      </c>
      <c r="D131" t="s">
        <v>18</v>
      </c>
      <c r="E131" t="s">
        <v>492</v>
      </c>
      <c r="F131" t="s">
        <v>511</v>
      </c>
      <c r="G131" t="s">
        <v>512</v>
      </c>
      <c r="H131" t="s">
        <v>22</v>
      </c>
      <c r="I131" t="s">
        <v>22</v>
      </c>
      <c r="J131">
        <v>0.6</v>
      </c>
      <c r="K131" t="s">
        <v>271</v>
      </c>
      <c r="M131" t="s">
        <v>513</v>
      </c>
      <c r="N131" t="s">
        <v>25</v>
      </c>
      <c r="P131" t="s">
        <v>514</v>
      </c>
    </row>
    <row r="132" spans="1:16" hidden="1" x14ac:dyDescent="0.2">
      <c r="A132" t="s">
        <v>16</v>
      </c>
      <c r="B132" t="s">
        <v>17</v>
      </c>
      <c r="C132" t="s">
        <v>18</v>
      </c>
      <c r="D132" t="s">
        <v>18</v>
      </c>
      <c r="E132" t="s">
        <v>515</v>
      </c>
      <c r="F132" t="s">
        <v>516</v>
      </c>
      <c r="G132" t="s">
        <v>473</v>
      </c>
      <c r="H132" t="s">
        <v>22</v>
      </c>
      <c r="I132" t="s">
        <v>22</v>
      </c>
      <c r="J132">
        <v>0.48799999999999999</v>
      </c>
      <c r="K132" t="s">
        <v>2759</v>
      </c>
      <c r="M132" t="s">
        <v>517</v>
      </c>
      <c r="N132" t="s">
        <v>33</v>
      </c>
      <c r="P132" t="s">
        <v>518</v>
      </c>
    </row>
    <row r="133" spans="1:16" hidden="1" x14ac:dyDescent="0.2">
      <c r="A133" t="s">
        <v>16</v>
      </c>
      <c r="B133" t="s">
        <v>17</v>
      </c>
      <c r="C133" t="s">
        <v>18</v>
      </c>
      <c r="D133" t="s">
        <v>18</v>
      </c>
      <c r="E133" t="s">
        <v>515</v>
      </c>
      <c r="F133" t="s">
        <v>519</v>
      </c>
      <c r="G133" t="s">
        <v>520</v>
      </c>
      <c r="H133" t="s">
        <v>22</v>
      </c>
      <c r="I133" t="s">
        <v>22</v>
      </c>
      <c r="J133">
        <v>1.6148</v>
      </c>
      <c r="K133" t="s">
        <v>2759</v>
      </c>
      <c r="M133" t="s">
        <v>521</v>
      </c>
      <c r="N133" t="s">
        <v>33</v>
      </c>
      <c r="P133" t="s">
        <v>522</v>
      </c>
    </row>
    <row r="134" spans="1:16" hidden="1" x14ac:dyDescent="0.2">
      <c r="A134" t="s">
        <v>16</v>
      </c>
      <c r="B134" t="s">
        <v>17</v>
      </c>
      <c r="C134" t="s">
        <v>18</v>
      </c>
      <c r="D134" t="s">
        <v>18</v>
      </c>
      <c r="E134" t="s">
        <v>515</v>
      </c>
      <c r="F134" t="s">
        <v>523</v>
      </c>
      <c r="G134" t="s">
        <v>524</v>
      </c>
      <c r="H134" t="s">
        <v>22</v>
      </c>
      <c r="I134" t="s">
        <v>22</v>
      </c>
      <c r="J134">
        <v>0.77680000000000005</v>
      </c>
      <c r="K134" t="s">
        <v>2759</v>
      </c>
      <c r="M134" t="s">
        <v>525</v>
      </c>
      <c r="N134" t="s">
        <v>33</v>
      </c>
      <c r="P134" t="s">
        <v>526</v>
      </c>
    </row>
    <row r="135" spans="1:16" hidden="1" x14ac:dyDescent="0.2">
      <c r="A135" t="s">
        <v>16</v>
      </c>
      <c r="B135" t="s">
        <v>17</v>
      </c>
      <c r="C135" t="s">
        <v>18</v>
      </c>
      <c r="D135" t="s">
        <v>18</v>
      </c>
      <c r="E135" t="s">
        <v>527</v>
      </c>
      <c r="F135" t="s">
        <v>528</v>
      </c>
      <c r="G135" t="s">
        <v>22</v>
      </c>
      <c r="H135" t="s">
        <v>22</v>
      </c>
      <c r="I135" t="s">
        <v>22</v>
      </c>
      <c r="J135">
        <v>2.7416</v>
      </c>
      <c r="K135" t="s">
        <v>2759</v>
      </c>
      <c r="M135" t="s">
        <v>529</v>
      </c>
      <c r="N135" t="s">
        <v>33</v>
      </c>
      <c r="P135" t="s">
        <v>530</v>
      </c>
    </row>
    <row r="136" spans="1:16" hidden="1" x14ac:dyDescent="0.2">
      <c r="A136" t="s">
        <v>16</v>
      </c>
      <c r="B136" t="s">
        <v>17</v>
      </c>
      <c r="C136" t="s">
        <v>18</v>
      </c>
      <c r="D136" t="s">
        <v>18</v>
      </c>
      <c r="E136" t="s">
        <v>527</v>
      </c>
      <c r="F136" t="s">
        <v>531</v>
      </c>
      <c r="G136" t="s">
        <v>532</v>
      </c>
      <c r="H136" t="s">
        <v>22</v>
      </c>
      <c r="I136" t="s">
        <v>22</v>
      </c>
      <c r="J136">
        <v>4.5822000000000003</v>
      </c>
      <c r="K136" t="s">
        <v>2759</v>
      </c>
      <c r="M136" t="s">
        <v>533</v>
      </c>
      <c r="N136" t="s">
        <v>33</v>
      </c>
      <c r="P136" t="s">
        <v>534</v>
      </c>
    </row>
    <row r="137" spans="1:16" hidden="1" x14ac:dyDescent="0.2">
      <c r="A137" t="s">
        <v>16</v>
      </c>
      <c r="B137" t="s">
        <v>17</v>
      </c>
      <c r="C137" t="s">
        <v>18</v>
      </c>
      <c r="D137" t="s">
        <v>18</v>
      </c>
      <c r="E137" t="s">
        <v>527</v>
      </c>
      <c r="F137" t="s">
        <v>535</v>
      </c>
      <c r="G137" t="s">
        <v>91</v>
      </c>
      <c r="H137" t="s">
        <v>22</v>
      </c>
      <c r="I137" t="s">
        <v>22</v>
      </c>
      <c r="J137">
        <v>2.0148000000000001</v>
      </c>
      <c r="K137" t="s">
        <v>23</v>
      </c>
      <c r="M137" t="s">
        <v>536</v>
      </c>
      <c r="N137" t="s">
        <v>25</v>
      </c>
      <c r="P137" t="s">
        <v>537</v>
      </c>
    </row>
    <row r="138" spans="1:16" hidden="1" x14ac:dyDescent="0.2">
      <c r="A138" t="s">
        <v>16</v>
      </c>
      <c r="B138" t="s">
        <v>17</v>
      </c>
      <c r="C138" t="s">
        <v>18</v>
      </c>
      <c r="D138" t="s">
        <v>18</v>
      </c>
      <c r="E138" t="s">
        <v>527</v>
      </c>
      <c r="F138" t="s">
        <v>370</v>
      </c>
      <c r="G138" t="s">
        <v>22</v>
      </c>
      <c r="H138" t="s">
        <v>99</v>
      </c>
      <c r="I138" t="s">
        <v>538</v>
      </c>
      <c r="J138">
        <v>3.9740000000000002</v>
      </c>
      <c r="K138" t="s">
        <v>271</v>
      </c>
      <c r="M138" t="s">
        <v>539</v>
      </c>
      <c r="N138" t="s">
        <v>25</v>
      </c>
      <c r="P138" t="s">
        <v>540</v>
      </c>
    </row>
    <row r="139" spans="1:16" hidden="1" x14ac:dyDescent="0.2">
      <c r="A139" t="s">
        <v>16</v>
      </c>
      <c r="B139" t="s">
        <v>17</v>
      </c>
      <c r="C139" t="s">
        <v>18</v>
      </c>
      <c r="D139" t="s">
        <v>18</v>
      </c>
      <c r="E139" t="s">
        <v>527</v>
      </c>
      <c r="F139" t="s">
        <v>370</v>
      </c>
      <c r="G139" t="s">
        <v>91</v>
      </c>
      <c r="H139" t="s">
        <v>22</v>
      </c>
      <c r="I139" t="s">
        <v>22</v>
      </c>
      <c r="J139">
        <v>4.3600000000000003</v>
      </c>
      <c r="K139" t="s">
        <v>271</v>
      </c>
      <c r="M139" t="s">
        <v>541</v>
      </c>
      <c r="N139" t="s">
        <v>25</v>
      </c>
      <c r="P139" t="s">
        <v>542</v>
      </c>
    </row>
    <row r="140" spans="1:16" hidden="1" x14ac:dyDescent="0.2">
      <c r="A140" t="s">
        <v>16</v>
      </c>
      <c r="B140" t="s">
        <v>17</v>
      </c>
      <c r="C140" t="s">
        <v>18</v>
      </c>
      <c r="D140" t="s">
        <v>18</v>
      </c>
      <c r="E140" t="s">
        <v>527</v>
      </c>
      <c r="F140" t="s">
        <v>543</v>
      </c>
      <c r="G140" t="s">
        <v>91</v>
      </c>
      <c r="H140" t="s">
        <v>99</v>
      </c>
      <c r="I140" t="s">
        <v>544</v>
      </c>
      <c r="J140">
        <v>1.6379999999999999</v>
      </c>
      <c r="K140" t="s">
        <v>271</v>
      </c>
      <c r="M140" t="s">
        <v>545</v>
      </c>
      <c r="N140" t="s">
        <v>25</v>
      </c>
      <c r="P140" t="s">
        <v>546</v>
      </c>
    </row>
    <row r="141" spans="1:16" hidden="1" x14ac:dyDescent="0.2">
      <c r="A141" t="s">
        <v>16</v>
      </c>
      <c r="B141" t="s">
        <v>17</v>
      </c>
      <c r="C141" t="s">
        <v>18</v>
      </c>
      <c r="D141" t="s">
        <v>18</v>
      </c>
      <c r="E141" t="s">
        <v>547</v>
      </c>
      <c r="F141" t="s">
        <v>548</v>
      </c>
      <c r="G141" t="s">
        <v>549</v>
      </c>
      <c r="H141" t="s">
        <v>22</v>
      </c>
      <c r="I141" t="s">
        <v>22</v>
      </c>
      <c r="J141">
        <v>0.19908000000000001</v>
      </c>
      <c r="K141" t="s">
        <v>2759</v>
      </c>
      <c r="M141" t="s">
        <v>550</v>
      </c>
      <c r="N141" t="s">
        <v>33</v>
      </c>
      <c r="P141" t="s">
        <v>551</v>
      </c>
    </row>
    <row r="142" spans="1:16" hidden="1" x14ac:dyDescent="0.2">
      <c r="A142" t="s">
        <v>16</v>
      </c>
      <c r="B142" t="s">
        <v>17</v>
      </c>
      <c r="C142" t="s">
        <v>18</v>
      </c>
      <c r="D142" t="s">
        <v>18</v>
      </c>
      <c r="E142" t="s">
        <v>547</v>
      </c>
      <c r="F142" t="s">
        <v>552</v>
      </c>
      <c r="G142" t="s">
        <v>553</v>
      </c>
      <c r="H142" t="s">
        <v>22</v>
      </c>
      <c r="I142" t="s">
        <v>22</v>
      </c>
      <c r="J142">
        <v>0.3664</v>
      </c>
      <c r="K142" t="s">
        <v>2759</v>
      </c>
      <c r="M142" t="s">
        <v>554</v>
      </c>
      <c r="N142" t="s">
        <v>33</v>
      </c>
      <c r="P142" t="s">
        <v>555</v>
      </c>
    </row>
    <row r="143" spans="1:16" hidden="1" x14ac:dyDescent="0.2">
      <c r="A143" t="s">
        <v>16</v>
      </c>
      <c r="B143" t="s">
        <v>17</v>
      </c>
      <c r="C143" t="s">
        <v>18</v>
      </c>
      <c r="D143" t="s">
        <v>18</v>
      </c>
      <c r="E143" t="s">
        <v>556</v>
      </c>
      <c r="F143" t="s">
        <v>557</v>
      </c>
      <c r="G143" t="s">
        <v>558</v>
      </c>
      <c r="H143" t="s">
        <v>22</v>
      </c>
      <c r="I143" t="s">
        <v>22</v>
      </c>
      <c r="J143">
        <v>8.1</v>
      </c>
      <c r="K143" t="s">
        <v>2759</v>
      </c>
      <c r="M143" t="s">
        <v>559</v>
      </c>
      <c r="N143" t="s">
        <v>33</v>
      </c>
      <c r="P143" t="s">
        <v>560</v>
      </c>
    </row>
    <row r="144" spans="1:16" hidden="1" x14ac:dyDescent="0.2">
      <c r="A144" t="s">
        <v>16</v>
      </c>
      <c r="B144" t="s">
        <v>17</v>
      </c>
      <c r="C144" t="s">
        <v>18</v>
      </c>
      <c r="D144" t="s">
        <v>18</v>
      </c>
      <c r="E144" t="s">
        <v>561</v>
      </c>
      <c r="F144" t="s">
        <v>562</v>
      </c>
      <c r="G144" t="s">
        <v>91</v>
      </c>
      <c r="H144" t="s">
        <v>22</v>
      </c>
      <c r="I144" t="s">
        <v>22</v>
      </c>
      <c r="J144">
        <v>1.93</v>
      </c>
      <c r="K144" t="s">
        <v>2759</v>
      </c>
      <c r="M144" t="s">
        <v>563</v>
      </c>
      <c r="N144" t="s">
        <v>33</v>
      </c>
      <c r="P144" t="s">
        <v>564</v>
      </c>
    </row>
    <row r="145" spans="1:17" hidden="1" x14ac:dyDescent="0.2">
      <c r="A145" t="s">
        <v>16</v>
      </c>
      <c r="B145" t="s">
        <v>17</v>
      </c>
      <c r="C145" t="s">
        <v>18</v>
      </c>
      <c r="D145" t="s">
        <v>18</v>
      </c>
      <c r="E145" t="s">
        <v>561</v>
      </c>
      <c r="F145" t="s">
        <v>565</v>
      </c>
      <c r="G145" t="s">
        <v>566</v>
      </c>
      <c r="H145" t="s">
        <v>22</v>
      </c>
      <c r="I145" t="s">
        <v>22</v>
      </c>
      <c r="J145">
        <v>0.80720000000000003</v>
      </c>
      <c r="K145" t="s">
        <v>2759</v>
      </c>
      <c r="M145" t="s">
        <v>567</v>
      </c>
      <c r="N145" t="s">
        <v>33</v>
      </c>
      <c r="P145" t="s">
        <v>568</v>
      </c>
    </row>
    <row r="146" spans="1:17" hidden="1" x14ac:dyDescent="0.2">
      <c r="A146" t="s">
        <v>16</v>
      </c>
      <c r="B146" t="s">
        <v>17</v>
      </c>
      <c r="C146" t="s">
        <v>18</v>
      </c>
      <c r="D146" t="s">
        <v>18</v>
      </c>
      <c r="E146" t="s">
        <v>561</v>
      </c>
      <c r="F146" t="s">
        <v>569</v>
      </c>
      <c r="G146" t="s">
        <v>91</v>
      </c>
      <c r="H146" t="s">
        <v>22</v>
      </c>
      <c r="I146" t="s">
        <v>22</v>
      </c>
      <c r="J146">
        <v>2</v>
      </c>
      <c r="K146" t="s">
        <v>2745</v>
      </c>
      <c r="M146" t="s">
        <v>570</v>
      </c>
      <c r="N146" t="s">
        <v>2885</v>
      </c>
      <c r="P146" t="s">
        <v>571</v>
      </c>
    </row>
    <row r="147" spans="1:17" hidden="1" x14ac:dyDescent="0.2">
      <c r="A147" t="s">
        <v>16</v>
      </c>
      <c r="B147" t="s">
        <v>17</v>
      </c>
      <c r="C147" t="s">
        <v>18</v>
      </c>
      <c r="D147" t="s">
        <v>18</v>
      </c>
      <c r="E147" t="s">
        <v>561</v>
      </c>
      <c r="F147" t="s">
        <v>572</v>
      </c>
      <c r="G147" t="s">
        <v>573</v>
      </c>
      <c r="H147" t="s">
        <v>22</v>
      </c>
      <c r="I147" t="s">
        <v>22</v>
      </c>
      <c r="J147">
        <v>3.1</v>
      </c>
      <c r="K147" t="s">
        <v>2748</v>
      </c>
      <c r="M147" t="s">
        <v>574</v>
      </c>
      <c r="N147" t="s">
        <v>2932</v>
      </c>
      <c r="P147" t="s">
        <v>575</v>
      </c>
    </row>
    <row r="148" spans="1:17" hidden="1" x14ac:dyDescent="0.2">
      <c r="A148" t="s">
        <v>16</v>
      </c>
      <c r="B148" t="s">
        <v>17</v>
      </c>
      <c r="C148" t="s">
        <v>18</v>
      </c>
      <c r="D148" t="s">
        <v>18</v>
      </c>
      <c r="E148" t="s">
        <v>561</v>
      </c>
      <c r="F148" t="s">
        <v>576</v>
      </c>
      <c r="G148" t="s">
        <v>91</v>
      </c>
      <c r="H148" t="s">
        <v>22</v>
      </c>
      <c r="I148" t="s">
        <v>22</v>
      </c>
      <c r="J148">
        <v>2.19</v>
      </c>
      <c r="K148" t="s">
        <v>2759</v>
      </c>
      <c r="M148" t="s">
        <v>577</v>
      </c>
      <c r="N148" t="s">
        <v>33</v>
      </c>
      <c r="P148" t="s">
        <v>578</v>
      </c>
    </row>
    <row r="149" spans="1:17" hidden="1" x14ac:dyDescent="0.2">
      <c r="A149" t="s">
        <v>16</v>
      </c>
      <c r="B149" t="s">
        <v>17</v>
      </c>
      <c r="C149" t="s">
        <v>18</v>
      </c>
      <c r="D149" t="s">
        <v>18</v>
      </c>
      <c r="E149" t="s">
        <v>561</v>
      </c>
      <c r="F149" t="s">
        <v>58</v>
      </c>
      <c r="G149" t="s">
        <v>22</v>
      </c>
      <c r="H149" t="s">
        <v>64</v>
      </c>
      <c r="I149" t="s">
        <v>579</v>
      </c>
      <c r="J149">
        <v>4.4047999999999998</v>
      </c>
      <c r="K149" t="s">
        <v>2745</v>
      </c>
      <c r="M149" t="s">
        <v>580</v>
      </c>
      <c r="N149" t="s">
        <v>2886</v>
      </c>
      <c r="P149" t="s">
        <v>581</v>
      </c>
    </row>
    <row r="150" spans="1:17" hidden="1" x14ac:dyDescent="0.2">
      <c r="A150" t="s">
        <v>16</v>
      </c>
      <c r="B150" t="s">
        <v>17</v>
      </c>
      <c r="C150" t="s">
        <v>18</v>
      </c>
      <c r="D150" t="s">
        <v>18</v>
      </c>
      <c r="E150" t="s">
        <v>561</v>
      </c>
      <c r="F150" t="s">
        <v>58</v>
      </c>
      <c r="G150" t="s">
        <v>298</v>
      </c>
      <c r="H150" t="s">
        <v>22</v>
      </c>
      <c r="I150" t="s">
        <v>22</v>
      </c>
      <c r="J150">
        <v>3.2961999999999998</v>
      </c>
      <c r="K150" t="s">
        <v>2745</v>
      </c>
      <c r="M150" t="s">
        <v>582</v>
      </c>
      <c r="N150" t="s">
        <v>2886</v>
      </c>
      <c r="P150" t="s">
        <v>583</v>
      </c>
    </row>
    <row r="151" spans="1:17" hidden="1" x14ac:dyDescent="0.2">
      <c r="A151" t="s">
        <v>16</v>
      </c>
      <c r="B151" t="s">
        <v>17</v>
      </c>
      <c r="C151" t="s">
        <v>18</v>
      </c>
      <c r="D151" t="s">
        <v>18</v>
      </c>
      <c r="E151" t="s">
        <v>561</v>
      </c>
      <c r="F151" t="s">
        <v>584</v>
      </c>
      <c r="G151" t="s">
        <v>585</v>
      </c>
      <c r="H151" t="s">
        <v>22</v>
      </c>
      <c r="I151" t="s">
        <v>22</v>
      </c>
      <c r="J151">
        <v>0.83620000000000005</v>
      </c>
      <c r="K151" t="s">
        <v>271</v>
      </c>
      <c r="M151" t="s">
        <v>586</v>
      </c>
      <c r="N151" t="s">
        <v>25</v>
      </c>
      <c r="P151" t="s">
        <v>587</v>
      </c>
    </row>
    <row r="152" spans="1:17" hidden="1" x14ac:dyDescent="0.2">
      <c r="A152" t="s">
        <v>16</v>
      </c>
      <c r="B152" t="s">
        <v>17</v>
      </c>
      <c r="C152" t="s">
        <v>18</v>
      </c>
      <c r="D152" t="s">
        <v>18</v>
      </c>
      <c r="E152" t="s">
        <v>561</v>
      </c>
      <c r="F152" t="s">
        <v>588</v>
      </c>
      <c r="G152" t="s">
        <v>589</v>
      </c>
      <c r="H152" t="s">
        <v>99</v>
      </c>
      <c r="I152" t="s">
        <v>588</v>
      </c>
      <c r="J152">
        <v>0.2848</v>
      </c>
      <c r="K152" t="s">
        <v>271</v>
      </c>
      <c r="M152" t="s">
        <v>590</v>
      </c>
      <c r="N152" t="s">
        <v>25</v>
      </c>
      <c r="P152" t="s">
        <v>591</v>
      </c>
    </row>
    <row r="153" spans="1:17" hidden="1" x14ac:dyDescent="0.2">
      <c r="A153" t="s">
        <v>16</v>
      </c>
      <c r="B153" t="s">
        <v>17</v>
      </c>
      <c r="C153" t="s">
        <v>18</v>
      </c>
      <c r="D153" t="s">
        <v>18</v>
      </c>
      <c r="E153" t="s">
        <v>561</v>
      </c>
      <c r="F153" t="s">
        <v>592</v>
      </c>
      <c r="G153" t="s">
        <v>593</v>
      </c>
      <c r="H153" t="s">
        <v>22</v>
      </c>
      <c r="I153" t="s">
        <v>22</v>
      </c>
      <c r="J153">
        <v>4.5999999999999996</v>
      </c>
      <c r="K153" t="s">
        <v>2759</v>
      </c>
      <c r="M153" t="s">
        <v>594</v>
      </c>
      <c r="N153" t="s">
        <v>33</v>
      </c>
      <c r="P153" t="s">
        <v>595</v>
      </c>
    </row>
    <row r="154" spans="1:17" hidden="1" x14ac:dyDescent="0.2">
      <c r="A154" t="s">
        <v>16</v>
      </c>
      <c r="B154" t="s">
        <v>17</v>
      </c>
      <c r="C154" t="s">
        <v>18</v>
      </c>
      <c r="D154" t="s">
        <v>18</v>
      </c>
      <c r="E154" t="s">
        <v>561</v>
      </c>
      <c r="F154" t="s">
        <v>516</v>
      </c>
      <c r="G154" t="s">
        <v>321</v>
      </c>
      <c r="H154" t="s">
        <v>22</v>
      </c>
      <c r="I154" t="s">
        <v>22</v>
      </c>
      <c r="J154">
        <v>4.8263999999999996</v>
      </c>
      <c r="K154" t="s">
        <v>271</v>
      </c>
      <c r="M154" t="s">
        <v>596</v>
      </c>
      <c r="N154" t="s">
        <v>25</v>
      </c>
      <c r="P154" t="s">
        <v>597</v>
      </c>
    </row>
    <row r="155" spans="1:17" hidden="1" x14ac:dyDescent="0.2">
      <c r="A155" t="s">
        <v>16</v>
      </c>
      <c r="B155" t="s">
        <v>17</v>
      </c>
      <c r="C155" t="s">
        <v>18</v>
      </c>
      <c r="D155" t="s">
        <v>18</v>
      </c>
      <c r="E155" t="s">
        <v>561</v>
      </c>
      <c r="F155" t="s">
        <v>598</v>
      </c>
      <c r="G155" t="s">
        <v>599</v>
      </c>
      <c r="H155" t="s">
        <v>22</v>
      </c>
      <c r="I155" t="s">
        <v>22</v>
      </c>
      <c r="J155">
        <v>3.4565999999999999</v>
      </c>
      <c r="K155" t="s">
        <v>271</v>
      </c>
      <c r="M155" t="s">
        <v>600</v>
      </c>
      <c r="N155" t="s">
        <v>25</v>
      </c>
      <c r="P155" t="s">
        <v>601</v>
      </c>
    </row>
    <row r="156" spans="1:17" hidden="1" x14ac:dyDescent="0.2">
      <c r="A156" t="s">
        <v>16</v>
      </c>
      <c r="B156" t="s">
        <v>17</v>
      </c>
      <c r="C156" t="s">
        <v>18</v>
      </c>
      <c r="D156" t="s">
        <v>18</v>
      </c>
      <c r="E156" t="s">
        <v>561</v>
      </c>
      <c r="F156" t="s">
        <v>602</v>
      </c>
      <c r="G156" t="s">
        <v>22</v>
      </c>
      <c r="H156" t="s">
        <v>64</v>
      </c>
      <c r="I156" t="s">
        <v>603</v>
      </c>
      <c r="J156">
        <v>2.72</v>
      </c>
      <c r="K156" t="s">
        <v>2748</v>
      </c>
      <c r="M156" t="s">
        <v>604</v>
      </c>
      <c r="N156" t="s">
        <v>2887</v>
      </c>
      <c r="P156" t="s">
        <v>605</v>
      </c>
    </row>
    <row r="157" spans="1:17" hidden="1" x14ac:dyDescent="0.2">
      <c r="A157" t="s">
        <v>16</v>
      </c>
      <c r="B157" t="s">
        <v>17</v>
      </c>
      <c r="C157" t="s">
        <v>18</v>
      </c>
      <c r="D157" t="s">
        <v>18</v>
      </c>
      <c r="E157" t="s">
        <v>561</v>
      </c>
      <c r="F157" t="s">
        <v>602</v>
      </c>
      <c r="G157" t="s">
        <v>606</v>
      </c>
      <c r="H157" t="s">
        <v>22</v>
      </c>
      <c r="I157" t="s">
        <v>22</v>
      </c>
      <c r="J157">
        <v>2.9</v>
      </c>
      <c r="K157" t="s">
        <v>2748</v>
      </c>
      <c r="M157" t="s">
        <v>607</v>
      </c>
      <c r="N157" t="s">
        <v>2887</v>
      </c>
      <c r="P157" t="s">
        <v>608</v>
      </c>
    </row>
    <row r="158" spans="1:17" hidden="1" x14ac:dyDescent="0.2">
      <c r="A158" t="s">
        <v>16</v>
      </c>
      <c r="B158" t="s">
        <v>17</v>
      </c>
      <c r="C158" t="s">
        <v>18</v>
      </c>
      <c r="D158" t="s">
        <v>18</v>
      </c>
      <c r="E158" t="s">
        <v>561</v>
      </c>
      <c r="F158" t="s">
        <v>609</v>
      </c>
      <c r="G158" t="s">
        <v>498</v>
      </c>
      <c r="H158" t="s">
        <v>22</v>
      </c>
      <c r="I158" t="s">
        <v>22</v>
      </c>
      <c r="J158">
        <v>4.6520000000000001</v>
      </c>
      <c r="K158" t="s">
        <v>271</v>
      </c>
      <c r="M158" t="s">
        <v>610</v>
      </c>
      <c r="N158" t="s">
        <v>25</v>
      </c>
      <c r="P158" t="s">
        <v>611</v>
      </c>
    </row>
    <row r="159" spans="1:17" hidden="1" x14ac:dyDescent="0.2">
      <c r="A159" t="s">
        <v>16</v>
      </c>
      <c r="B159" t="s">
        <v>17</v>
      </c>
      <c r="C159" t="s">
        <v>18</v>
      </c>
      <c r="D159" t="s">
        <v>18</v>
      </c>
      <c r="E159" t="s">
        <v>561</v>
      </c>
      <c r="F159" t="s">
        <v>612</v>
      </c>
      <c r="G159" t="s">
        <v>91</v>
      </c>
      <c r="H159" t="s">
        <v>22</v>
      </c>
      <c r="I159" t="s">
        <v>22</v>
      </c>
      <c r="J159">
        <v>3.3</v>
      </c>
      <c r="K159" t="s">
        <v>2745</v>
      </c>
      <c r="M159" t="s">
        <v>613</v>
      </c>
      <c r="N159" t="s">
        <v>2746</v>
      </c>
      <c r="P159" t="s">
        <v>614</v>
      </c>
      <c r="Q159" s="3">
        <v>43355</v>
      </c>
    </row>
    <row r="160" spans="1:17" hidden="1" x14ac:dyDescent="0.2">
      <c r="A160" t="s">
        <v>16</v>
      </c>
      <c r="B160" t="s">
        <v>17</v>
      </c>
      <c r="C160" t="s">
        <v>18</v>
      </c>
      <c r="D160" t="s">
        <v>18</v>
      </c>
      <c r="E160" t="s">
        <v>561</v>
      </c>
      <c r="F160" t="s">
        <v>615</v>
      </c>
      <c r="G160" t="s">
        <v>616</v>
      </c>
      <c r="H160" t="s">
        <v>22</v>
      </c>
      <c r="I160" t="s">
        <v>22</v>
      </c>
      <c r="J160">
        <v>0.8</v>
      </c>
      <c r="K160" t="s">
        <v>2748</v>
      </c>
      <c r="M160" t="s">
        <v>617</v>
      </c>
      <c r="N160" t="s">
        <v>2760</v>
      </c>
      <c r="P160" t="s">
        <v>618</v>
      </c>
    </row>
    <row r="161" spans="1:17" hidden="1" x14ac:dyDescent="0.2">
      <c r="A161" t="s">
        <v>16</v>
      </c>
      <c r="B161" t="s">
        <v>17</v>
      </c>
      <c r="C161" t="s">
        <v>18</v>
      </c>
      <c r="D161" t="s">
        <v>18</v>
      </c>
      <c r="E161" t="s">
        <v>561</v>
      </c>
      <c r="F161" t="s">
        <v>619</v>
      </c>
      <c r="G161" t="s">
        <v>22</v>
      </c>
      <c r="H161" t="s">
        <v>64</v>
      </c>
      <c r="I161" t="s">
        <v>620</v>
      </c>
      <c r="J161">
        <v>2.2999999999999998</v>
      </c>
      <c r="K161" t="s">
        <v>2916</v>
      </c>
      <c r="M161" t="s">
        <v>621</v>
      </c>
      <c r="N161" s="2" t="s">
        <v>2917</v>
      </c>
      <c r="P161" t="s">
        <v>622</v>
      </c>
    </row>
    <row r="162" spans="1:17" hidden="1" x14ac:dyDescent="0.2">
      <c r="A162" t="s">
        <v>16</v>
      </c>
      <c r="B162" t="s">
        <v>17</v>
      </c>
      <c r="C162" t="s">
        <v>18</v>
      </c>
      <c r="D162" t="s">
        <v>18</v>
      </c>
      <c r="E162" t="s">
        <v>561</v>
      </c>
      <c r="F162" t="s">
        <v>619</v>
      </c>
      <c r="G162" t="s">
        <v>22</v>
      </c>
      <c r="H162" t="s">
        <v>64</v>
      </c>
      <c r="I162" t="s">
        <v>623</v>
      </c>
      <c r="J162">
        <v>2.2999999999999998</v>
      </c>
      <c r="K162" t="s">
        <v>2745</v>
      </c>
      <c r="M162" t="s">
        <v>624</v>
      </c>
      <c r="N162" t="s">
        <v>2760</v>
      </c>
      <c r="P162" t="s">
        <v>625</v>
      </c>
    </row>
    <row r="163" spans="1:17" hidden="1" x14ac:dyDescent="0.2">
      <c r="A163" t="s">
        <v>16</v>
      </c>
      <c r="B163" t="s">
        <v>17</v>
      </c>
      <c r="C163" t="s">
        <v>18</v>
      </c>
      <c r="D163" t="s">
        <v>18</v>
      </c>
      <c r="E163" t="s">
        <v>561</v>
      </c>
      <c r="F163" t="s">
        <v>619</v>
      </c>
      <c r="G163" t="s">
        <v>91</v>
      </c>
      <c r="H163" t="s">
        <v>22</v>
      </c>
      <c r="I163" t="s">
        <v>22</v>
      </c>
      <c r="J163">
        <v>3.95</v>
      </c>
      <c r="K163" t="s">
        <v>2745</v>
      </c>
      <c r="M163" t="s">
        <v>626</v>
      </c>
      <c r="N163" t="s">
        <v>2760</v>
      </c>
      <c r="P163" t="s">
        <v>627</v>
      </c>
    </row>
    <row r="164" spans="1:17" hidden="1" x14ac:dyDescent="0.2">
      <c r="A164" t="s">
        <v>16</v>
      </c>
      <c r="B164" t="s">
        <v>17</v>
      </c>
      <c r="C164" t="s">
        <v>18</v>
      </c>
      <c r="D164" t="s">
        <v>18</v>
      </c>
      <c r="E164" t="s">
        <v>561</v>
      </c>
      <c r="F164" t="s">
        <v>628</v>
      </c>
      <c r="G164" t="s">
        <v>629</v>
      </c>
      <c r="H164" t="s">
        <v>22</v>
      </c>
      <c r="I164" t="s">
        <v>22</v>
      </c>
      <c r="J164">
        <v>1.3984000000000001</v>
      </c>
      <c r="K164" t="s">
        <v>23</v>
      </c>
      <c r="M164" t="s">
        <v>630</v>
      </c>
      <c r="N164" t="s">
        <v>25</v>
      </c>
      <c r="P164" t="s">
        <v>631</v>
      </c>
    </row>
    <row r="165" spans="1:17" hidden="1" x14ac:dyDescent="0.2">
      <c r="A165" t="s">
        <v>16</v>
      </c>
      <c r="B165" t="s">
        <v>17</v>
      </c>
      <c r="C165" t="s">
        <v>18</v>
      </c>
      <c r="D165" t="s">
        <v>18</v>
      </c>
      <c r="E165" t="s">
        <v>561</v>
      </c>
      <c r="F165" t="s">
        <v>632</v>
      </c>
      <c r="G165" t="s">
        <v>633</v>
      </c>
      <c r="H165" t="s">
        <v>22</v>
      </c>
      <c r="I165" t="s">
        <v>22</v>
      </c>
      <c r="J165">
        <v>2.69</v>
      </c>
      <c r="K165" t="s">
        <v>2745</v>
      </c>
      <c r="M165" t="s">
        <v>634</v>
      </c>
      <c r="N165" t="s">
        <v>2900</v>
      </c>
      <c r="P165" t="s">
        <v>635</v>
      </c>
    </row>
    <row r="166" spans="1:17" hidden="1" x14ac:dyDescent="0.2">
      <c r="A166" t="s">
        <v>16</v>
      </c>
      <c r="B166" t="s">
        <v>17</v>
      </c>
      <c r="C166" t="s">
        <v>18</v>
      </c>
      <c r="D166" t="s">
        <v>18</v>
      </c>
      <c r="E166" t="s">
        <v>561</v>
      </c>
      <c r="F166" t="s">
        <v>636</v>
      </c>
      <c r="G166" t="s">
        <v>637</v>
      </c>
      <c r="H166" t="s">
        <v>22</v>
      </c>
      <c r="I166" t="s">
        <v>22</v>
      </c>
      <c r="J166">
        <v>1.9</v>
      </c>
      <c r="K166" t="s">
        <v>2759</v>
      </c>
      <c r="M166" t="s">
        <v>638</v>
      </c>
      <c r="N166" t="s">
        <v>33</v>
      </c>
      <c r="P166" t="s">
        <v>639</v>
      </c>
    </row>
    <row r="167" spans="1:17" hidden="1" x14ac:dyDescent="0.2">
      <c r="A167" t="s">
        <v>16</v>
      </c>
      <c r="B167" t="s">
        <v>17</v>
      </c>
      <c r="C167" t="s">
        <v>18</v>
      </c>
      <c r="D167" t="s">
        <v>18</v>
      </c>
      <c r="E167" t="s">
        <v>561</v>
      </c>
      <c r="F167" t="s">
        <v>640</v>
      </c>
      <c r="G167" t="s">
        <v>641</v>
      </c>
      <c r="H167" t="s">
        <v>22</v>
      </c>
      <c r="I167" t="s">
        <v>22</v>
      </c>
      <c r="J167">
        <v>2.6560000000000001</v>
      </c>
      <c r="K167" t="s">
        <v>2759</v>
      </c>
      <c r="M167" t="s">
        <v>642</v>
      </c>
      <c r="N167" t="s">
        <v>33</v>
      </c>
      <c r="P167" t="s">
        <v>643</v>
      </c>
    </row>
    <row r="168" spans="1:17" hidden="1" x14ac:dyDescent="0.2">
      <c r="A168" t="s">
        <v>16</v>
      </c>
      <c r="B168" t="s">
        <v>17</v>
      </c>
      <c r="C168" t="s">
        <v>18</v>
      </c>
      <c r="D168" t="s">
        <v>18</v>
      </c>
      <c r="E168" t="s">
        <v>561</v>
      </c>
      <c r="F168" t="s">
        <v>644</v>
      </c>
      <c r="G168" t="s">
        <v>22</v>
      </c>
      <c r="H168" t="s">
        <v>99</v>
      </c>
      <c r="I168" t="s">
        <v>645</v>
      </c>
      <c r="J168">
        <v>1.9743999999999999</v>
      </c>
      <c r="K168" t="s">
        <v>2745</v>
      </c>
      <c r="M168" t="s">
        <v>646</v>
      </c>
      <c r="N168" t="s">
        <v>33</v>
      </c>
      <c r="P168" t="s">
        <v>647</v>
      </c>
    </row>
    <row r="169" spans="1:17" hidden="1" x14ac:dyDescent="0.2">
      <c r="A169" t="s">
        <v>16</v>
      </c>
      <c r="B169" t="s">
        <v>17</v>
      </c>
      <c r="C169" t="s">
        <v>18</v>
      </c>
      <c r="D169" t="s">
        <v>18</v>
      </c>
      <c r="E169" t="s">
        <v>561</v>
      </c>
      <c r="F169" t="s">
        <v>644</v>
      </c>
      <c r="G169" t="s">
        <v>91</v>
      </c>
      <c r="H169" t="s">
        <v>22</v>
      </c>
      <c r="I169" t="s">
        <v>22</v>
      </c>
      <c r="J169">
        <v>2.1</v>
      </c>
      <c r="K169" t="s">
        <v>2745</v>
      </c>
      <c r="M169" t="s">
        <v>648</v>
      </c>
      <c r="N169" t="s">
        <v>2746</v>
      </c>
      <c r="P169" t="s">
        <v>649</v>
      </c>
      <c r="Q169" s="3">
        <v>43355</v>
      </c>
    </row>
    <row r="170" spans="1:17" hidden="1" x14ac:dyDescent="0.2">
      <c r="A170" t="s">
        <v>16</v>
      </c>
      <c r="B170" t="s">
        <v>17</v>
      </c>
      <c r="C170" t="s">
        <v>18</v>
      </c>
      <c r="D170" t="s">
        <v>18</v>
      </c>
      <c r="E170" t="s">
        <v>561</v>
      </c>
      <c r="F170" t="s">
        <v>424</v>
      </c>
      <c r="G170" t="s">
        <v>650</v>
      </c>
      <c r="H170" t="s">
        <v>99</v>
      </c>
      <c r="I170" t="s">
        <v>424</v>
      </c>
      <c r="J170">
        <v>1.4608000000000001</v>
      </c>
      <c r="K170" t="s">
        <v>271</v>
      </c>
      <c r="M170" t="s">
        <v>651</v>
      </c>
      <c r="N170" t="s">
        <v>25</v>
      </c>
      <c r="P170" t="s">
        <v>652</v>
      </c>
    </row>
    <row r="171" spans="1:17" hidden="1" x14ac:dyDescent="0.2">
      <c r="A171" t="s">
        <v>16</v>
      </c>
      <c r="B171" t="s">
        <v>17</v>
      </c>
      <c r="C171" t="s">
        <v>18</v>
      </c>
      <c r="D171" t="s">
        <v>18</v>
      </c>
      <c r="E171" t="s">
        <v>561</v>
      </c>
      <c r="F171" t="s">
        <v>424</v>
      </c>
      <c r="G171" t="s">
        <v>650</v>
      </c>
      <c r="H171" t="s">
        <v>22</v>
      </c>
      <c r="I171" t="s">
        <v>22</v>
      </c>
      <c r="J171">
        <v>1.2854167000000001</v>
      </c>
      <c r="K171" t="s">
        <v>271</v>
      </c>
      <c r="M171" t="s">
        <v>653</v>
      </c>
      <c r="N171" t="s">
        <v>25</v>
      </c>
      <c r="P171" t="s">
        <v>654</v>
      </c>
    </row>
    <row r="172" spans="1:17" hidden="1" x14ac:dyDescent="0.2">
      <c r="A172" t="s">
        <v>16</v>
      </c>
      <c r="B172" t="s">
        <v>17</v>
      </c>
      <c r="C172" t="s">
        <v>18</v>
      </c>
      <c r="D172" t="s">
        <v>18</v>
      </c>
      <c r="E172" t="s">
        <v>561</v>
      </c>
      <c r="F172" t="s">
        <v>655</v>
      </c>
      <c r="G172" t="s">
        <v>656</v>
      </c>
      <c r="H172" t="s">
        <v>22</v>
      </c>
      <c r="I172" t="s">
        <v>22</v>
      </c>
      <c r="J172">
        <v>7.0103999999999997</v>
      </c>
      <c r="K172" t="s">
        <v>271</v>
      </c>
      <c r="M172" t="s">
        <v>657</v>
      </c>
      <c r="N172" t="s">
        <v>25</v>
      </c>
      <c r="P172" t="s">
        <v>658</v>
      </c>
    </row>
    <row r="173" spans="1:17" hidden="1" x14ac:dyDescent="0.2">
      <c r="A173" t="s">
        <v>16</v>
      </c>
      <c r="B173" t="s">
        <v>17</v>
      </c>
      <c r="C173" t="s">
        <v>18</v>
      </c>
      <c r="D173" t="s">
        <v>18</v>
      </c>
      <c r="E173" t="s">
        <v>561</v>
      </c>
      <c r="F173" t="s">
        <v>198</v>
      </c>
      <c r="G173" t="s">
        <v>22</v>
      </c>
      <c r="H173" t="s">
        <v>22</v>
      </c>
      <c r="I173" t="s">
        <v>22</v>
      </c>
      <c r="J173">
        <v>2.4</v>
      </c>
      <c r="K173" t="s">
        <v>2759</v>
      </c>
      <c r="M173" t="s">
        <v>659</v>
      </c>
      <c r="N173" t="s">
        <v>33</v>
      </c>
      <c r="P173" t="s">
        <v>660</v>
      </c>
    </row>
    <row r="174" spans="1:17" hidden="1" x14ac:dyDescent="0.2">
      <c r="A174" t="s">
        <v>16</v>
      </c>
      <c r="B174" t="s">
        <v>17</v>
      </c>
      <c r="C174" t="s">
        <v>18</v>
      </c>
      <c r="D174" t="s">
        <v>18</v>
      </c>
      <c r="E174" t="s">
        <v>561</v>
      </c>
      <c r="F174" t="s">
        <v>661</v>
      </c>
      <c r="G174" t="s">
        <v>662</v>
      </c>
      <c r="H174" t="s">
        <v>22</v>
      </c>
      <c r="I174" t="s">
        <v>22</v>
      </c>
      <c r="J174">
        <v>1.5</v>
      </c>
      <c r="K174" t="s">
        <v>2748</v>
      </c>
      <c r="M174" t="s">
        <v>663</v>
      </c>
      <c r="N174" t="s">
        <v>2932</v>
      </c>
      <c r="P174" t="s">
        <v>664</v>
      </c>
    </row>
    <row r="175" spans="1:17" hidden="1" x14ac:dyDescent="0.2">
      <c r="A175" t="s">
        <v>16</v>
      </c>
      <c r="B175" t="s">
        <v>17</v>
      </c>
      <c r="C175" t="s">
        <v>18</v>
      </c>
      <c r="D175" t="s">
        <v>18</v>
      </c>
      <c r="E175" t="s">
        <v>561</v>
      </c>
      <c r="F175" t="s">
        <v>665</v>
      </c>
      <c r="G175" t="s">
        <v>666</v>
      </c>
      <c r="H175" t="s">
        <v>22</v>
      </c>
      <c r="I175" t="s">
        <v>22</v>
      </c>
      <c r="J175">
        <v>3.5684</v>
      </c>
      <c r="K175" t="s">
        <v>2759</v>
      </c>
      <c r="M175" t="s">
        <v>667</v>
      </c>
      <c r="N175" t="s">
        <v>33</v>
      </c>
      <c r="P175" t="s">
        <v>668</v>
      </c>
    </row>
    <row r="176" spans="1:17" hidden="1" x14ac:dyDescent="0.2">
      <c r="A176" t="s">
        <v>16</v>
      </c>
      <c r="B176" t="s">
        <v>17</v>
      </c>
      <c r="C176" t="s">
        <v>18</v>
      </c>
      <c r="D176" t="s">
        <v>18</v>
      </c>
      <c r="E176" t="s">
        <v>561</v>
      </c>
      <c r="F176" t="s">
        <v>669</v>
      </c>
      <c r="G176" t="s">
        <v>670</v>
      </c>
      <c r="H176" t="s">
        <v>99</v>
      </c>
      <c r="I176" t="s">
        <v>671</v>
      </c>
      <c r="J176">
        <v>5.6787999999999998</v>
      </c>
      <c r="K176" t="s">
        <v>2759</v>
      </c>
      <c r="M176" t="s">
        <v>672</v>
      </c>
      <c r="N176" t="s">
        <v>33</v>
      </c>
      <c r="P176" t="s">
        <v>673</v>
      </c>
    </row>
    <row r="177" spans="1:16" hidden="1" x14ac:dyDescent="0.2">
      <c r="A177" t="s">
        <v>16</v>
      </c>
      <c r="B177" t="s">
        <v>17</v>
      </c>
      <c r="C177" t="s">
        <v>18</v>
      </c>
      <c r="D177" t="s">
        <v>18</v>
      </c>
      <c r="E177" t="s">
        <v>561</v>
      </c>
      <c r="F177" t="s">
        <v>669</v>
      </c>
      <c r="G177" t="s">
        <v>670</v>
      </c>
      <c r="H177" t="s">
        <v>99</v>
      </c>
      <c r="I177" t="s">
        <v>674</v>
      </c>
      <c r="J177">
        <v>6.8856000000000002</v>
      </c>
      <c r="K177" t="s">
        <v>2759</v>
      </c>
      <c r="M177" t="s">
        <v>675</v>
      </c>
      <c r="N177" t="s">
        <v>33</v>
      </c>
      <c r="P177" t="s">
        <v>676</v>
      </c>
    </row>
    <row r="178" spans="1:16" hidden="1" x14ac:dyDescent="0.2">
      <c r="A178" t="s">
        <v>16</v>
      </c>
      <c r="B178" t="s">
        <v>17</v>
      </c>
      <c r="C178" t="s">
        <v>18</v>
      </c>
      <c r="D178" t="s">
        <v>18</v>
      </c>
      <c r="E178" t="s">
        <v>561</v>
      </c>
      <c r="F178" t="s">
        <v>669</v>
      </c>
      <c r="G178" t="s">
        <v>670</v>
      </c>
      <c r="H178" t="s">
        <v>99</v>
      </c>
      <c r="I178" t="s">
        <v>677</v>
      </c>
      <c r="J178">
        <v>9.1679999999999993</v>
      </c>
      <c r="K178" t="s">
        <v>2759</v>
      </c>
      <c r="M178" t="s">
        <v>678</v>
      </c>
      <c r="N178" t="s">
        <v>33</v>
      </c>
      <c r="P178" t="s">
        <v>679</v>
      </c>
    </row>
    <row r="179" spans="1:16" hidden="1" x14ac:dyDescent="0.2">
      <c r="A179" t="s">
        <v>16</v>
      </c>
      <c r="B179" t="s">
        <v>17</v>
      </c>
      <c r="C179" t="s">
        <v>18</v>
      </c>
      <c r="D179" t="s">
        <v>18</v>
      </c>
      <c r="E179" t="s">
        <v>680</v>
      </c>
      <c r="F179" t="s">
        <v>557</v>
      </c>
      <c r="G179" t="s">
        <v>91</v>
      </c>
      <c r="H179" t="s">
        <v>22</v>
      </c>
      <c r="I179" t="s">
        <v>22</v>
      </c>
      <c r="J179">
        <v>24.718399999999999</v>
      </c>
      <c r="K179" t="s">
        <v>23</v>
      </c>
      <c r="M179" t="s">
        <v>681</v>
      </c>
      <c r="N179" t="s">
        <v>25</v>
      </c>
      <c r="P179" t="s">
        <v>682</v>
      </c>
    </row>
    <row r="180" spans="1:16" hidden="1" x14ac:dyDescent="0.2">
      <c r="A180" t="s">
        <v>16</v>
      </c>
      <c r="B180" t="s">
        <v>17</v>
      </c>
      <c r="C180" t="s">
        <v>18</v>
      </c>
      <c r="D180" t="s">
        <v>18</v>
      </c>
      <c r="E180" t="s">
        <v>683</v>
      </c>
      <c r="F180" t="s">
        <v>684</v>
      </c>
      <c r="G180" t="s">
        <v>685</v>
      </c>
      <c r="H180" t="s">
        <v>22</v>
      </c>
      <c r="I180" t="s">
        <v>22</v>
      </c>
      <c r="J180">
        <v>8.36</v>
      </c>
      <c r="K180" t="s">
        <v>271</v>
      </c>
      <c r="M180" t="s">
        <v>686</v>
      </c>
      <c r="N180" t="s">
        <v>25</v>
      </c>
      <c r="P180" t="s">
        <v>687</v>
      </c>
    </row>
    <row r="181" spans="1:16" hidden="1" x14ac:dyDescent="0.2">
      <c r="A181" t="s">
        <v>16</v>
      </c>
      <c r="B181" t="s">
        <v>17</v>
      </c>
      <c r="C181" t="s">
        <v>18</v>
      </c>
      <c r="D181" t="s">
        <v>18</v>
      </c>
      <c r="E181" t="s">
        <v>683</v>
      </c>
      <c r="F181" t="s">
        <v>688</v>
      </c>
      <c r="G181" t="s">
        <v>689</v>
      </c>
      <c r="H181" t="s">
        <v>22</v>
      </c>
      <c r="I181" t="s">
        <v>22</v>
      </c>
      <c r="J181">
        <v>9.1</v>
      </c>
      <c r="K181" t="s">
        <v>23</v>
      </c>
      <c r="M181" t="s">
        <v>690</v>
      </c>
      <c r="N181" t="s">
        <v>25</v>
      </c>
      <c r="P181" t="s">
        <v>691</v>
      </c>
    </row>
    <row r="182" spans="1:16" hidden="1" x14ac:dyDescent="0.2">
      <c r="A182" t="s">
        <v>16</v>
      </c>
      <c r="B182" t="s">
        <v>17</v>
      </c>
      <c r="C182" t="s">
        <v>18</v>
      </c>
      <c r="D182" t="s">
        <v>18</v>
      </c>
      <c r="E182" t="s">
        <v>683</v>
      </c>
      <c r="F182" t="s">
        <v>692</v>
      </c>
      <c r="G182" t="s">
        <v>693</v>
      </c>
      <c r="H182" t="s">
        <v>22</v>
      </c>
      <c r="I182" t="s">
        <v>22</v>
      </c>
      <c r="J182">
        <v>10.4841</v>
      </c>
      <c r="K182" t="s">
        <v>2759</v>
      </c>
      <c r="M182" t="s">
        <v>694</v>
      </c>
      <c r="N182" t="s">
        <v>33</v>
      </c>
      <c r="P182" t="s">
        <v>695</v>
      </c>
    </row>
    <row r="183" spans="1:16" hidden="1" x14ac:dyDescent="0.2">
      <c r="A183" t="s">
        <v>16</v>
      </c>
      <c r="B183" t="s">
        <v>17</v>
      </c>
      <c r="C183" t="s">
        <v>18</v>
      </c>
      <c r="D183" t="s">
        <v>18</v>
      </c>
      <c r="E183" t="s">
        <v>683</v>
      </c>
      <c r="F183" t="s">
        <v>696</v>
      </c>
      <c r="G183" t="s">
        <v>697</v>
      </c>
      <c r="H183" t="s">
        <v>99</v>
      </c>
      <c r="I183" t="s">
        <v>698</v>
      </c>
      <c r="J183">
        <v>15.296153800000001</v>
      </c>
      <c r="K183" t="s">
        <v>2745</v>
      </c>
      <c r="M183" t="s">
        <v>699</v>
      </c>
      <c r="N183" t="s">
        <v>2760</v>
      </c>
      <c r="P183" t="s">
        <v>700</v>
      </c>
    </row>
    <row r="184" spans="1:16" hidden="1" x14ac:dyDescent="0.2">
      <c r="A184" t="s">
        <v>16</v>
      </c>
      <c r="B184" t="s">
        <v>17</v>
      </c>
      <c r="C184" t="s">
        <v>18</v>
      </c>
      <c r="D184" t="s">
        <v>18</v>
      </c>
      <c r="E184" t="s">
        <v>683</v>
      </c>
      <c r="F184" t="s">
        <v>696</v>
      </c>
      <c r="G184" t="s">
        <v>697</v>
      </c>
      <c r="H184" t="s">
        <v>22</v>
      </c>
      <c r="I184" t="s">
        <v>22</v>
      </c>
      <c r="J184">
        <v>17.3</v>
      </c>
      <c r="K184" t="s">
        <v>2745</v>
      </c>
      <c r="M184" t="s">
        <v>701</v>
      </c>
      <c r="N184" t="s">
        <v>2760</v>
      </c>
      <c r="P184" t="s">
        <v>702</v>
      </c>
    </row>
    <row r="185" spans="1:16" hidden="1" x14ac:dyDescent="0.2">
      <c r="A185" t="s">
        <v>16</v>
      </c>
      <c r="B185" t="s">
        <v>17</v>
      </c>
      <c r="C185" t="s">
        <v>18</v>
      </c>
      <c r="D185" t="s">
        <v>18</v>
      </c>
      <c r="E185" t="s">
        <v>683</v>
      </c>
      <c r="F185" t="s">
        <v>696</v>
      </c>
      <c r="G185" t="s">
        <v>697</v>
      </c>
      <c r="H185" t="s">
        <v>99</v>
      </c>
      <c r="I185" t="s">
        <v>696</v>
      </c>
      <c r="J185">
        <v>29.805</v>
      </c>
      <c r="K185" t="s">
        <v>2745</v>
      </c>
      <c r="M185" t="s">
        <v>703</v>
      </c>
      <c r="N185" t="s">
        <v>2760</v>
      </c>
      <c r="P185" t="s">
        <v>704</v>
      </c>
    </row>
    <row r="186" spans="1:16" hidden="1" x14ac:dyDescent="0.2">
      <c r="A186" t="s">
        <v>16</v>
      </c>
      <c r="B186" t="s">
        <v>17</v>
      </c>
      <c r="C186" t="s">
        <v>18</v>
      </c>
      <c r="D186" t="s">
        <v>18</v>
      </c>
      <c r="E186" t="s">
        <v>705</v>
      </c>
      <c r="F186" t="s">
        <v>706</v>
      </c>
      <c r="G186" t="s">
        <v>707</v>
      </c>
      <c r="H186" t="s">
        <v>22</v>
      </c>
      <c r="I186" t="s">
        <v>22</v>
      </c>
      <c r="J186">
        <v>2.57</v>
      </c>
      <c r="K186" t="s">
        <v>23</v>
      </c>
      <c r="M186" t="s">
        <v>708</v>
      </c>
      <c r="N186" t="s">
        <v>25</v>
      </c>
      <c r="P186" t="s">
        <v>709</v>
      </c>
    </row>
    <row r="187" spans="1:16" hidden="1" x14ac:dyDescent="0.2">
      <c r="A187" t="s">
        <v>16</v>
      </c>
      <c r="B187" t="s">
        <v>17</v>
      </c>
      <c r="C187" t="s">
        <v>18</v>
      </c>
      <c r="D187" t="s">
        <v>18</v>
      </c>
      <c r="E187" t="s">
        <v>710</v>
      </c>
      <c r="F187" t="s">
        <v>711</v>
      </c>
      <c r="G187" t="s">
        <v>712</v>
      </c>
      <c r="H187" t="s">
        <v>22</v>
      </c>
      <c r="I187" t="s">
        <v>22</v>
      </c>
      <c r="J187">
        <v>0.2888</v>
      </c>
      <c r="K187" t="s">
        <v>2759</v>
      </c>
      <c r="M187" t="s">
        <v>713</v>
      </c>
      <c r="N187" t="s">
        <v>33</v>
      </c>
      <c r="P187" t="s">
        <v>714</v>
      </c>
    </row>
    <row r="188" spans="1:16" hidden="1" x14ac:dyDescent="0.2">
      <c r="A188" t="s">
        <v>16</v>
      </c>
      <c r="B188" t="s">
        <v>17</v>
      </c>
      <c r="C188" t="s">
        <v>18</v>
      </c>
      <c r="D188" t="s">
        <v>18</v>
      </c>
      <c r="E188" t="s">
        <v>710</v>
      </c>
      <c r="F188" t="s">
        <v>715</v>
      </c>
      <c r="G188" t="s">
        <v>566</v>
      </c>
      <c r="H188" t="s">
        <v>22</v>
      </c>
      <c r="I188" t="s">
        <v>22</v>
      </c>
      <c r="J188">
        <v>2.65</v>
      </c>
      <c r="K188" t="s">
        <v>2759</v>
      </c>
      <c r="M188" t="s">
        <v>716</v>
      </c>
      <c r="N188" t="s">
        <v>33</v>
      </c>
      <c r="P188" t="s">
        <v>717</v>
      </c>
    </row>
    <row r="189" spans="1:16" hidden="1" x14ac:dyDescent="0.2">
      <c r="A189" t="s">
        <v>16</v>
      </c>
      <c r="B189" t="s">
        <v>17</v>
      </c>
      <c r="C189" t="s">
        <v>18</v>
      </c>
      <c r="D189" t="s">
        <v>18</v>
      </c>
      <c r="E189" t="s">
        <v>710</v>
      </c>
      <c r="F189" t="s">
        <v>718</v>
      </c>
      <c r="G189" t="s">
        <v>719</v>
      </c>
      <c r="H189" t="s">
        <v>22</v>
      </c>
      <c r="I189" t="s">
        <v>22</v>
      </c>
      <c r="J189">
        <v>0.41408</v>
      </c>
      <c r="K189" t="s">
        <v>2759</v>
      </c>
      <c r="M189" t="s">
        <v>720</v>
      </c>
      <c r="N189" t="s">
        <v>33</v>
      </c>
      <c r="P189" t="s">
        <v>721</v>
      </c>
    </row>
    <row r="190" spans="1:16" hidden="1" x14ac:dyDescent="0.2">
      <c r="A190" t="s">
        <v>16</v>
      </c>
      <c r="B190" t="s">
        <v>17</v>
      </c>
      <c r="C190" t="s">
        <v>18</v>
      </c>
      <c r="D190" t="s">
        <v>18</v>
      </c>
      <c r="E190" t="s">
        <v>710</v>
      </c>
      <c r="F190" t="s">
        <v>722</v>
      </c>
      <c r="G190" t="s">
        <v>723</v>
      </c>
      <c r="H190" t="s">
        <v>22</v>
      </c>
      <c r="I190" t="s">
        <v>22</v>
      </c>
      <c r="J190">
        <v>0.3</v>
      </c>
      <c r="K190" t="s">
        <v>23</v>
      </c>
      <c r="M190" t="s">
        <v>724</v>
      </c>
      <c r="N190" t="s">
        <v>25</v>
      </c>
      <c r="P190" t="s">
        <v>725</v>
      </c>
    </row>
    <row r="191" spans="1:16" hidden="1" x14ac:dyDescent="0.2">
      <c r="A191" t="s">
        <v>16</v>
      </c>
      <c r="B191" t="s">
        <v>17</v>
      </c>
      <c r="C191" t="s">
        <v>18</v>
      </c>
      <c r="D191" t="s">
        <v>18</v>
      </c>
      <c r="E191" t="s">
        <v>710</v>
      </c>
      <c r="F191" t="s">
        <v>726</v>
      </c>
      <c r="G191" t="s">
        <v>727</v>
      </c>
      <c r="H191" t="s">
        <v>22</v>
      </c>
      <c r="I191" t="s">
        <v>22</v>
      </c>
      <c r="J191">
        <v>0.5</v>
      </c>
      <c r="K191" t="s">
        <v>2759</v>
      </c>
      <c r="M191" t="s">
        <v>728</v>
      </c>
      <c r="N191" t="s">
        <v>33</v>
      </c>
      <c r="P191" t="s">
        <v>729</v>
      </c>
    </row>
    <row r="192" spans="1:16" hidden="1" x14ac:dyDescent="0.2">
      <c r="A192" t="s">
        <v>16</v>
      </c>
      <c r="B192" t="s">
        <v>17</v>
      </c>
      <c r="C192" t="s">
        <v>18</v>
      </c>
      <c r="D192" t="s">
        <v>18</v>
      </c>
      <c r="E192" t="s">
        <v>710</v>
      </c>
      <c r="F192" t="s">
        <v>730</v>
      </c>
      <c r="G192" t="s">
        <v>731</v>
      </c>
      <c r="H192" t="s">
        <v>22</v>
      </c>
      <c r="I192" t="s">
        <v>22</v>
      </c>
      <c r="J192">
        <v>1</v>
      </c>
      <c r="K192" t="s">
        <v>23</v>
      </c>
      <c r="M192" t="s">
        <v>732</v>
      </c>
      <c r="N192" t="s">
        <v>25</v>
      </c>
      <c r="P192" t="s">
        <v>733</v>
      </c>
    </row>
    <row r="193" spans="1:16" hidden="1" x14ac:dyDescent="0.2">
      <c r="A193" t="s">
        <v>16</v>
      </c>
      <c r="B193" t="s">
        <v>17</v>
      </c>
      <c r="C193" t="s">
        <v>18</v>
      </c>
      <c r="D193" t="s">
        <v>18</v>
      </c>
      <c r="E193" t="s">
        <v>734</v>
      </c>
      <c r="F193" t="s">
        <v>735</v>
      </c>
      <c r="G193" t="s">
        <v>59</v>
      </c>
      <c r="H193" t="s">
        <v>22</v>
      </c>
      <c r="I193" t="s">
        <v>22</v>
      </c>
      <c r="J193">
        <v>0.1</v>
      </c>
      <c r="K193" t="s">
        <v>23</v>
      </c>
      <c r="M193" t="s">
        <v>736</v>
      </c>
      <c r="N193" t="s">
        <v>25</v>
      </c>
      <c r="P193" t="s">
        <v>737</v>
      </c>
    </row>
    <row r="194" spans="1:16" hidden="1" x14ac:dyDescent="0.2">
      <c r="A194" t="s">
        <v>16</v>
      </c>
      <c r="B194" t="s">
        <v>17</v>
      </c>
      <c r="C194" t="s">
        <v>18</v>
      </c>
      <c r="D194" t="s">
        <v>18</v>
      </c>
      <c r="E194" t="s">
        <v>734</v>
      </c>
      <c r="F194" t="s">
        <v>738</v>
      </c>
      <c r="G194" t="s">
        <v>739</v>
      </c>
      <c r="H194" t="s">
        <v>22</v>
      </c>
      <c r="I194" t="s">
        <v>22</v>
      </c>
      <c r="J194">
        <v>8.77193E-2</v>
      </c>
      <c r="K194" t="s">
        <v>23</v>
      </c>
      <c r="M194" t="s">
        <v>740</v>
      </c>
      <c r="N194" t="s">
        <v>25</v>
      </c>
      <c r="P194" t="s">
        <v>741</v>
      </c>
    </row>
    <row r="195" spans="1:16" hidden="1" x14ac:dyDescent="0.2">
      <c r="A195" t="s">
        <v>16</v>
      </c>
      <c r="B195" t="s">
        <v>17</v>
      </c>
      <c r="C195" t="s">
        <v>18</v>
      </c>
      <c r="D195" t="s">
        <v>18</v>
      </c>
      <c r="E195" t="s">
        <v>742</v>
      </c>
      <c r="F195" t="s">
        <v>743</v>
      </c>
      <c r="G195" t="s">
        <v>91</v>
      </c>
      <c r="H195" t="s">
        <v>99</v>
      </c>
      <c r="I195" t="s">
        <v>744</v>
      </c>
      <c r="J195">
        <v>0.33839999999999998</v>
      </c>
      <c r="K195" t="s">
        <v>271</v>
      </c>
      <c r="M195" t="s">
        <v>745</v>
      </c>
      <c r="N195" t="s">
        <v>25</v>
      </c>
      <c r="P195" t="s">
        <v>746</v>
      </c>
    </row>
    <row r="196" spans="1:16" hidden="1" x14ac:dyDescent="0.2">
      <c r="A196" t="s">
        <v>16</v>
      </c>
      <c r="B196" t="s">
        <v>17</v>
      </c>
      <c r="C196" t="s">
        <v>18</v>
      </c>
      <c r="D196" t="s">
        <v>18</v>
      </c>
      <c r="E196" t="s">
        <v>742</v>
      </c>
      <c r="F196" t="s">
        <v>743</v>
      </c>
      <c r="G196" t="s">
        <v>91</v>
      </c>
      <c r="H196" t="s">
        <v>22</v>
      </c>
      <c r="I196" t="s">
        <v>22</v>
      </c>
      <c r="J196">
        <v>0.7394231</v>
      </c>
      <c r="K196" t="s">
        <v>271</v>
      </c>
      <c r="M196" t="s">
        <v>747</v>
      </c>
      <c r="N196" t="s">
        <v>25</v>
      </c>
      <c r="P196" t="s">
        <v>748</v>
      </c>
    </row>
    <row r="197" spans="1:16" hidden="1" x14ac:dyDescent="0.2">
      <c r="A197" t="s">
        <v>16</v>
      </c>
      <c r="B197" t="s">
        <v>17</v>
      </c>
      <c r="C197" t="s">
        <v>18</v>
      </c>
      <c r="D197" t="s">
        <v>18</v>
      </c>
      <c r="E197" t="s">
        <v>742</v>
      </c>
      <c r="F197" t="s">
        <v>749</v>
      </c>
      <c r="G197" t="s">
        <v>91</v>
      </c>
      <c r="H197" t="s">
        <v>22</v>
      </c>
      <c r="I197" t="s">
        <v>22</v>
      </c>
      <c r="J197">
        <v>0.58160000000000001</v>
      </c>
      <c r="K197" t="s">
        <v>2759</v>
      </c>
      <c r="M197" t="s">
        <v>750</v>
      </c>
      <c r="N197" t="s">
        <v>33</v>
      </c>
      <c r="P197" t="s">
        <v>751</v>
      </c>
    </row>
    <row r="198" spans="1:16" hidden="1" x14ac:dyDescent="0.2">
      <c r="A198" t="s">
        <v>16</v>
      </c>
      <c r="B198" t="s">
        <v>17</v>
      </c>
      <c r="C198" t="s">
        <v>18</v>
      </c>
      <c r="D198" t="s">
        <v>18</v>
      </c>
      <c r="E198" t="s">
        <v>742</v>
      </c>
      <c r="F198" t="s">
        <v>752</v>
      </c>
      <c r="G198" t="s">
        <v>753</v>
      </c>
      <c r="H198" t="s">
        <v>22</v>
      </c>
      <c r="I198" t="s">
        <v>22</v>
      </c>
      <c r="J198">
        <v>0.68120000000000003</v>
      </c>
      <c r="K198" t="s">
        <v>2759</v>
      </c>
      <c r="M198" t="s">
        <v>754</v>
      </c>
      <c r="N198" t="s">
        <v>33</v>
      </c>
      <c r="P198" t="s">
        <v>755</v>
      </c>
    </row>
    <row r="199" spans="1:16" hidden="1" x14ac:dyDescent="0.2">
      <c r="A199" t="s">
        <v>16</v>
      </c>
      <c r="B199" t="s">
        <v>17</v>
      </c>
      <c r="C199" t="s">
        <v>18</v>
      </c>
      <c r="D199" t="s">
        <v>18</v>
      </c>
      <c r="E199" t="s">
        <v>742</v>
      </c>
      <c r="F199" t="s">
        <v>756</v>
      </c>
      <c r="G199" t="s">
        <v>22</v>
      </c>
      <c r="H199" t="s">
        <v>99</v>
      </c>
      <c r="I199" t="s">
        <v>757</v>
      </c>
      <c r="J199">
        <v>0.16800000000000001</v>
      </c>
      <c r="K199" t="s">
        <v>23</v>
      </c>
      <c r="M199" t="s">
        <v>758</v>
      </c>
      <c r="N199" t="s">
        <v>25</v>
      </c>
      <c r="P199" t="s">
        <v>759</v>
      </c>
    </row>
    <row r="200" spans="1:16" hidden="1" x14ac:dyDescent="0.2">
      <c r="A200" t="s">
        <v>16</v>
      </c>
      <c r="B200" t="s">
        <v>17</v>
      </c>
      <c r="C200" t="s">
        <v>18</v>
      </c>
      <c r="D200" t="s">
        <v>18</v>
      </c>
      <c r="E200" t="s">
        <v>742</v>
      </c>
      <c r="F200" t="s">
        <v>760</v>
      </c>
      <c r="G200" t="s">
        <v>761</v>
      </c>
      <c r="H200" t="s">
        <v>22</v>
      </c>
      <c r="I200" t="s">
        <v>22</v>
      </c>
      <c r="J200">
        <v>48.1</v>
      </c>
      <c r="K200" t="s">
        <v>271</v>
      </c>
      <c r="M200" t="s">
        <v>762</v>
      </c>
      <c r="N200" t="s">
        <v>25</v>
      </c>
      <c r="P200" t="s">
        <v>763</v>
      </c>
    </row>
    <row r="201" spans="1:16" hidden="1" x14ac:dyDescent="0.2">
      <c r="A201" t="s">
        <v>16</v>
      </c>
      <c r="B201" t="s">
        <v>17</v>
      </c>
      <c r="C201" t="s">
        <v>18</v>
      </c>
      <c r="D201" t="s">
        <v>18</v>
      </c>
      <c r="E201" t="s">
        <v>742</v>
      </c>
      <c r="F201" t="s">
        <v>764</v>
      </c>
      <c r="G201" t="s">
        <v>765</v>
      </c>
      <c r="H201" t="s">
        <v>22</v>
      </c>
      <c r="I201" t="s">
        <v>22</v>
      </c>
      <c r="J201">
        <v>0.84699999999999998</v>
      </c>
      <c r="K201" t="s">
        <v>2759</v>
      </c>
      <c r="M201" t="s">
        <v>766</v>
      </c>
      <c r="N201" t="s">
        <v>33</v>
      </c>
      <c r="P201" t="s">
        <v>767</v>
      </c>
    </row>
    <row r="202" spans="1:16" hidden="1" x14ac:dyDescent="0.2">
      <c r="A202" t="s">
        <v>16</v>
      </c>
      <c r="B202" t="s">
        <v>17</v>
      </c>
      <c r="C202" t="s">
        <v>18</v>
      </c>
      <c r="D202" t="s">
        <v>18</v>
      </c>
      <c r="E202" t="s">
        <v>742</v>
      </c>
      <c r="F202" t="s">
        <v>2901</v>
      </c>
      <c r="G202" t="s">
        <v>91</v>
      </c>
      <c r="H202" t="s">
        <v>22</v>
      </c>
      <c r="I202" t="s">
        <v>22</v>
      </c>
      <c r="J202">
        <v>1.3855999999999999</v>
      </c>
      <c r="K202" t="s">
        <v>2759</v>
      </c>
      <c r="M202" t="s">
        <v>768</v>
      </c>
      <c r="N202" t="s">
        <v>33</v>
      </c>
      <c r="P202" t="s">
        <v>769</v>
      </c>
    </row>
    <row r="203" spans="1:16" hidden="1" x14ac:dyDescent="0.2">
      <c r="A203" t="s">
        <v>16</v>
      </c>
      <c r="B203" t="s">
        <v>17</v>
      </c>
      <c r="C203" t="s">
        <v>18</v>
      </c>
      <c r="D203" t="s">
        <v>18</v>
      </c>
      <c r="E203" t="s">
        <v>742</v>
      </c>
      <c r="F203" t="s">
        <v>770</v>
      </c>
      <c r="G203" t="s">
        <v>771</v>
      </c>
      <c r="H203" t="s">
        <v>22</v>
      </c>
      <c r="I203" t="s">
        <v>22</v>
      </c>
      <c r="J203">
        <v>1.8624000000000001</v>
      </c>
      <c r="K203" t="s">
        <v>23</v>
      </c>
      <c r="M203" t="s">
        <v>772</v>
      </c>
      <c r="N203" t="s">
        <v>25</v>
      </c>
      <c r="P203" t="s">
        <v>773</v>
      </c>
    </row>
    <row r="204" spans="1:16" hidden="1" x14ac:dyDescent="0.2">
      <c r="A204" t="s">
        <v>16</v>
      </c>
      <c r="B204" t="s">
        <v>17</v>
      </c>
      <c r="C204" t="s">
        <v>18</v>
      </c>
      <c r="D204" t="s">
        <v>18</v>
      </c>
      <c r="E204" t="s">
        <v>742</v>
      </c>
      <c r="F204" t="s">
        <v>774</v>
      </c>
      <c r="G204" t="s">
        <v>775</v>
      </c>
      <c r="H204" t="s">
        <v>22</v>
      </c>
      <c r="I204" t="s">
        <v>22</v>
      </c>
      <c r="J204">
        <v>0.48</v>
      </c>
      <c r="K204" t="s">
        <v>2759</v>
      </c>
      <c r="M204" t="s">
        <v>776</v>
      </c>
      <c r="N204" t="s">
        <v>33</v>
      </c>
      <c r="P204" t="s">
        <v>777</v>
      </c>
    </row>
    <row r="205" spans="1:16" hidden="1" x14ac:dyDescent="0.2">
      <c r="A205" t="s">
        <v>16</v>
      </c>
      <c r="B205" t="s">
        <v>17</v>
      </c>
      <c r="C205" t="s">
        <v>18</v>
      </c>
      <c r="D205" t="s">
        <v>18</v>
      </c>
      <c r="E205" t="s">
        <v>742</v>
      </c>
      <c r="F205" t="s">
        <v>778</v>
      </c>
      <c r="G205" t="s">
        <v>761</v>
      </c>
      <c r="H205" t="s">
        <v>22</v>
      </c>
      <c r="I205" t="s">
        <v>22</v>
      </c>
      <c r="J205">
        <v>5.0057999999999998</v>
      </c>
      <c r="K205" t="s">
        <v>2759</v>
      </c>
      <c r="M205" t="s">
        <v>779</v>
      </c>
      <c r="N205" t="s">
        <v>33</v>
      </c>
      <c r="P205" t="s">
        <v>780</v>
      </c>
    </row>
    <row r="206" spans="1:16" hidden="1" x14ac:dyDescent="0.2">
      <c r="A206" t="s">
        <v>16</v>
      </c>
      <c r="B206" t="s">
        <v>17</v>
      </c>
      <c r="C206" t="s">
        <v>18</v>
      </c>
      <c r="D206" t="s">
        <v>18</v>
      </c>
      <c r="E206" t="s">
        <v>742</v>
      </c>
      <c r="F206" t="s">
        <v>781</v>
      </c>
      <c r="G206" t="s">
        <v>782</v>
      </c>
      <c r="H206" t="s">
        <v>22</v>
      </c>
      <c r="I206" t="s">
        <v>22</v>
      </c>
      <c r="J206">
        <v>0.17</v>
      </c>
      <c r="K206" t="s">
        <v>23</v>
      </c>
      <c r="M206" t="s">
        <v>783</v>
      </c>
      <c r="N206" t="s">
        <v>25</v>
      </c>
      <c r="P206" t="s">
        <v>784</v>
      </c>
    </row>
    <row r="207" spans="1:16" hidden="1" x14ac:dyDescent="0.2">
      <c r="A207" t="s">
        <v>16</v>
      </c>
      <c r="B207" t="s">
        <v>17</v>
      </c>
      <c r="C207" t="s">
        <v>18</v>
      </c>
      <c r="D207" t="s">
        <v>18</v>
      </c>
      <c r="E207" t="s">
        <v>742</v>
      </c>
      <c r="F207" t="s">
        <v>785</v>
      </c>
      <c r="G207" t="s">
        <v>786</v>
      </c>
      <c r="H207" t="s">
        <v>22</v>
      </c>
      <c r="I207" t="s">
        <v>22</v>
      </c>
      <c r="J207">
        <v>0.193</v>
      </c>
      <c r="K207" t="s">
        <v>23</v>
      </c>
      <c r="M207" t="s">
        <v>787</v>
      </c>
      <c r="N207" t="s">
        <v>25</v>
      </c>
      <c r="P207" t="s">
        <v>788</v>
      </c>
    </row>
    <row r="208" spans="1:16" hidden="1" x14ac:dyDescent="0.2">
      <c r="A208" t="s">
        <v>16</v>
      </c>
      <c r="B208" t="s">
        <v>17</v>
      </c>
      <c r="C208" t="s">
        <v>18</v>
      </c>
      <c r="D208" t="s">
        <v>18</v>
      </c>
      <c r="E208" t="s">
        <v>742</v>
      </c>
      <c r="F208" t="s">
        <v>789</v>
      </c>
      <c r="G208" t="s">
        <v>790</v>
      </c>
      <c r="H208" t="s">
        <v>22</v>
      </c>
      <c r="I208" t="s">
        <v>22</v>
      </c>
      <c r="J208">
        <v>2.4188000000000001</v>
      </c>
      <c r="K208" t="s">
        <v>2759</v>
      </c>
      <c r="M208" t="s">
        <v>791</v>
      </c>
      <c r="N208" t="s">
        <v>33</v>
      </c>
      <c r="P208" t="s">
        <v>792</v>
      </c>
    </row>
    <row r="209" spans="1:16" hidden="1" x14ac:dyDescent="0.2">
      <c r="A209" t="s">
        <v>16</v>
      </c>
      <c r="B209" t="s">
        <v>17</v>
      </c>
      <c r="C209" t="s">
        <v>18</v>
      </c>
      <c r="D209" t="s">
        <v>18</v>
      </c>
      <c r="E209" t="s">
        <v>742</v>
      </c>
      <c r="F209" t="s">
        <v>470</v>
      </c>
      <c r="G209" t="s">
        <v>91</v>
      </c>
      <c r="H209" t="s">
        <v>22</v>
      </c>
      <c r="I209" t="s">
        <v>22</v>
      </c>
      <c r="J209">
        <v>0.152</v>
      </c>
      <c r="K209" t="s">
        <v>2759</v>
      </c>
      <c r="M209" t="s">
        <v>793</v>
      </c>
      <c r="N209" t="s">
        <v>33</v>
      </c>
      <c r="P209" t="s">
        <v>794</v>
      </c>
    </row>
    <row r="210" spans="1:16" hidden="1" x14ac:dyDescent="0.2">
      <c r="A210" t="s">
        <v>16</v>
      </c>
      <c r="B210" t="s">
        <v>17</v>
      </c>
      <c r="C210" t="s">
        <v>18</v>
      </c>
      <c r="D210" t="s">
        <v>18</v>
      </c>
      <c r="E210" t="s">
        <v>742</v>
      </c>
      <c r="F210" t="s">
        <v>795</v>
      </c>
      <c r="G210" t="s">
        <v>796</v>
      </c>
      <c r="H210" t="s">
        <v>64</v>
      </c>
      <c r="I210" t="s">
        <v>795</v>
      </c>
      <c r="J210">
        <v>6.4399999999999999E-2</v>
      </c>
      <c r="K210" t="s">
        <v>2759</v>
      </c>
      <c r="M210" t="s">
        <v>797</v>
      </c>
      <c r="N210" t="s">
        <v>33</v>
      </c>
      <c r="P210" t="s">
        <v>798</v>
      </c>
    </row>
    <row r="211" spans="1:16" hidden="1" x14ac:dyDescent="0.2">
      <c r="A211" t="s">
        <v>16</v>
      </c>
      <c r="B211" t="s">
        <v>17</v>
      </c>
      <c r="C211" t="s">
        <v>18</v>
      </c>
      <c r="D211" t="s">
        <v>18</v>
      </c>
      <c r="E211" t="s">
        <v>742</v>
      </c>
      <c r="F211" t="s">
        <v>799</v>
      </c>
      <c r="G211" t="s">
        <v>502</v>
      </c>
      <c r="H211" t="s">
        <v>22</v>
      </c>
      <c r="I211" t="s">
        <v>22</v>
      </c>
      <c r="J211">
        <v>0.15160000000000001</v>
      </c>
      <c r="K211" t="s">
        <v>2759</v>
      </c>
      <c r="M211" t="s">
        <v>800</v>
      </c>
      <c r="N211" t="s">
        <v>33</v>
      </c>
      <c r="P211" t="s">
        <v>801</v>
      </c>
    </row>
    <row r="212" spans="1:16" hidden="1" x14ac:dyDescent="0.2">
      <c r="A212" t="s">
        <v>16</v>
      </c>
      <c r="B212" t="s">
        <v>17</v>
      </c>
      <c r="C212" t="s">
        <v>18</v>
      </c>
      <c r="D212" t="s">
        <v>18</v>
      </c>
      <c r="E212" t="s">
        <v>742</v>
      </c>
      <c r="F212" t="s">
        <v>802</v>
      </c>
      <c r="G212" t="s">
        <v>803</v>
      </c>
      <c r="H212" t="s">
        <v>22</v>
      </c>
      <c r="I212" t="s">
        <v>22</v>
      </c>
      <c r="J212">
        <v>7.05</v>
      </c>
      <c r="K212" t="s">
        <v>271</v>
      </c>
      <c r="M212" t="s">
        <v>804</v>
      </c>
      <c r="N212" t="s">
        <v>25</v>
      </c>
      <c r="P212" t="s">
        <v>805</v>
      </c>
    </row>
    <row r="213" spans="1:16" hidden="1" x14ac:dyDescent="0.2">
      <c r="A213" t="s">
        <v>16</v>
      </c>
      <c r="B213" t="s">
        <v>17</v>
      </c>
      <c r="C213" t="s">
        <v>18</v>
      </c>
      <c r="D213" t="s">
        <v>18</v>
      </c>
      <c r="E213" t="s">
        <v>742</v>
      </c>
      <c r="F213" t="s">
        <v>340</v>
      </c>
      <c r="G213" t="s">
        <v>91</v>
      </c>
      <c r="H213" t="s">
        <v>22</v>
      </c>
      <c r="I213" t="s">
        <v>22</v>
      </c>
      <c r="J213">
        <v>0.12</v>
      </c>
      <c r="K213" t="s">
        <v>23</v>
      </c>
      <c r="M213" t="s">
        <v>806</v>
      </c>
      <c r="N213" t="s">
        <v>25</v>
      </c>
      <c r="P213" t="s">
        <v>807</v>
      </c>
    </row>
    <row r="214" spans="1:16" hidden="1" x14ac:dyDescent="0.2">
      <c r="A214" t="s">
        <v>16</v>
      </c>
      <c r="B214" t="s">
        <v>17</v>
      </c>
      <c r="C214" t="s">
        <v>18</v>
      </c>
      <c r="D214" t="s">
        <v>18</v>
      </c>
      <c r="E214" t="s">
        <v>742</v>
      </c>
      <c r="F214" t="s">
        <v>808</v>
      </c>
      <c r="G214" t="s">
        <v>91</v>
      </c>
      <c r="H214" t="s">
        <v>99</v>
      </c>
      <c r="I214" t="s">
        <v>809</v>
      </c>
      <c r="J214">
        <v>9.1600000000000001E-2</v>
      </c>
      <c r="K214" t="s">
        <v>23</v>
      </c>
      <c r="M214" t="s">
        <v>810</v>
      </c>
      <c r="N214" t="s">
        <v>25</v>
      </c>
      <c r="P214" t="s">
        <v>811</v>
      </c>
    </row>
    <row r="215" spans="1:16" hidden="1" x14ac:dyDescent="0.2">
      <c r="A215" t="s">
        <v>16</v>
      </c>
      <c r="B215" t="s">
        <v>17</v>
      </c>
      <c r="C215" t="s">
        <v>18</v>
      </c>
      <c r="D215" t="s">
        <v>18</v>
      </c>
      <c r="E215" t="s">
        <v>742</v>
      </c>
      <c r="F215" t="s">
        <v>808</v>
      </c>
      <c r="G215" t="s">
        <v>91</v>
      </c>
      <c r="H215" t="s">
        <v>22</v>
      </c>
      <c r="I215" t="s">
        <v>22</v>
      </c>
      <c r="J215">
        <v>0.19439999999999999</v>
      </c>
      <c r="K215" t="s">
        <v>23</v>
      </c>
      <c r="M215" t="s">
        <v>812</v>
      </c>
      <c r="N215" t="s">
        <v>25</v>
      </c>
      <c r="P215" t="s">
        <v>813</v>
      </c>
    </row>
    <row r="216" spans="1:16" hidden="1" x14ac:dyDescent="0.2">
      <c r="A216" t="s">
        <v>16</v>
      </c>
      <c r="B216" t="s">
        <v>17</v>
      </c>
      <c r="C216" t="s">
        <v>18</v>
      </c>
      <c r="D216" t="s">
        <v>18</v>
      </c>
      <c r="E216" t="s">
        <v>742</v>
      </c>
      <c r="F216" t="s">
        <v>814</v>
      </c>
      <c r="G216" t="s">
        <v>815</v>
      </c>
      <c r="H216" t="s">
        <v>22</v>
      </c>
      <c r="I216" t="s">
        <v>22</v>
      </c>
      <c r="J216">
        <v>1.6379999999999999</v>
      </c>
      <c r="K216" t="s">
        <v>2759</v>
      </c>
      <c r="M216" t="s">
        <v>816</v>
      </c>
      <c r="N216" t="s">
        <v>33</v>
      </c>
      <c r="P216" t="s">
        <v>817</v>
      </c>
    </row>
    <row r="217" spans="1:16" hidden="1" x14ac:dyDescent="0.2">
      <c r="A217" t="s">
        <v>16</v>
      </c>
      <c r="B217" t="s">
        <v>17</v>
      </c>
      <c r="C217" t="s">
        <v>18</v>
      </c>
      <c r="D217" t="s">
        <v>18</v>
      </c>
      <c r="E217" t="s">
        <v>742</v>
      </c>
      <c r="F217" t="s">
        <v>818</v>
      </c>
      <c r="G217" t="s">
        <v>819</v>
      </c>
      <c r="H217" t="s">
        <v>22</v>
      </c>
      <c r="I217" t="s">
        <v>22</v>
      </c>
      <c r="J217">
        <v>0.55640000000000001</v>
      </c>
      <c r="K217" t="s">
        <v>2759</v>
      </c>
      <c r="M217" t="s">
        <v>820</v>
      </c>
      <c r="N217" t="s">
        <v>33</v>
      </c>
      <c r="P217" t="s">
        <v>821</v>
      </c>
    </row>
    <row r="218" spans="1:16" hidden="1" x14ac:dyDescent="0.2">
      <c r="A218" t="s">
        <v>16</v>
      </c>
      <c r="B218" t="s">
        <v>17</v>
      </c>
      <c r="C218" t="s">
        <v>18</v>
      </c>
      <c r="D218" t="s">
        <v>18</v>
      </c>
      <c r="E218" t="s">
        <v>742</v>
      </c>
      <c r="F218" t="s">
        <v>822</v>
      </c>
      <c r="G218" t="s">
        <v>753</v>
      </c>
      <c r="H218" t="s">
        <v>22</v>
      </c>
      <c r="I218" t="s">
        <v>22</v>
      </c>
      <c r="J218">
        <v>0.11816</v>
      </c>
      <c r="K218" t="s">
        <v>2759</v>
      </c>
      <c r="M218" t="s">
        <v>823</v>
      </c>
      <c r="N218" t="s">
        <v>33</v>
      </c>
      <c r="P218" t="s">
        <v>824</v>
      </c>
    </row>
    <row r="219" spans="1:16" hidden="1" x14ac:dyDescent="0.2">
      <c r="A219" t="s">
        <v>16</v>
      </c>
      <c r="B219" t="s">
        <v>17</v>
      </c>
      <c r="C219" t="s">
        <v>18</v>
      </c>
      <c r="D219" t="s">
        <v>18</v>
      </c>
      <c r="E219" t="s">
        <v>742</v>
      </c>
      <c r="F219" t="s">
        <v>825</v>
      </c>
      <c r="G219" t="s">
        <v>826</v>
      </c>
      <c r="H219" t="s">
        <v>22</v>
      </c>
      <c r="I219" t="s">
        <v>22</v>
      </c>
      <c r="J219">
        <v>0.16300000000000001</v>
      </c>
      <c r="K219" t="s">
        <v>2759</v>
      </c>
      <c r="M219" t="s">
        <v>827</v>
      </c>
      <c r="N219" t="s">
        <v>33</v>
      </c>
      <c r="P219" t="s">
        <v>828</v>
      </c>
    </row>
    <row r="220" spans="1:16" hidden="1" x14ac:dyDescent="0.2">
      <c r="A220" t="s">
        <v>16</v>
      </c>
      <c r="B220" t="s">
        <v>17</v>
      </c>
      <c r="C220" t="s">
        <v>18</v>
      </c>
      <c r="D220" t="s">
        <v>18</v>
      </c>
      <c r="E220" t="s">
        <v>742</v>
      </c>
      <c r="F220" t="s">
        <v>829</v>
      </c>
      <c r="G220" t="s">
        <v>826</v>
      </c>
      <c r="H220" t="s">
        <v>22</v>
      </c>
      <c r="I220" t="s">
        <v>22</v>
      </c>
      <c r="J220">
        <v>0.13639999999999999</v>
      </c>
      <c r="K220" t="s">
        <v>2759</v>
      </c>
      <c r="M220" t="s">
        <v>830</v>
      </c>
      <c r="N220" t="s">
        <v>33</v>
      </c>
      <c r="P220" t="s">
        <v>831</v>
      </c>
    </row>
    <row r="221" spans="1:16" hidden="1" x14ac:dyDescent="0.2">
      <c r="A221" t="s">
        <v>16</v>
      </c>
      <c r="B221" t="s">
        <v>17</v>
      </c>
      <c r="C221" t="s">
        <v>18</v>
      </c>
      <c r="D221" t="s">
        <v>18</v>
      </c>
      <c r="E221" t="s">
        <v>742</v>
      </c>
      <c r="F221" t="s">
        <v>832</v>
      </c>
      <c r="G221" t="s">
        <v>833</v>
      </c>
      <c r="H221" t="s">
        <v>22</v>
      </c>
      <c r="I221" t="s">
        <v>22</v>
      </c>
      <c r="J221">
        <v>0.152</v>
      </c>
      <c r="K221" t="s">
        <v>2759</v>
      </c>
      <c r="M221" t="s">
        <v>834</v>
      </c>
      <c r="N221" t="s">
        <v>33</v>
      </c>
      <c r="P221" t="s">
        <v>835</v>
      </c>
    </row>
    <row r="222" spans="1:16" hidden="1" x14ac:dyDescent="0.2">
      <c r="A222" t="s">
        <v>16</v>
      </c>
      <c r="B222" t="s">
        <v>17</v>
      </c>
      <c r="C222" t="s">
        <v>18</v>
      </c>
      <c r="D222" t="s">
        <v>18</v>
      </c>
      <c r="E222" t="s">
        <v>742</v>
      </c>
      <c r="F222" t="s">
        <v>836</v>
      </c>
      <c r="G222" t="s">
        <v>91</v>
      </c>
      <c r="H222" t="s">
        <v>22</v>
      </c>
      <c r="I222" t="s">
        <v>22</v>
      </c>
      <c r="J222">
        <v>8.5000000000000006E-2</v>
      </c>
      <c r="K222" t="s">
        <v>2759</v>
      </c>
      <c r="M222" t="s">
        <v>837</v>
      </c>
      <c r="N222" t="s">
        <v>33</v>
      </c>
      <c r="P222" t="s">
        <v>838</v>
      </c>
    </row>
    <row r="223" spans="1:16" hidden="1" x14ac:dyDescent="0.2">
      <c r="A223" t="s">
        <v>16</v>
      </c>
      <c r="B223" t="s">
        <v>17</v>
      </c>
      <c r="C223" t="s">
        <v>18</v>
      </c>
      <c r="D223" t="s">
        <v>18</v>
      </c>
      <c r="E223" t="s">
        <v>742</v>
      </c>
      <c r="F223" t="s">
        <v>839</v>
      </c>
      <c r="G223" t="s">
        <v>840</v>
      </c>
      <c r="H223" t="s">
        <v>22</v>
      </c>
      <c r="I223" t="s">
        <v>22</v>
      </c>
      <c r="J223">
        <v>7.3999999999999996E-2</v>
      </c>
      <c r="K223" t="s">
        <v>2759</v>
      </c>
      <c r="M223" t="s">
        <v>841</v>
      </c>
      <c r="N223" t="s">
        <v>33</v>
      </c>
      <c r="P223" t="s">
        <v>842</v>
      </c>
    </row>
    <row r="224" spans="1:16" hidden="1" x14ac:dyDescent="0.2">
      <c r="A224" t="s">
        <v>16</v>
      </c>
      <c r="B224" t="s">
        <v>17</v>
      </c>
      <c r="C224" t="s">
        <v>18</v>
      </c>
      <c r="D224" t="s">
        <v>18</v>
      </c>
      <c r="E224" t="s">
        <v>742</v>
      </c>
      <c r="F224" t="s">
        <v>843</v>
      </c>
      <c r="G224" t="s">
        <v>417</v>
      </c>
      <c r="H224" t="s">
        <v>22</v>
      </c>
      <c r="I224" t="s">
        <v>22</v>
      </c>
      <c r="J224">
        <v>0.21615999999999999</v>
      </c>
      <c r="K224" t="s">
        <v>2759</v>
      </c>
      <c r="M224" t="s">
        <v>844</v>
      </c>
      <c r="N224" t="s">
        <v>33</v>
      </c>
      <c r="P224" t="s">
        <v>845</v>
      </c>
    </row>
    <row r="225" spans="1:16" hidden="1" x14ac:dyDescent="0.2">
      <c r="A225" t="s">
        <v>16</v>
      </c>
      <c r="B225" t="s">
        <v>17</v>
      </c>
      <c r="C225" t="s">
        <v>18</v>
      </c>
      <c r="D225" t="s">
        <v>18</v>
      </c>
      <c r="E225" t="s">
        <v>742</v>
      </c>
      <c r="F225" t="s">
        <v>846</v>
      </c>
      <c r="G225" t="s">
        <v>91</v>
      </c>
      <c r="H225" t="s">
        <v>99</v>
      </c>
      <c r="I225" t="s">
        <v>847</v>
      </c>
      <c r="J225">
        <v>0.4264</v>
      </c>
      <c r="K225" t="s">
        <v>271</v>
      </c>
      <c r="M225" t="s">
        <v>848</v>
      </c>
      <c r="N225" t="s">
        <v>25</v>
      </c>
      <c r="P225" t="s">
        <v>849</v>
      </c>
    </row>
    <row r="226" spans="1:16" hidden="1" x14ac:dyDescent="0.2">
      <c r="A226" t="s">
        <v>16</v>
      </c>
      <c r="B226" t="s">
        <v>17</v>
      </c>
      <c r="C226" t="s">
        <v>18</v>
      </c>
      <c r="D226" t="s">
        <v>18</v>
      </c>
      <c r="E226" t="s">
        <v>742</v>
      </c>
      <c r="F226" t="s">
        <v>846</v>
      </c>
      <c r="G226" t="s">
        <v>91</v>
      </c>
      <c r="H226" t="s">
        <v>99</v>
      </c>
      <c r="I226" t="s">
        <v>850</v>
      </c>
      <c r="J226">
        <v>0.14380000000000001</v>
      </c>
      <c r="K226" t="s">
        <v>271</v>
      </c>
      <c r="M226" t="s">
        <v>851</v>
      </c>
      <c r="N226" t="s">
        <v>25</v>
      </c>
      <c r="P226" t="s">
        <v>852</v>
      </c>
    </row>
    <row r="227" spans="1:16" hidden="1" x14ac:dyDescent="0.2">
      <c r="A227" t="s">
        <v>16</v>
      </c>
      <c r="B227" t="s">
        <v>17</v>
      </c>
      <c r="C227" t="s">
        <v>18</v>
      </c>
      <c r="D227" t="s">
        <v>18</v>
      </c>
      <c r="E227" t="s">
        <v>742</v>
      </c>
      <c r="F227" t="s">
        <v>846</v>
      </c>
      <c r="G227" t="s">
        <v>91</v>
      </c>
      <c r="H227" t="s">
        <v>22</v>
      </c>
      <c r="I227" t="s">
        <v>22</v>
      </c>
      <c r="J227">
        <v>0.54</v>
      </c>
      <c r="K227" t="s">
        <v>271</v>
      </c>
      <c r="M227" t="s">
        <v>853</v>
      </c>
      <c r="N227" t="s">
        <v>25</v>
      </c>
      <c r="P227" t="s">
        <v>854</v>
      </c>
    </row>
    <row r="228" spans="1:16" hidden="1" x14ac:dyDescent="0.2">
      <c r="A228" t="s">
        <v>16</v>
      </c>
      <c r="B228" t="s">
        <v>17</v>
      </c>
      <c r="C228" t="s">
        <v>18</v>
      </c>
      <c r="D228" t="s">
        <v>18</v>
      </c>
      <c r="E228" t="s">
        <v>742</v>
      </c>
      <c r="F228" t="s">
        <v>855</v>
      </c>
      <c r="G228" t="s">
        <v>856</v>
      </c>
      <c r="H228" t="s">
        <v>22</v>
      </c>
      <c r="I228" t="s">
        <v>22</v>
      </c>
      <c r="J228">
        <v>2.25</v>
      </c>
      <c r="K228" t="s">
        <v>2759</v>
      </c>
      <c r="M228" t="s">
        <v>857</v>
      </c>
      <c r="N228" t="s">
        <v>33</v>
      </c>
      <c r="P228" t="s">
        <v>858</v>
      </c>
    </row>
    <row r="229" spans="1:16" hidden="1" x14ac:dyDescent="0.2">
      <c r="A229" t="s">
        <v>16</v>
      </c>
      <c r="B229" t="s">
        <v>17</v>
      </c>
      <c r="C229" t="s">
        <v>18</v>
      </c>
      <c r="D229" t="s">
        <v>18</v>
      </c>
      <c r="E229" t="s">
        <v>742</v>
      </c>
      <c r="F229" t="s">
        <v>859</v>
      </c>
      <c r="G229" t="s">
        <v>91</v>
      </c>
      <c r="H229" t="s">
        <v>22</v>
      </c>
      <c r="I229" t="s">
        <v>22</v>
      </c>
      <c r="J229">
        <v>0.32479999999999998</v>
      </c>
      <c r="K229" t="s">
        <v>2759</v>
      </c>
      <c r="M229" t="s">
        <v>860</v>
      </c>
      <c r="N229" t="s">
        <v>33</v>
      </c>
      <c r="P229" t="s">
        <v>861</v>
      </c>
    </row>
    <row r="230" spans="1:16" hidden="1" x14ac:dyDescent="0.2">
      <c r="A230" t="s">
        <v>16</v>
      </c>
      <c r="B230" t="s">
        <v>17</v>
      </c>
      <c r="C230" t="s">
        <v>18</v>
      </c>
      <c r="D230" t="s">
        <v>18</v>
      </c>
      <c r="E230" t="s">
        <v>742</v>
      </c>
      <c r="F230" t="s">
        <v>862</v>
      </c>
      <c r="G230" t="s">
        <v>863</v>
      </c>
      <c r="H230" t="s">
        <v>22</v>
      </c>
      <c r="I230" t="s">
        <v>22</v>
      </c>
      <c r="J230">
        <v>0.2152</v>
      </c>
      <c r="K230" t="s">
        <v>2759</v>
      </c>
      <c r="M230" t="s">
        <v>864</v>
      </c>
      <c r="N230" t="s">
        <v>33</v>
      </c>
      <c r="P230" t="s">
        <v>865</v>
      </c>
    </row>
    <row r="231" spans="1:16" hidden="1" x14ac:dyDescent="0.2">
      <c r="A231" t="s">
        <v>16</v>
      </c>
      <c r="B231" t="s">
        <v>17</v>
      </c>
      <c r="C231" t="s">
        <v>18</v>
      </c>
      <c r="D231" t="s">
        <v>18</v>
      </c>
      <c r="E231" t="s">
        <v>742</v>
      </c>
      <c r="F231" t="s">
        <v>866</v>
      </c>
      <c r="G231" t="s">
        <v>819</v>
      </c>
      <c r="H231" t="s">
        <v>22</v>
      </c>
      <c r="I231" t="s">
        <v>22</v>
      </c>
      <c r="J231">
        <v>0.36680000000000001</v>
      </c>
      <c r="K231" t="s">
        <v>2759</v>
      </c>
      <c r="M231" t="s">
        <v>867</v>
      </c>
      <c r="N231" t="s">
        <v>33</v>
      </c>
      <c r="P231" t="s">
        <v>868</v>
      </c>
    </row>
    <row r="232" spans="1:16" hidden="1" x14ac:dyDescent="0.2">
      <c r="A232" t="s">
        <v>16</v>
      </c>
      <c r="B232" t="s">
        <v>17</v>
      </c>
      <c r="C232" t="s">
        <v>18</v>
      </c>
      <c r="D232" t="s">
        <v>18</v>
      </c>
      <c r="E232" t="s">
        <v>742</v>
      </c>
      <c r="F232" t="s">
        <v>869</v>
      </c>
      <c r="G232" t="s">
        <v>125</v>
      </c>
      <c r="H232" t="s">
        <v>22</v>
      </c>
      <c r="I232" t="s">
        <v>22</v>
      </c>
      <c r="J232">
        <v>0.17596000000000001</v>
      </c>
      <c r="K232" t="s">
        <v>2759</v>
      </c>
      <c r="M232" t="s">
        <v>870</v>
      </c>
      <c r="N232" t="s">
        <v>33</v>
      </c>
      <c r="P232" t="s">
        <v>871</v>
      </c>
    </row>
    <row r="233" spans="1:16" hidden="1" x14ac:dyDescent="0.2">
      <c r="A233" t="s">
        <v>16</v>
      </c>
      <c r="B233" t="s">
        <v>17</v>
      </c>
      <c r="C233" t="s">
        <v>18</v>
      </c>
      <c r="D233" t="s">
        <v>18</v>
      </c>
      <c r="E233" t="s">
        <v>742</v>
      </c>
      <c r="F233" t="s">
        <v>872</v>
      </c>
      <c r="G233" t="s">
        <v>873</v>
      </c>
      <c r="H233" t="s">
        <v>22</v>
      </c>
      <c r="I233" t="s">
        <v>22</v>
      </c>
      <c r="J233">
        <v>0.91600000000000004</v>
      </c>
      <c r="K233" t="s">
        <v>2759</v>
      </c>
      <c r="M233" t="s">
        <v>874</v>
      </c>
      <c r="N233" t="s">
        <v>33</v>
      </c>
      <c r="P233" t="s">
        <v>875</v>
      </c>
    </row>
    <row r="234" spans="1:16" hidden="1" x14ac:dyDescent="0.2">
      <c r="A234" t="s">
        <v>16</v>
      </c>
      <c r="B234" t="s">
        <v>17</v>
      </c>
      <c r="C234" t="s">
        <v>18</v>
      </c>
      <c r="D234" t="s">
        <v>18</v>
      </c>
      <c r="E234" t="s">
        <v>742</v>
      </c>
      <c r="F234" t="s">
        <v>876</v>
      </c>
      <c r="G234" t="s">
        <v>877</v>
      </c>
      <c r="H234" t="s">
        <v>22</v>
      </c>
      <c r="I234" t="s">
        <v>22</v>
      </c>
      <c r="J234">
        <v>8.5999999999999993E-2</v>
      </c>
      <c r="K234" t="s">
        <v>2759</v>
      </c>
      <c r="M234" t="s">
        <v>878</v>
      </c>
      <c r="N234" t="s">
        <v>33</v>
      </c>
      <c r="P234" t="s">
        <v>879</v>
      </c>
    </row>
    <row r="235" spans="1:16" hidden="1" x14ac:dyDescent="0.2">
      <c r="A235" t="s">
        <v>16</v>
      </c>
      <c r="B235" t="s">
        <v>17</v>
      </c>
      <c r="C235" t="s">
        <v>18</v>
      </c>
      <c r="D235" t="s">
        <v>18</v>
      </c>
      <c r="E235" t="s">
        <v>880</v>
      </c>
      <c r="F235" t="s">
        <v>268</v>
      </c>
      <c r="G235" t="s">
        <v>881</v>
      </c>
      <c r="H235" t="s">
        <v>22</v>
      </c>
      <c r="I235" t="s">
        <v>22</v>
      </c>
      <c r="J235">
        <v>6.8000000000000005E-2</v>
      </c>
      <c r="K235" t="s">
        <v>2759</v>
      </c>
      <c r="M235" t="s">
        <v>882</v>
      </c>
      <c r="N235" t="s">
        <v>33</v>
      </c>
      <c r="P235" t="s">
        <v>883</v>
      </c>
    </row>
    <row r="236" spans="1:16" hidden="1" x14ac:dyDescent="0.2">
      <c r="A236" t="s">
        <v>16</v>
      </c>
      <c r="B236" t="s">
        <v>17</v>
      </c>
      <c r="C236" t="s">
        <v>18</v>
      </c>
      <c r="D236" t="s">
        <v>18</v>
      </c>
      <c r="E236" t="s">
        <v>884</v>
      </c>
      <c r="F236" t="s">
        <v>885</v>
      </c>
      <c r="G236" t="s">
        <v>481</v>
      </c>
      <c r="H236" t="s">
        <v>22</v>
      </c>
      <c r="I236" t="s">
        <v>22</v>
      </c>
      <c r="J236">
        <v>2.15</v>
      </c>
      <c r="K236" t="s">
        <v>2759</v>
      </c>
      <c r="M236" t="s">
        <v>886</v>
      </c>
      <c r="N236" t="s">
        <v>33</v>
      </c>
      <c r="P236" t="s">
        <v>887</v>
      </c>
    </row>
    <row r="237" spans="1:16" hidden="1" x14ac:dyDescent="0.2">
      <c r="A237" t="s">
        <v>16</v>
      </c>
      <c r="B237" t="s">
        <v>17</v>
      </c>
      <c r="C237" t="s">
        <v>18</v>
      </c>
      <c r="D237" t="s">
        <v>18</v>
      </c>
      <c r="E237" t="s">
        <v>884</v>
      </c>
      <c r="F237" t="s">
        <v>888</v>
      </c>
      <c r="G237" t="s">
        <v>889</v>
      </c>
      <c r="H237" t="s">
        <v>22</v>
      </c>
      <c r="I237" t="s">
        <v>22</v>
      </c>
      <c r="J237">
        <v>1</v>
      </c>
      <c r="K237" t="s">
        <v>2759</v>
      </c>
      <c r="M237" t="s">
        <v>890</v>
      </c>
      <c r="N237" t="s">
        <v>33</v>
      </c>
      <c r="P237" t="s">
        <v>891</v>
      </c>
    </row>
    <row r="238" spans="1:16" hidden="1" x14ac:dyDescent="0.2">
      <c r="A238" t="s">
        <v>16</v>
      </c>
      <c r="B238" t="s">
        <v>17</v>
      </c>
      <c r="C238" t="s">
        <v>18</v>
      </c>
      <c r="D238" t="s">
        <v>18</v>
      </c>
      <c r="E238" t="s">
        <v>892</v>
      </c>
      <c r="F238" t="s">
        <v>893</v>
      </c>
      <c r="G238" t="s">
        <v>894</v>
      </c>
      <c r="H238" t="s">
        <v>22</v>
      </c>
      <c r="I238" t="s">
        <v>22</v>
      </c>
      <c r="J238">
        <v>0.16039999999999999</v>
      </c>
      <c r="K238" t="s">
        <v>2759</v>
      </c>
      <c r="M238" t="s">
        <v>895</v>
      </c>
      <c r="N238" t="s">
        <v>33</v>
      </c>
      <c r="P238" t="s">
        <v>896</v>
      </c>
    </row>
    <row r="239" spans="1:16" hidden="1" x14ac:dyDescent="0.2">
      <c r="A239" t="s">
        <v>16</v>
      </c>
      <c r="B239" t="s">
        <v>17</v>
      </c>
      <c r="C239" t="s">
        <v>18</v>
      </c>
      <c r="D239" t="s">
        <v>18</v>
      </c>
      <c r="E239" t="s">
        <v>897</v>
      </c>
      <c r="F239" t="s">
        <v>898</v>
      </c>
      <c r="G239" t="s">
        <v>473</v>
      </c>
      <c r="H239" t="s">
        <v>22</v>
      </c>
      <c r="I239" t="s">
        <v>22</v>
      </c>
      <c r="J239">
        <v>0.9</v>
      </c>
      <c r="K239" t="s">
        <v>23</v>
      </c>
      <c r="M239" t="s">
        <v>899</v>
      </c>
      <c r="N239" t="s">
        <v>25</v>
      </c>
      <c r="P239" t="s">
        <v>900</v>
      </c>
    </row>
    <row r="240" spans="1:16" hidden="1" x14ac:dyDescent="0.2">
      <c r="A240" t="s">
        <v>16</v>
      </c>
      <c r="B240" t="s">
        <v>17</v>
      </c>
      <c r="C240" t="s">
        <v>18</v>
      </c>
      <c r="D240" t="s">
        <v>18</v>
      </c>
      <c r="E240" t="s">
        <v>901</v>
      </c>
      <c r="F240" t="s">
        <v>902</v>
      </c>
      <c r="G240" t="s">
        <v>306</v>
      </c>
      <c r="H240" t="s">
        <v>22</v>
      </c>
      <c r="I240" t="s">
        <v>22</v>
      </c>
      <c r="J240">
        <v>0.47199999999999998</v>
      </c>
      <c r="K240" t="s">
        <v>2759</v>
      </c>
      <c r="M240" t="s">
        <v>903</v>
      </c>
      <c r="N240" t="s">
        <v>33</v>
      </c>
      <c r="P240" t="s">
        <v>904</v>
      </c>
    </row>
    <row r="241" spans="1:17" hidden="1" x14ac:dyDescent="0.2">
      <c r="A241" t="s">
        <v>16</v>
      </c>
      <c r="B241" t="s">
        <v>17</v>
      </c>
      <c r="C241" t="s">
        <v>18</v>
      </c>
      <c r="D241" t="s">
        <v>18</v>
      </c>
      <c r="E241" t="s">
        <v>901</v>
      </c>
      <c r="F241" t="s">
        <v>905</v>
      </c>
      <c r="G241" t="s">
        <v>906</v>
      </c>
      <c r="H241" t="s">
        <v>22</v>
      </c>
      <c r="I241" t="s">
        <v>22</v>
      </c>
      <c r="J241">
        <v>0.123</v>
      </c>
      <c r="K241" t="s">
        <v>2759</v>
      </c>
      <c r="M241" t="s">
        <v>907</v>
      </c>
      <c r="N241" t="s">
        <v>33</v>
      </c>
      <c r="P241" t="s">
        <v>908</v>
      </c>
    </row>
    <row r="242" spans="1:17" hidden="1" x14ac:dyDescent="0.2">
      <c r="A242" t="s">
        <v>16</v>
      </c>
      <c r="B242" t="s">
        <v>17</v>
      </c>
      <c r="C242" t="s">
        <v>18</v>
      </c>
      <c r="D242" t="s">
        <v>18</v>
      </c>
      <c r="E242" t="s">
        <v>901</v>
      </c>
      <c r="F242" t="s">
        <v>905</v>
      </c>
      <c r="G242" t="s">
        <v>906</v>
      </c>
      <c r="H242" t="s">
        <v>64</v>
      </c>
      <c r="I242" t="s">
        <v>905</v>
      </c>
      <c r="J242">
        <v>0.152</v>
      </c>
      <c r="K242" t="s">
        <v>2759</v>
      </c>
      <c r="M242" t="s">
        <v>909</v>
      </c>
      <c r="N242" t="s">
        <v>33</v>
      </c>
      <c r="P242" t="s">
        <v>910</v>
      </c>
    </row>
    <row r="243" spans="1:17" hidden="1" x14ac:dyDescent="0.2">
      <c r="A243" t="s">
        <v>16</v>
      </c>
      <c r="B243" t="s">
        <v>17</v>
      </c>
      <c r="C243" t="s">
        <v>18</v>
      </c>
      <c r="D243" t="s">
        <v>18</v>
      </c>
      <c r="E243" t="s">
        <v>901</v>
      </c>
      <c r="F243" t="s">
        <v>911</v>
      </c>
      <c r="G243" t="s">
        <v>306</v>
      </c>
      <c r="H243" t="s">
        <v>22</v>
      </c>
      <c r="I243" t="s">
        <v>22</v>
      </c>
      <c r="J243">
        <v>1.6</v>
      </c>
      <c r="K243" t="s">
        <v>2759</v>
      </c>
      <c r="M243" t="s">
        <v>912</v>
      </c>
      <c r="N243" t="s">
        <v>33</v>
      </c>
      <c r="P243" t="s">
        <v>913</v>
      </c>
    </row>
    <row r="244" spans="1:17" hidden="1" x14ac:dyDescent="0.2">
      <c r="A244" t="s">
        <v>16</v>
      </c>
      <c r="B244" t="s">
        <v>17</v>
      </c>
      <c r="C244" t="s">
        <v>18</v>
      </c>
      <c r="D244" t="s">
        <v>18</v>
      </c>
      <c r="E244" t="s">
        <v>901</v>
      </c>
      <c r="F244" t="s">
        <v>914</v>
      </c>
      <c r="G244" t="s">
        <v>306</v>
      </c>
      <c r="H244" t="s">
        <v>22</v>
      </c>
      <c r="I244" t="s">
        <v>22</v>
      </c>
      <c r="J244">
        <v>0.71079999999999999</v>
      </c>
      <c r="K244" t="s">
        <v>2759</v>
      </c>
      <c r="M244" t="s">
        <v>915</v>
      </c>
      <c r="N244" t="s">
        <v>33</v>
      </c>
      <c r="P244" t="s">
        <v>916</v>
      </c>
    </row>
    <row r="245" spans="1:17" hidden="1" x14ac:dyDescent="0.2">
      <c r="A245" t="s">
        <v>16</v>
      </c>
      <c r="B245" t="s">
        <v>17</v>
      </c>
      <c r="C245" t="s">
        <v>18</v>
      </c>
      <c r="D245" t="s">
        <v>18</v>
      </c>
      <c r="E245" t="s">
        <v>917</v>
      </c>
      <c r="F245" t="s">
        <v>918</v>
      </c>
      <c r="G245" t="s">
        <v>919</v>
      </c>
      <c r="H245" t="s">
        <v>22</v>
      </c>
      <c r="I245" t="s">
        <v>22</v>
      </c>
      <c r="J245">
        <v>1.4896</v>
      </c>
      <c r="K245" t="s">
        <v>2759</v>
      </c>
      <c r="M245" t="s">
        <v>920</v>
      </c>
      <c r="N245" t="s">
        <v>33</v>
      </c>
      <c r="P245" t="s">
        <v>921</v>
      </c>
    </row>
    <row r="246" spans="1:17" hidden="1" x14ac:dyDescent="0.2">
      <c r="A246" t="s">
        <v>16</v>
      </c>
      <c r="B246" t="s">
        <v>17</v>
      </c>
      <c r="C246" t="s">
        <v>18</v>
      </c>
      <c r="D246" t="s">
        <v>18</v>
      </c>
      <c r="E246" t="s">
        <v>922</v>
      </c>
      <c r="F246" t="s">
        <v>923</v>
      </c>
      <c r="G246" t="s">
        <v>924</v>
      </c>
      <c r="H246" t="s">
        <v>22</v>
      </c>
      <c r="I246" t="s">
        <v>22</v>
      </c>
      <c r="J246">
        <v>1.4857758999999999</v>
      </c>
      <c r="K246" t="s">
        <v>2759</v>
      </c>
      <c r="M246" t="s">
        <v>925</v>
      </c>
      <c r="N246" t="s">
        <v>33</v>
      </c>
      <c r="P246" t="s">
        <v>926</v>
      </c>
    </row>
    <row r="247" spans="1:17" hidden="1" x14ac:dyDescent="0.2">
      <c r="A247" t="s">
        <v>16</v>
      </c>
      <c r="B247" t="s">
        <v>17</v>
      </c>
      <c r="C247" t="s">
        <v>18</v>
      </c>
      <c r="D247" t="s">
        <v>18</v>
      </c>
      <c r="E247" t="s">
        <v>922</v>
      </c>
      <c r="F247" t="s">
        <v>927</v>
      </c>
      <c r="G247" t="s">
        <v>928</v>
      </c>
      <c r="H247" t="s">
        <v>22</v>
      </c>
      <c r="I247" t="s">
        <v>22</v>
      </c>
      <c r="J247">
        <v>2.2155999999999998</v>
      </c>
      <c r="K247" t="s">
        <v>2759</v>
      </c>
      <c r="M247" t="s">
        <v>929</v>
      </c>
      <c r="N247" t="s">
        <v>33</v>
      </c>
      <c r="P247" t="s">
        <v>930</v>
      </c>
    </row>
    <row r="248" spans="1:17" hidden="1" x14ac:dyDescent="0.2">
      <c r="A248" t="s">
        <v>16</v>
      </c>
      <c r="B248" t="s">
        <v>17</v>
      </c>
      <c r="C248" t="s">
        <v>18</v>
      </c>
      <c r="D248" t="s">
        <v>18</v>
      </c>
      <c r="E248" t="s">
        <v>922</v>
      </c>
      <c r="F248" t="s">
        <v>931</v>
      </c>
      <c r="G248" t="s">
        <v>932</v>
      </c>
      <c r="H248" t="s">
        <v>22</v>
      </c>
      <c r="I248" t="s">
        <v>22</v>
      </c>
      <c r="J248">
        <v>1.2</v>
      </c>
      <c r="K248" t="s">
        <v>2759</v>
      </c>
      <c r="M248" t="s">
        <v>933</v>
      </c>
      <c r="N248" t="s">
        <v>33</v>
      </c>
      <c r="P248" t="s">
        <v>934</v>
      </c>
    </row>
    <row r="249" spans="1:17" hidden="1" x14ac:dyDescent="0.2">
      <c r="A249" t="s">
        <v>16</v>
      </c>
      <c r="B249" t="s">
        <v>17</v>
      </c>
      <c r="C249" t="s">
        <v>18</v>
      </c>
      <c r="D249" t="s">
        <v>18</v>
      </c>
      <c r="E249" t="s">
        <v>935</v>
      </c>
      <c r="F249" t="s">
        <v>936</v>
      </c>
      <c r="G249" t="s">
        <v>937</v>
      </c>
      <c r="H249" t="s">
        <v>22</v>
      </c>
      <c r="I249" t="s">
        <v>22</v>
      </c>
      <c r="J249">
        <v>4.7240000000000002</v>
      </c>
      <c r="K249" t="s">
        <v>23</v>
      </c>
      <c r="M249" t="s">
        <v>938</v>
      </c>
      <c r="N249" t="s">
        <v>25</v>
      </c>
      <c r="P249" t="s">
        <v>939</v>
      </c>
    </row>
    <row r="250" spans="1:17" hidden="1" x14ac:dyDescent="0.2">
      <c r="A250" t="s">
        <v>16</v>
      </c>
      <c r="B250" t="s">
        <v>17</v>
      </c>
      <c r="C250" t="s">
        <v>18</v>
      </c>
      <c r="D250" t="s">
        <v>18</v>
      </c>
      <c r="E250" t="s">
        <v>935</v>
      </c>
      <c r="F250" t="s">
        <v>940</v>
      </c>
      <c r="G250" t="s">
        <v>91</v>
      </c>
      <c r="H250" t="s">
        <v>64</v>
      </c>
      <c r="I250" t="s">
        <v>940</v>
      </c>
      <c r="J250">
        <v>0.95079999999999998</v>
      </c>
      <c r="K250" t="s">
        <v>23</v>
      </c>
      <c r="M250" t="s">
        <v>941</v>
      </c>
      <c r="N250" t="s">
        <v>25</v>
      </c>
      <c r="P250" t="s">
        <v>942</v>
      </c>
    </row>
    <row r="251" spans="1:17" hidden="1" x14ac:dyDescent="0.2">
      <c r="A251" t="s">
        <v>16</v>
      </c>
      <c r="B251" t="s">
        <v>17</v>
      </c>
      <c r="C251" t="s">
        <v>18</v>
      </c>
      <c r="D251" t="s">
        <v>18</v>
      </c>
      <c r="E251" t="s">
        <v>943</v>
      </c>
      <c r="F251" t="s">
        <v>944</v>
      </c>
      <c r="G251" t="s">
        <v>91</v>
      </c>
      <c r="H251" t="s">
        <v>22</v>
      </c>
      <c r="I251" t="s">
        <v>22</v>
      </c>
      <c r="J251">
        <v>1.3104</v>
      </c>
      <c r="K251" t="s">
        <v>2759</v>
      </c>
      <c r="M251" t="s">
        <v>945</v>
      </c>
      <c r="N251" t="s">
        <v>33</v>
      </c>
      <c r="P251" t="s">
        <v>946</v>
      </c>
    </row>
    <row r="252" spans="1:17" hidden="1" x14ac:dyDescent="0.2">
      <c r="A252" t="s">
        <v>16</v>
      </c>
      <c r="B252" t="s">
        <v>17</v>
      </c>
      <c r="C252" t="s">
        <v>18</v>
      </c>
      <c r="D252" t="s">
        <v>18</v>
      </c>
      <c r="E252" t="s">
        <v>943</v>
      </c>
      <c r="F252" t="s">
        <v>947</v>
      </c>
      <c r="G252" t="s">
        <v>948</v>
      </c>
      <c r="H252" t="s">
        <v>22</v>
      </c>
      <c r="I252" t="s">
        <v>22</v>
      </c>
      <c r="J252">
        <v>0.81640000000000001</v>
      </c>
      <c r="K252" t="s">
        <v>2759</v>
      </c>
      <c r="M252" t="s">
        <v>949</v>
      </c>
      <c r="N252" t="s">
        <v>33</v>
      </c>
      <c r="P252" t="s">
        <v>950</v>
      </c>
    </row>
    <row r="253" spans="1:17" hidden="1" x14ac:dyDescent="0.2">
      <c r="A253" t="s">
        <v>16</v>
      </c>
      <c r="B253" t="s">
        <v>17</v>
      </c>
      <c r="C253" t="s">
        <v>18</v>
      </c>
      <c r="D253" t="s">
        <v>18</v>
      </c>
      <c r="E253" t="s">
        <v>943</v>
      </c>
      <c r="F253" t="s">
        <v>951</v>
      </c>
      <c r="G253" t="s">
        <v>91</v>
      </c>
      <c r="H253" t="s">
        <v>22</v>
      </c>
      <c r="I253" t="s">
        <v>22</v>
      </c>
      <c r="J253">
        <v>0.23100000000000001</v>
      </c>
      <c r="K253" t="s">
        <v>23</v>
      </c>
      <c r="M253" t="s">
        <v>952</v>
      </c>
      <c r="N253" t="s">
        <v>25</v>
      </c>
      <c r="P253" t="s">
        <v>953</v>
      </c>
    </row>
    <row r="254" spans="1:17" hidden="1" x14ac:dyDescent="0.2">
      <c r="A254" t="s">
        <v>16</v>
      </c>
      <c r="B254" t="s">
        <v>17</v>
      </c>
      <c r="C254" t="s">
        <v>18</v>
      </c>
      <c r="D254" t="s">
        <v>18</v>
      </c>
      <c r="E254" t="s">
        <v>943</v>
      </c>
      <c r="F254" t="s">
        <v>954</v>
      </c>
      <c r="G254" t="s">
        <v>91</v>
      </c>
      <c r="H254" t="s">
        <v>22</v>
      </c>
      <c r="I254" t="s">
        <v>22</v>
      </c>
      <c r="J254">
        <v>8.9599999999999999E-2</v>
      </c>
      <c r="K254" t="s">
        <v>2759</v>
      </c>
      <c r="M254" t="s">
        <v>955</v>
      </c>
      <c r="N254" t="s">
        <v>33</v>
      </c>
      <c r="P254" t="s">
        <v>956</v>
      </c>
    </row>
    <row r="255" spans="1:17" hidden="1" x14ac:dyDescent="0.2">
      <c r="A255" t="s">
        <v>16</v>
      </c>
      <c r="B255" t="s">
        <v>17</v>
      </c>
      <c r="C255" t="s">
        <v>18</v>
      </c>
      <c r="D255" t="s">
        <v>18</v>
      </c>
      <c r="E255" t="s">
        <v>943</v>
      </c>
      <c r="F255" t="s">
        <v>957</v>
      </c>
      <c r="G255" t="s">
        <v>958</v>
      </c>
      <c r="H255" t="s">
        <v>22</v>
      </c>
      <c r="I255" t="s">
        <v>22</v>
      </c>
      <c r="J255">
        <v>1.22</v>
      </c>
      <c r="K255" t="s">
        <v>2745</v>
      </c>
      <c r="M255" t="s">
        <v>959</v>
      </c>
      <c r="N255" t="s">
        <v>2913</v>
      </c>
      <c r="P255" t="s">
        <v>960</v>
      </c>
      <c r="Q255" s="3">
        <v>43364</v>
      </c>
    </row>
    <row r="256" spans="1:17" hidden="1" x14ac:dyDescent="0.2">
      <c r="A256" t="s">
        <v>16</v>
      </c>
      <c r="B256" t="s">
        <v>17</v>
      </c>
      <c r="C256" t="s">
        <v>18</v>
      </c>
      <c r="D256" t="s">
        <v>18</v>
      </c>
      <c r="E256" t="s">
        <v>943</v>
      </c>
      <c r="F256" t="s">
        <v>961</v>
      </c>
      <c r="G256" t="s">
        <v>22</v>
      </c>
      <c r="H256" t="s">
        <v>99</v>
      </c>
      <c r="I256" t="s">
        <v>961</v>
      </c>
      <c r="J256">
        <v>0.60199999999999998</v>
      </c>
      <c r="K256" t="s">
        <v>2745</v>
      </c>
      <c r="M256" t="s">
        <v>962</v>
      </c>
      <c r="N256" t="s">
        <v>2914</v>
      </c>
      <c r="P256" t="s">
        <v>963</v>
      </c>
      <c r="Q256" s="3">
        <v>43364</v>
      </c>
    </row>
    <row r="257" spans="1:17" hidden="1" x14ac:dyDescent="0.2">
      <c r="A257" t="s">
        <v>16</v>
      </c>
      <c r="B257" t="s">
        <v>17</v>
      </c>
      <c r="C257" t="s">
        <v>18</v>
      </c>
      <c r="D257" t="s">
        <v>18</v>
      </c>
      <c r="E257" t="s">
        <v>943</v>
      </c>
      <c r="F257" t="s">
        <v>961</v>
      </c>
      <c r="G257" t="s">
        <v>91</v>
      </c>
      <c r="H257" t="s">
        <v>99</v>
      </c>
      <c r="I257" t="s">
        <v>964</v>
      </c>
      <c r="J257">
        <v>0.50719999999999998</v>
      </c>
      <c r="K257" t="s">
        <v>2745</v>
      </c>
      <c r="M257" t="s">
        <v>965</v>
      </c>
      <c r="N257" t="s">
        <v>2914</v>
      </c>
      <c r="P257" t="s">
        <v>966</v>
      </c>
      <c r="Q257" s="3">
        <v>43364</v>
      </c>
    </row>
    <row r="258" spans="1:17" hidden="1" x14ac:dyDescent="0.2">
      <c r="A258" t="s">
        <v>16</v>
      </c>
      <c r="B258" t="s">
        <v>17</v>
      </c>
      <c r="C258" t="s">
        <v>18</v>
      </c>
      <c r="D258" t="s">
        <v>18</v>
      </c>
      <c r="E258" t="s">
        <v>943</v>
      </c>
      <c r="F258" t="s">
        <v>961</v>
      </c>
      <c r="G258" t="s">
        <v>91</v>
      </c>
      <c r="H258" t="s">
        <v>22</v>
      </c>
      <c r="I258" t="s">
        <v>22</v>
      </c>
      <c r="J258">
        <v>0.5</v>
      </c>
      <c r="K258" t="s">
        <v>2745</v>
      </c>
      <c r="M258" t="s">
        <v>967</v>
      </c>
      <c r="N258" t="s">
        <v>2914</v>
      </c>
      <c r="P258" t="s">
        <v>968</v>
      </c>
      <c r="Q258" s="3">
        <v>43364</v>
      </c>
    </row>
    <row r="259" spans="1:17" hidden="1" x14ac:dyDescent="0.2">
      <c r="A259" t="s">
        <v>16</v>
      </c>
      <c r="B259" t="s">
        <v>17</v>
      </c>
      <c r="C259" t="s">
        <v>18</v>
      </c>
      <c r="D259" t="s">
        <v>18</v>
      </c>
      <c r="E259" t="s">
        <v>943</v>
      </c>
      <c r="F259" t="s">
        <v>969</v>
      </c>
      <c r="G259" t="s">
        <v>37</v>
      </c>
      <c r="H259" t="s">
        <v>22</v>
      </c>
      <c r="I259" t="s">
        <v>22</v>
      </c>
      <c r="J259">
        <v>0.69079999999999997</v>
      </c>
      <c r="K259" t="s">
        <v>23</v>
      </c>
      <c r="M259" t="s">
        <v>970</v>
      </c>
      <c r="N259" t="s">
        <v>25</v>
      </c>
      <c r="P259" t="s">
        <v>971</v>
      </c>
    </row>
    <row r="260" spans="1:17" hidden="1" x14ac:dyDescent="0.2">
      <c r="A260" t="s">
        <v>16</v>
      </c>
      <c r="B260" t="s">
        <v>17</v>
      </c>
      <c r="C260" t="s">
        <v>18</v>
      </c>
      <c r="D260" t="s">
        <v>18</v>
      </c>
      <c r="E260" t="s">
        <v>943</v>
      </c>
      <c r="F260" t="s">
        <v>972</v>
      </c>
      <c r="G260" t="s">
        <v>973</v>
      </c>
      <c r="H260" t="s">
        <v>22</v>
      </c>
      <c r="I260" t="s">
        <v>22</v>
      </c>
      <c r="J260">
        <v>0.98599999999999999</v>
      </c>
      <c r="K260" t="s">
        <v>2759</v>
      </c>
      <c r="M260" t="s">
        <v>974</v>
      </c>
      <c r="N260" t="s">
        <v>33</v>
      </c>
      <c r="P260" t="s">
        <v>975</v>
      </c>
    </row>
    <row r="261" spans="1:17" hidden="1" x14ac:dyDescent="0.2">
      <c r="A261" t="s">
        <v>16</v>
      </c>
      <c r="B261" t="s">
        <v>17</v>
      </c>
      <c r="C261" t="s">
        <v>18</v>
      </c>
      <c r="D261" t="s">
        <v>18</v>
      </c>
      <c r="E261" t="s">
        <v>976</v>
      </c>
      <c r="F261" t="s">
        <v>977</v>
      </c>
      <c r="G261" t="s">
        <v>22</v>
      </c>
      <c r="H261" t="s">
        <v>99</v>
      </c>
      <c r="I261" t="s">
        <v>977</v>
      </c>
      <c r="J261">
        <v>1.198</v>
      </c>
      <c r="K261" t="s">
        <v>2745</v>
      </c>
      <c r="M261" t="s">
        <v>978</v>
      </c>
      <c r="N261" t="s">
        <v>2915</v>
      </c>
      <c r="P261" t="s">
        <v>979</v>
      </c>
      <c r="Q261" s="3">
        <v>43364</v>
      </c>
    </row>
    <row r="262" spans="1:17" hidden="1" x14ac:dyDescent="0.2">
      <c r="A262" t="s">
        <v>16</v>
      </c>
      <c r="B262" t="s">
        <v>17</v>
      </c>
      <c r="C262" t="s">
        <v>18</v>
      </c>
      <c r="D262" t="s">
        <v>18</v>
      </c>
      <c r="E262" t="s">
        <v>976</v>
      </c>
      <c r="F262" t="s">
        <v>977</v>
      </c>
      <c r="G262" t="s">
        <v>980</v>
      </c>
      <c r="H262" t="s">
        <v>22</v>
      </c>
      <c r="I262" t="s">
        <v>22</v>
      </c>
      <c r="J262">
        <v>0.91479999999999995</v>
      </c>
      <c r="K262" t="s">
        <v>2745</v>
      </c>
      <c r="M262" t="s">
        <v>981</v>
      </c>
      <c r="N262" t="s">
        <v>2915</v>
      </c>
      <c r="P262" t="s">
        <v>982</v>
      </c>
      <c r="Q262" s="3">
        <v>43364</v>
      </c>
    </row>
    <row r="263" spans="1:17" hidden="1" x14ac:dyDescent="0.2">
      <c r="A263" t="s">
        <v>16</v>
      </c>
      <c r="B263" t="s">
        <v>17</v>
      </c>
      <c r="C263" t="s">
        <v>18</v>
      </c>
      <c r="D263" t="s">
        <v>18</v>
      </c>
      <c r="E263" t="s">
        <v>976</v>
      </c>
      <c r="F263" t="s">
        <v>983</v>
      </c>
      <c r="G263" t="s">
        <v>984</v>
      </c>
      <c r="H263" t="s">
        <v>22</v>
      </c>
      <c r="I263" t="s">
        <v>22</v>
      </c>
      <c r="J263">
        <v>2.4900763000000001</v>
      </c>
      <c r="K263" t="s">
        <v>2759</v>
      </c>
      <c r="M263" t="s">
        <v>985</v>
      </c>
      <c r="N263" t="s">
        <v>33</v>
      </c>
      <c r="P263" t="s">
        <v>986</v>
      </c>
    </row>
    <row r="264" spans="1:17" hidden="1" x14ac:dyDescent="0.2">
      <c r="A264" t="s">
        <v>16</v>
      </c>
      <c r="B264" t="s">
        <v>17</v>
      </c>
      <c r="C264" t="s">
        <v>18</v>
      </c>
      <c r="D264" t="s">
        <v>18</v>
      </c>
      <c r="E264" t="s">
        <v>976</v>
      </c>
      <c r="F264" t="s">
        <v>987</v>
      </c>
      <c r="G264" t="s">
        <v>988</v>
      </c>
      <c r="H264" t="s">
        <v>22</v>
      </c>
      <c r="I264" t="s">
        <v>22</v>
      </c>
      <c r="J264">
        <v>0.29480000000000001</v>
      </c>
      <c r="K264" t="s">
        <v>2759</v>
      </c>
      <c r="M264" t="s">
        <v>989</v>
      </c>
      <c r="N264" t="s">
        <v>33</v>
      </c>
      <c r="P264" t="s">
        <v>990</v>
      </c>
    </row>
    <row r="265" spans="1:17" hidden="1" x14ac:dyDescent="0.2">
      <c r="A265" t="s">
        <v>16</v>
      </c>
      <c r="B265" t="s">
        <v>17</v>
      </c>
      <c r="C265" t="s">
        <v>18</v>
      </c>
      <c r="D265" t="s">
        <v>18</v>
      </c>
      <c r="E265" t="s">
        <v>976</v>
      </c>
      <c r="F265" t="s">
        <v>991</v>
      </c>
      <c r="G265" t="s">
        <v>992</v>
      </c>
      <c r="H265" t="s">
        <v>22</v>
      </c>
      <c r="I265" t="s">
        <v>22</v>
      </c>
      <c r="J265">
        <v>1.3480000000000001</v>
      </c>
      <c r="K265" t="s">
        <v>271</v>
      </c>
      <c r="M265" t="s">
        <v>993</v>
      </c>
      <c r="N265" t="s">
        <v>25</v>
      </c>
      <c r="P265" t="s">
        <v>994</v>
      </c>
    </row>
    <row r="266" spans="1:17" hidden="1" x14ac:dyDescent="0.2">
      <c r="A266" t="s">
        <v>16</v>
      </c>
      <c r="B266" t="s">
        <v>17</v>
      </c>
      <c r="C266" t="s">
        <v>18</v>
      </c>
      <c r="D266" t="s">
        <v>18</v>
      </c>
      <c r="E266" t="s">
        <v>995</v>
      </c>
      <c r="F266" t="s">
        <v>996</v>
      </c>
      <c r="G266" t="s">
        <v>997</v>
      </c>
      <c r="H266" t="s">
        <v>22</v>
      </c>
      <c r="I266" t="s">
        <v>22</v>
      </c>
      <c r="J266">
        <v>2.5640000000000001</v>
      </c>
      <c r="K266" t="s">
        <v>2759</v>
      </c>
      <c r="M266" t="s">
        <v>998</v>
      </c>
      <c r="N266" t="s">
        <v>33</v>
      </c>
      <c r="P266" t="s">
        <v>999</v>
      </c>
    </row>
    <row r="267" spans="1:17" hidden="1" x14ac:dyDescent="0.2">
      <c r="A267" t="s">
        <v>16</v>
      </c>
      <c r="B267" t="s">
        <v>17</v>
      </c>
      <c r="C267" t="s">
        <v>18</v>
      </c>
      <c r="D267" t="s">
        <v>18</v>
      </c>
      <c r="E267" t="s">
        <v>1000</v>
      </c>
      <c r="F267" t="s">
        <v>1001</v>
      </c>
      <c r="G267" t="s">
        <v>1002</v>
      </c>
      <c r="H267" t="s">
        <v>22</v>
      </c>
      <c r="I267" t="s">
        <v>22</v>
      </c>
      <c r="J267">
        <v>2.9620000000000002</v>
      </c>
      <c r="K267" t="s">
        <v>2759</v>
      </c>
      <c r="M267" t="s">
        <v>1003</v>
      </c>
      <c r="N267" t="s">
        <v>33</v>
      </c>
      <c r="P267" t="s">
        <v>1004</v>
      </c>
    </row>
    <row r="268" spans="1:17" hidden="1" x14ac:dyDescent="0.2">
      <c r="A268" t="s">
        <v>16</v>
      </c>
      <c r="B268" t="s">
        <v>17</v>
      </c>
      <c r="C268" t="s">
        <v>18</v>
      </c>
      <c r="D268" t="s">
        <v>18</v>
      </c>
      <c r="E268" t="s">
        <v>1000</v>
      </c>
      <c r="F268" t="s">
        <v>557</v>
      </c>
      <c r="G268" t="s">
        <v>1005</v>
      </c>
      <c r="H268" t="s">
        <v>22</v>
      </c>
      <c r="I268" t="s">
        <v>22</v>
      </c>
      <c r="J268">
        <v>2.4</v>
      </c>
      <c r="K268" t="s">
        <v>23</v>
      </c>
      <c r="M268" t="s">
        <v>1006</v>
      </c>
      <c r="N268" t="s">
        <v>25</v>
      </c>
      <c r="P268" t="s">
        <v>1007</v>
      </c>
    </row>
    <row r="269" spans="1:17" hidden="1" x14ac:dyDescent="0.2">
      <c r="A269" t="s">
        <v>16</v>
      </c>
      <c r="B269" t="s">
        <v>17</v>
      </c>
      <c r="C269" t="s">
        <v>18</v>
      </c>
      <c r="D269" t="s">
        <v>18</v>
      </c>
      <c r="E269" t="s">
        <v>1000</v>
      </c>
      <c r="F269" t="s">
        <v>394</v>
      </c>
      <c r="G269" t="s">
        <v>213</v>
      </c>
      <c r="H269" t="s">
        <v>22</v>
      </c>
      <c r="I269" t="s">
        <v>22</v>
      </c>
      <c r="J269">
        <v>0.9</v>
      </c>
      <c r="K269" t="s">
        <v>2759</v>
      </c>
      <c r="M269" t="s">
        <v>1008</v>
      </c>
      <c r="N269" t="s">
        <v>33</v>
      </c>
      <c r="P269" t="s">
        <v>1009</v>
      </c>
    </row>
    <row r="270" spans="1:17" hidden="1" x14ac:dyDescent="0.2">
      <c r="A270" t="s">
        <v>16</v>
      </c>
      <c r="B270" t="s">
        <v>17</v>
      </c>
      <c r="C270" t="s">
        <v>18</v>
      </c>
      <c r="D270" t="s">
        <v>18</v>
      </c>
      <c r="E270" t="s">
        <v>1010</v>
      </c>
      <c r="F270" t="s">
        <v>1011</v>
      </c>
      <c r="G270" t="s">
        <v>1012</v>
      </c>
      <c r="H270" t="s">
        <v>22</v>
      </c>
      <c r="I270" t="s">
        <v>22</v>
      </c>
      <c r="J270">
        <v>0.45</v>
      </c>
      <c r="K270" t="s">
        <v>2759</v>
      </c>
      <c r="M270" t="s">
        <v>1013</v>
      </c>
      <c r="N270" t="s">
        <v>33</v>
      </c>
      <c r="P270" t="s">
        <v>1014</v>
      </c>
    </row>
    <row r="271" spans="1:17" hidden="1" x14ac:dyDescent="0.2">
      <c r="A271" t="s">
        <v>16</v>
      </c>
      <c r="B271" t="s">
        <v>17</v>
      </c>
      <c r="C271" t="s">
        <v>18</v>
      </c>
      <c r="D271" t="s">
        <v>18</v>
      </c>
      <c r="E271" t="s">
        <v>1015</v>
      </c>
      <c r="F271" t="s">
        <v>1016</v>
      </c>
      <c r="G271" t="s">
        <v>1017</v>
      </c>
      <c r="H271" t="s">
        <v>22</v>
      </c>
      <c r="I271" t="s">
        <v>22</v>
      </c>
      <c r="J271">
        <v>5.7</v>
      </c>
      <c r="K271" t="s">
        <v>2759</v>
      </c>
      <c r="M271" t="s">
        <v>1018</v>
      </c>
      <c r="N271" t="s">
        <v>33</v>
      </c>
      <c r="P271" t="s">
        <v>1019</v>
      </c>
    </row>
    <row r="272" spans="1:17" hidden="1" x14ac:dyDescent="0.2">
      <c r="A272" t="s">
        <v>16</v>
      </c>
      <c r="B272" t="s">
        <v>17</v>
      </c>
      <c r="C272" t="s">
        <v>18</v>
      </c>
      <c r="D272" t="s">
        <v>18</v>
      </c>
      <c r="E272" t="s">
        <v>1015</v>
      </c>
      <c r="F272" t="s">
        <v>1020</v>
      </c>
      <c r="G272" t="s">
        <v>1021</v>
      </c>
      <c r="H272" t="s">
        <v>22</v>
      </c>
      <c r="I272" t="s">
        <v>22</v>
      </c>
      <c r="J272">
        <v>7.3120000000000003</v>
      </c>
      <c r="K272" t="s">
        <v>2759</v>
      </c>
      <c r="M272" t="s">
        <v>1022</v>
      </c>
      <c r="N272" t="s">
        <v>33</v>
      </c>
      <c r="P272" t="s">
        <v>1023</v>
      </c>
    </row>
    <row r="273" spans="1:16" hidden="1" x14ac:dyDescent="0.2">
      <c r="A273" t="s">
        <v>16</v>
      </c>
      <c r="B273" t="s">
        <v>17</v>
      </c>
      <c r="C273" t="s">
        <v>18</v>
      </c>
      <c r="D273" t="s">
        <v>18</v>
      </c>
      <c r="E273" t="s">
        <v>1015</v>
      </c>
      <c r="F273" t="s">
        <v>1024</v>
      </c>
      <c r="G273" t="s">
        <v>1025</v>
      </c>
      <c r="H273" t="s">
        <v>22</v>
      </c>
      <c r="I273" t="s">
        <v>22</v>
      </c>
      <c r="J273">
        <v>23.3</v>
      </c>
      <c r="K273" t="s">
        <v>2759</v>
      </c>
      <c r="M273" t="s">
        <v>1026</v>
      </c>
      <c r="N273" t="s">
        <v>33</v>
      </c>
      <c r="P273" t="s">
        <v>1027</v>
      </c>
    </row>
    <row r="274" spans="1:16" hidden="1" x14ac:dyDescent="0.2">
      <c r="A274" t="s">
        <v>16</v>
      </c>
      <c r="B274" t="s">
        <v>17</v>
      </c>
      <c r="C274" t="s">
        <v>18</v>
      </c>
      <c r="D274" t="s">
        <v>18</v>
      </c>
      <c r="E274" t="s">
        <v>1015</v>
      </c>
      <c r="F274" t="s">
        <v>1028</v>
      </c>
      <c r="G274" t="s">
        <v>91</v>
      </c>
      <c r="H274" t="s">
        <v>22</v>
      </c>
      <c r="I274" t="s">
        <v>22</v>
      </c>
      <c r="J274">
        <v>6.7</v>
      </c>
      <c r="K274" t="s">
        <v>23</v>
      </c>
      <c r="M274" t="s">
        <v>1029</v>
      </c>
      <c r="N274" t="s">
        <v>25</v>
      </c>
      <c r="P274" t="s">
        <v>1030</v>
      </c>
    </row>
    <row r="275" spans="1:16" hidden="1" x14ac:dyDescent="0.2">
      <c r="A275" t="s">
        <v>16</v>
      </c>
      <c r="B275" t="s">
        <v>17</v>
      </c>
      <c r="C275" t="s">
        <v>18</v>
      </c>
      <c r="D275" t="s">
        <v>18</v>
      </c>
      <c r="E275" t="s">
        <v>1015</v>
      </c>
      <c r="F275" t="s">
        <v>1031</v>
      </c>
      <c r="G275" t="s">
        <v>1032</v>
      </c>
      <c r="H275" t="s">
        <v>22</v>
      </c>
      <c r="I275" t="s">
        <v>22</v>
      </c>
      <c r="J275">
        <v>7.4580000000000002</v>
      </c>
      <c r="K275" t="s">
        <v>2759</v>
      </c>
      <c r="M275" t="s">
        <v>1033</v>
      </c>
      <c r="N275" t="s">
        <v>33</v>
      </c>
      <c r="P275" t="s">
        <v>1034</v>
      </c>
    </row>
    <row r="276" spans="1:16" hidden="1" x14ac:dyDescent="0.2">
      <c r="A276" t="s">
        <v>16</v>
      </c>
      <c r="B276" t="s">
        <v>17</v>
      </c>
      <c r="C276" t="s">
        <v>18</v>
      </c>
      <c r="D276" t="s">
        <v>18</v>
      </c>
      <c r="E276" t="s">
        <v>1015</v>
      </c>
      <c r="F276" t="s">
        <v>1035</v>
      </c>
      <c r="G276" t="s">
        <v>32</v>
      </c>
      <c r="H276" t="s">
        <v>22</v>
      </c>
      <c r="I276" t="s">
        <v>22</v>
      </c>
      <c r="J276">
        <v>35.307200000000002</v>
      </c>
      <c r="K276" t="s">
        <v>2759</v>
      </c>
      <c r="M276" t="s">
        <v>1036</v>
      </c>
      <c r="N276" t="s">
        <v>33</v>
      </c>
      <c r="P276" t="s">
        <v>1037</v>
      </c>
    </row>
    <row r="277" spans="1:16" hidden="1" x14ac:dyDescent="0.2">
      <c r="A277" t="s">
        <v>16</v>
      </c>
      <c r="B277" t="s">
        <v>17</v>
      </c>
      <c r="C277" t="s">
        <v>18</v>
      </c>
      <c r="D277" t="s">
        <v>18</v>
      </c>
      <c r="E277" t="s">
        <v>1015</v>
      </c>
      <c r="F277" t="s">
        <v>696</v>
      </c>
      <c r="G277" t="s">
        <v>91</v>
      </c>
      <c r="H277" t="s">
        <v>22</v>
      </c>
      <c r="I277" t="s">
        <v>22</v>
      </c>
      <c r="J277">
        <v>80.7</v>
      </c>
      <c r="K277" t="s">
        <v>2759</v>
      </c>
      <c r="M277" t="s">
        <v>1038</v>
      </c>
      <c r="N277" t="s">
        <v>33</v>
      </c>
      <c r="P277" t="s">
        <v>1039</v>
      </c>
    </row>
    <row r="278" spans="1:16" hidden="1" x14ac:dyDescent="0.2">
      <c r="A278" t="s">
        <v>16</v>
      </c>
      <c r="B278" t="s">
        <v>17</v>
      </c>
      <c r="C278" t="s">
        <v>18</v>
      </c>
      <c r="D278" t="s">
        <v>18</v>
      </c>
      <c r="E278" t="s">
        <v>1015</v>
      </c>
      <c r="F278" t="s">
        <v>557</v>
      </c>
      <c r="G278" t="s">
        <v>22</v>
      </c>
      <c r="H278" t="s">
        <v>64</v>
      </c>
      <c r="I278" t="s">
        <v>1040</v>
      </c>
      <c r="J278">
        <v>12.508800000000001</v>
      </c>
      <c r="K278" t="s">
        <v>2759</v>
      </c>
      <c r="M278" t="s">
        <v>1041</v>
      </c>
      <c r="N278" t="s">
        <v>33</v>
      </c>
      <c r="P278" t="s">
        <v>1042</v>
      </c>
    </row>
    <row r="279" spans="1:16" hidden="1" x14ac:dyDescent="0.2">
      <c r="A279" t="s">
        <v>16</v>
      </c>
      <c r="B279" t="s">
        <v>17</v>
      </c>
      <c r="C279" t="s">
        <v>18</v>
      </c>
      <c r="D279" t="s">
        <v>18</v>
      </c>
      <c r="E279" t="s">
        <v>1015</v>
      </c>
      <c r="F279" t="s">
        <v>557</v>
      </c>
      <c r="G279" t="s">
        <v>1025</v>
      </c>
      <c r="H279" t="s">
        <v>22</v>
      </c>
      <c r="I279" t="s">
        <v>22</v>
      </c>
      <c r="J279">
        <v>10.8</v>
      </c>
      <c r="K279" t="s">
        <v>2759</v>
      </c>
      <c r="M279" t="s">
        <v>1043</v>
      </c>
      <c r="N279" t="s">
        <v>33</v>
      </c>
      <c r="P279" t="s">
        <v>1044</v>
      </c>
    </row>
    <row r="280" spans="1:16" hidden="1" x14ac:dyDescent="0.2">
      <c r="A280" t="s">
        <v>16</v>
      </c>
      <c r="B280" t="s">
        <v>17</v>
      </c>
      <c r="C280" t="s">
        <v>18</v>
      </c>
      <c r="D280" t="s">
        <v>18</v>
      </c>
      <c r="E280" t="s">
        <v>1015</v>
      </c>
      <c r="F280" t="s">
        <v>1045</v>
      </c>
      <c r="G280" t="s">
        <v>1046</v>
      </c>
      <c r="H280" t="s">
        <v>22</v>
      </c>
      <c r="I280" t="s">
        <v>22</v>
      </c>
      <c r="J280">
        <v>8.5465116000000005</v>
      </c>
      <c r="K280" t="s">
        <v>2759</v>
      </c>
      <c r="M280" t="s">
        <v>1047</v>
      </c>
      <c r="N280" t="s">
        <v>33</v>
      </c>
      <c r="P280" t="s">
        <v>1048</v>
      </c>
    </row>
    <row r="281" spans="1:16" hidden="1" x14ac:dyDescent="0.2">
      <c r="A281" t="s">
        <v>16</v>
      </c>
      <c r="B281" t="s">
        <v>17</v>
      </c>
      <c r="C281" t="s">
        <v>18</v>
      </c>
      <c r="D281" t="s">
        <v>18</v>
      </c>
      <c r="E281" t="s">
        <v>1015</v>
      </c>
      <c r="F281" t="s">
        <v>1049</v>
      </c>
      <c r="G281" t="s">
        <v>1050</v>
      </c>
      <c r="H281" t="s">
        <v>22</v>
      </c>
      <c r="I281" t="s">
        <v>22</v>
      </c>
      <c r="J281">
        <v>36.840000000000003</v>
      </c>
      <c r="K281" t="s">
        <v>2759</v>
      </c>
      <c r="M281" t="s">
        <v>1051</v>
      </c>
      <c r="N281" t="s">
        <v>33</v>
      </c>
      <c r="P281" t="s">
        <v>1052</v>
      </c>
    </row>
    <row r="282" spans="1:16" hidden="1" x14ac:dyDescent="0.2">
      <c r="A282" t="s">
        <v>16</v>
      </c>
      <c r="B282" t="s">
        <v>17</v>
      </c>
      <c r="C282" t="s">
        <v>18</v>
      </c>
      <c r="D282" t="s">
        <v>18</v>
      </c>
      <c r="E282" t="s">
        <v>1015</v>
      </c>
      <c r="F282" t="s">
        <v>1053</v>
      </c>
      <c r="G282" t="s">
        <v>1050</v>
      </c>
      <c r="H282" t="s">
        <v>22</v>
      </c>
      <c r="I282" t="s">
        <v>22</v>
      </c>
      <c r="J282">
        <v>25.4</v>
      </c>
      <c r="K282" t="s">
        <v>271</v>
      </c>
      <c r="M282" t="s">
        <v>1054</v>
      </c>
      <c r="N282" t="s">
        <v>25</v>
      </c>
      <c r="P282" t="s">
        <v>1055</v>
      </c>
    </row>
    <row r="283" spans="1:16" hidden="1" x14ac:dyDescent="0.2">
      <c r="A283" t="s">
        <v>16</v>
      </c>
      <c r="B283" t="s">
        <v>17</v>
      </c>
      <c r="C283" t="s">
        <v>18</v>
      </c>
      <c r="D283" t="s">
        <v>18</v>
      </c>
      <c r="E283" t="s">
        <v>1056</v>
      </c>
      <c r="F283" t="s">
        <v>1057</v>
      </c>
      <c r="G283" t="s">
        <v>1058</v>
      </c>
      <c r="H283" t="s">
        <v>22</v>
      </c>
      <c r="I283" t="s">
        <v>22</v>
      </c>
      <c r="J283">
        <v>28.2</v>
      </c>
      <c r="K283" t="s">
        <v>2759</v>
      </c>
      <c r="M283" t="s">
        <v>1059</v>
      </c>
      <c r="N283" t="s">
        <v>33</v>
      </c>
      <c r="P283" t="s">
        <v>1060</v>
      </c>
    </row>
    <row r="284" spans="1:16" hidden="1" x14ac:dyDescent="0.2">
      <c r="A284" t="s">
        <v>16</v>
      </c>
      <c r="B284" t="s">
        <v>17</v>
      </c>
      <c r="C284" t="s">
        <v>18</v>
      </c>
      <c r="D284" t="s">
        <v>18</v>
      </c>
      <c r="E284" t="s">
        <v>1061</v>
      </c>
      <c r="F284" t="s">
        <v>1062</v>
      </c>
      <c r="G284" t="s">
        <v>250</v>
      </c>
      <c r="H284" t="s">
        <v>22</v>
      </c>
      <c r="I284" t="s">
        <v>22</v>
      </c>
      <c r="J284">
        <v>0.44180000000000003</v>
      </c>
      <c r="K284" t="s">
        <v>2759</v>
      </c>
      <c r="M284" t="s">
        <v>1063</v>
      </c>
      <c r="N284" t="s">
        <v>33</v>
      </c>
      <c r="P284" t="s">
        <v>1064</v>
      </c>
    </row>
    <row r="285" spans="1:16" hidden="1" x14ac:dyDescent="0.2">
      <c r="A285" t="s">
        <v>16</v>
      </c>
      <c r="B285" t="s">
        <v>17</v>
      </c>
      <c r="C285" t="s">
        <v>18</v>
      </c>
      <c r="D285" t="s">
        <v>18</v>
      </c>
      <c r="E285" t="s">
        <v>1065</v>
      </c>
      <c r="F285" t="s">
        <v>778</v>
      </c>
      <c r="G285" t="s">
        <v>91</v>
      </c>
      <c r="H285" t="s">
        <v>22</v>
      </c>
      <c r="I285" t="s">
        <v>22</v>
      </c>
      <c r="J285">
        <v>6.3869999999999996</v>
      </c>
      <c r="K285" t="s">
        <v>2759</v>
      </c>
      <c r="M285" t="s">
        <v>1066</v>
      </c>
      <c r="N285" t="s">
        <v>33</v>
      </c>
      <c r="P285" t="s">
        <v>1067</v>
      </c>
    </row>
    <row r="286" spans="1:16" hidden="1" x14ac:dyDescent="0.2">
      <c r="A286" t="s">
        <v>16</v>
      </c>
      <c r="B286" t="s">
        <v>17</v>
      </c>
      <c r="C286" t="s">
        <v>18</v>
      </c>
      <c r="D286" t="s">
        <v>18</v>
      </c>
      <c r="E286" t="s">
        <v>1068</v>
      </c>
      <c r="F286" t="s">
        <v>1069</v>
      </c>
      <c r="G286" t="s">
        <v>1070</v>
      </c>
      <c r="H286" t="s">
        <v>22</v>
      </c>
      <c r="I286" t="s">
        <v>22</v>
      </c>
      <c r="J286">
        <v>0.28181820000000002</v>
      </c>
      <c r="K286" t="s">
        <v>2759</v>
      </c>
      <c r="M286" t="s">
        <v>1071</v>
      </c>
      <c r="N286" t="s">
        <v>33</v>
      </c>
      <c r="P286" t="s">
        <v>1072</v>
      </c>
    </row>
    <row r="287" spans="1:16" hidden="1" x14ac:dyDescent="0.2">
      <c r="A287" t="s">
        <v>16</v>
      </c>
      <c r="B287" t="s">
        <v>17</v>
      </c>
      <c r="C287" t="s">
        <v>18</v>
      </c>
      <c r="D287" t="s">
        <v>18</v>
      </c>
      <c r="E287" t="s">
        <v>1068</v>
      </c>
      <c r="F287" t="s">
        <v>1073</v>
      </c>
      <c r="G287" t="s">
        <v>1074</v>
      </c>
      <c r="H287" t="s">
        <v>22</v>
      </c>
      <c r="I287" t="s">
        <v>22</v>
      </c>
      <c r="J287">
        <v>0.1396</v>
      </c>
      <c r="K287" t="s">
        <v>2759</v>
      </c>
      <c r="M287" t="s">
        <v>1075</v>
      </c>
      <c r="N287" t="s">
        <v>33</v>
      </c>
      <c r="P287" t="s">
        <v>1076</v>
      </c>
    </row>
    <row r="288" spans="1:16" hidden="1" x14ac:dyDescent="0.2">
      <c r="A288" t="s">
        <v>16</v>
      </c>
      <c r="B288" t="s">
        <v>17</v>
      </c>
      <c r="C288" t="s">
        <v>18</v>
      </c>
      <c r="D288" t="s">
        <v>18</v>
      </c>
      <c r="E288" t="s">
        <v>1068</v>
      </c>
      <c r="F288" t="s">
        <v>764</v>
      </c>
      <c r="G288" t="s">
        <v>1032</v>
      </c>
      <c r="H288" t="s">
        <v>22</v>
      </c>
      <c r="I288" t="s">
        <v>22</v>
      </c>
      <c r="J288">
        <v>0.1124</v>
      </c>
      <c r="K288" t="s">
        <v>2759</v>
      </c>
      <c r="M288" t="s">
        <v>1077</v>
      </c>
      <c r="N288" t="s">
        <v>33</v>
      </c>
      <c r="P288" t="s">
        <v>1078</v>
      </c>
    </row>
    <row r="289" spans="1:16" hidden="1" x14ac:dyDescent="0.2">
      <c r="A289" t="s">
        <v>16</v>
      </c>
      <c r="B289" t="s">
        <v>17</v>
      </c>
      <c r="C289" t="s">
        <v>18</v>
      </c>
      <c r="D289" t="s">
        <v>18</v>
      </c>
      <c r="E289" t="s">
        <v>1068</v>
      </c>
      <c r="F289" t="s">
        <v>1079</v>
      </c>
      <c r="G289" t="s">
        <v>22</v>
      </c>
      <c r="H289" t="s">
        <v>99</v>
      </c>
      <c r="I289" t="s">
        <v>332</v>
      </c>
      <c r="J289">
        <v>0.1188</v>
      </c>
      <c r="K289" t="s">
        <v>23</v>
      </c>
      <c r="M289" t="s">
        <v>1080</v>
      </c>
      <c r="N289" t="s">
        <v>25</v>
      </c>
      <c r="P289" t="s">
        <v>1081</v>
      </c>
    </row>
    <row r="290" spans="1:16" hidden="1" x14ac:dyDescent="0.2">
      <c r="A290" t="s">
        <v>16</v>
      </c>
      <c r="B290" t="s">
        <v>17</v>
      </c>
      <c r="C290" t="s">
        <v>18</v>
      </c>
      <c r="D290" t="s">
        <v>18</v>
      </c>
      <c r="E290" t="s">
        <v>1068</v>
      </c>
      <c r="F290" t="s">
        <v>1079</v>
      </c>
      <c r="G290" t="s">
        <v>22</v>
      </c>
      <c r="H290" t="s">
        <v>99</v>
      </c>
      <c r="I290" t="s">
        <v>1082</v>
      </c>
      <c r="J290">
        <v>9.4799999999999995E-2</v>
      </c>
      <c r="K290" t="s">
        <v>23</v>
      </c>
      <c r="M290" t="s">
        <v>1083</v>
      </c>
      <c r="N290" t="s">
        <v>25</v>
      </c>
      <c r="P290" t="s">
        <v>1084</v>
      </c>
    </row>
    <row r="291" spans="1:16" hidden="1" x14ac:dyDescent="0.2">
      <c r="A291" t="s">
        <v>16</v>
      </c>
      <c r="B291" t="s">
        <v>17</v>
      </c>
      <c r="C291" t="s">
        <v>18</v>
      </c>
      <c r="D291" t="s">
        <v>18</v>
      </c>
      <c r="E291" t="s">
        <v>1068</v>
      </c>
      <c r="F291" t="s">
        <v>1079</v>
      </c>
      <c r="G291" t="s">
        <v>1085</v>
      </c>
      <c r="H291" t="s">
        <v>22</v>
      </c>
      <c r="I291" t="s">
        <v>22</v>
      </c>
      <c r="J291">
        <v>0.1</v>
      </c>
      <c r="K291" t="s">
        <v>23</v>
      </c>
      <c r="M291" t="s">
        <v>1086</v>
      </c>
      <c r="N291" t="s">
        <v>25</v>
      </c>
      <c r="P291" t="s">
        <v>1087</v>
      </c>
    </row>
    <row r="292" spans="1:16" hidden="1" x14ac:dyDescent="0.2">
      <c r="A292" t="s">
        <v>16</v>
      </c>
      <c r="B292" t="s">
        <v>17</v>
      </c>
      <c r="C292" t="s">
        <v>18</v>
      </c>
      <c r="D292" t="s">
        <v>18</v>
      </c>
      <c r="E292" t="s">
        <v>1068</v>
      </c>
      <c r="F292" t="s">
        <v>1088</v>
      </c>
      <c r="G292" t="s">
        <v>1089</v>
      </c>
      <c r="H292" t="s">
        <v>22</v>
      </c>
      <c r="I292" t="s">
        <v>22</v>
      </c>
      <c r="J292">
        <v>0.108</v>
      </c>
      <c r="K292" t="s">
        <v>23</v>
      </c>
      <c r="M292" t="s">
        <v>1090</v>
      </c>
      <c r="N292" t="s">
        <v>25</v>
      </c>
      <c r="P292" t="s">
        <v>1091</v>
      </c>
    </row>
    <row r="293" spans="1:16" hidden="1" x14ac:dyDescent="0.2">
      <c r="A293" t="s">
        <v>16</v>
      </c>
      <c r="B293" t="s">
        <v>17</v>
      </c>
      <c r="C293" t="s">
        <v>18</v>
      </c>
      <c r="D293" t="s">
        <v>18</v>
      </c>
      <c r="E293" t="s">
        <v>1068</v>
      </c>
      <c r="F293" t="s">
        <v>1092</v>
      </c>
      <c r="G293" t="s">
        <v>1093</v>
      </c>
      <c r="H293" t="s">
        <v>22</v>
      </c>
      <c r="I293" t="s">
        <v>22</v>
      </c>
      <c r="J293">
        <v>0.1</v>
      </c>
      <c r="K293" t="s">
        <v>23</v>
      </c>
      <c r="M293" t="s">
        <v>1094</v>
      </c>
      <c r="N293" t="s">
        <v>25</v>
      </c>
      <c r="P293" t="s">
        <v>1095</v>
      </c>
    </row>
    <row r="294" spans="1:16" hidden="1" x14ac:dyDescent="0.2">
      <c r="A294" t="s">
        <v>16</v>
      </c>
      <c r="B294" t="s">
        <v>17</v>
      </c>
      <c r="C294" t="s">
        <v>18</v>
      </c>
      <c r="D294" t="s">
        <v>18</v>
      </c>
      <c r="E294" t="s">
        <v>1096</v>
      </c>
      <c r="F294" t="s">
        <v>1097</v>
      </c>
      <c r="G294" t="s">
        <v>1098</v>
      </c>
      <c r="H294" t="s">
        <v>22</v>
      </c>
      <c r="I294" t="s">
        <v>22</v>
      </c>
      <c r="J294">
        <v>3.3092000000000001</v>
      </c>
      <c r="K294" t="s">
        <v>2759</v>
      </c>
      <c r="M294" t="s">
        <v>1099</v>
      </c>
      <c r="N294" t="s">
        <v>33</v>
      </c>
      <c r="P294" t="s">
        <v>1100</v>
      </c>
    </row>
    <row r="295" spans="1:16" hidden="1" x14ac:dyDescent="0.2">
      <c r="A295" t="s">
        <v>16</v>
      </c>
      <c r="B295" t="s">
        <v>17</v>
      </c>
      <c r="C295" t="s">
        <v>18</v>
      </c>
      <c r="D295" t="s">
        <v>18</v>
      </c>
      <c r="E295" t="s">
        <v>1101</v>
      </c>
      <c r="F295" t="s">
        <v>1102</v>
      </c>
      <c r="G295" t="s">
        <v>1103</v>
      </c>
      <c r="H295" t="s">
        <v>22</v>
      </c>
      <c r="I295" t="s">
        <v>22</v>
      </c>
      <c r="J295">
        <v>0.14899999999999999</v>
      </c>
      <c r="K295" t="s">
        <v>2759</v>
      </c>
      <c r="M295" t="s">
        <v>1104</v>
      </c>
      <c r="N295" t="s">
        <v>33</v>
      </c>
      <c r="P295" t="s">
        <v>1105</v>
      </c>
    </row>
    <row r="296" spans="1:16" hidden="1" x14ac:dyDescent="0.2">
      <c r="A296" t="s">
        <v>16</v>
      </c>
      <c r="B296" t="s">
        <v>17</v>
      </c>
      <c r="C296" t="s">
        <v>18</v>
      </c>
      <c r="D296" t="s">
        <v>18</v>
      </c>
      <c r="E296" t="s">
        <v>1101</v>
      </c>
      <c r="F296" t="s">
        <v>1106</v>
      </c>
      <c r="G296" t="s">
        <v>473</v>
      </c>
      <c r="H296" t="s">
        <v>22</v>
      </c>
      <c r="I296" t="s">
        <v>22</v>
      </c>
      <c r="J296">
        <v>0.2</v>
      </c>
      <c r="K296" t="s">
        <v>271</v>
      </c>
      <c r="M296" t="s">
        <v>1107</v>
      </c>
      <c r="N296" t="s">
        <v>25</v>
      </c>
      <c r="P296" t="s">
        <v>1108</v>
      </c>
    </row>
    <row r="297" spans="1:16" hidden="1" x14ac:dyDescent="0.2">
      <c r="A297" t="s">
        <v>16</v>
      </c>
      <c r="B297" t="s">
        <v>17</v>
      </c>
      <c r="C297" t="s">
        <v>18</v>
      </c>
      <c r="D297" t="s">
        <v>18</v>
      </c>
      <c r="E297" t="s">
        <v>1101</v>
      </c>
      <c r="F297" t="s">
        <v>1109</v>
      </c>
      <c r="G297" t="s">
        <v>473</v>
      </c>
      <c r="H297" t="s">
        <v>22</v>
      </c>
      <c r="I297" t="s">
        <v>22</v>
      </c>
      <c r="J297">
        <v>0.2</v>
      </c>
      <c r="K297" t="s">
        <v>271</v>
      </c>
      <c r="M297" t="s">
        <v>1110</v>
      </c>
      <c r="N297" t="s">
        <v>25</v>
      </c>
      <c r="P297" t="s">
        <v>1111</v>
      </c>
    </row>
    <row r="298" spans="1:16" hidden="1" x14ac:dyDescent="0.2">
      <c r="A298" t="s">
        <v>16</v>
      </c>
      <c r="B298" t="s">
        <v>17</v>
      </c>
      <c r="C298" t="s">
        <v>18</v>
      </c>
      <c r="D298" t="s">
        <v>18</v>
      </c>
      <c r="E298" t="s">
        <v>1101</v>
      </c>
      <c r="F298" t="s">
        <v>1112</v>
      </c>
      <c r="G298" t="s">
        <v>1103</v>
      </c>
      <c r="H298" t="s">
        <v>99</v>
      </c>
      <c r="I298" t="s">
        <v>1113</v>
      </c>
      <c r="J298">
        <v>7.9640000000000002E-2</v>
      </c>
      <c r="K298" t="s">
        <v>271</v>
      </c>
      <c r="M298" t="s">
        <v>1114</v>
      </c>
      <c r="N298" t="s">
        <v>25</v>
      </c>
      <c r="P298" t="s">
        <v>1115</v>
      </c>
    </row>
    <row r="299" spans="1:16" hidden="1" x14ac:dyDescent="0.2">
      <c r="A299" t="s">
        <v>16</v>
      </c>
      <c r="B299" t="s">
        <v>17</v>
      </c>
      <c r="C299" t="s">
        <v>18</v>
      </c>
      <c r="D299" t="s">
        <v>18</v>
      </c>
      <c r="E299" t="s">
        <v>1101</v>
      </c>
      <c r="F299" t="s">
        <v>1112</v>
      </c>
      <c r="G299" t="s">
        <v>1103</v>
      </c>
      <c r="H299" t="s">
        <v>22</v>
      </c>
      <c r="I299" t="s">
        <v>22</v>
      </c>
      <c r="J299">
        <v>0.109</v>
      </c>
      <c r="K299" t="s">
        <v>271</v>
      </c>
      <c r="M299" t="s">
        <v>1116</v>
      </c>
      <c r="N299" t="s">
        <v>25</v>
      </c>
      <c r="P299" t="s">
        <v>1117</v>
      </c>
    </row>
    <row r="300" spans="1:16" hidden="1" x14ac:dyDescent="0.2">
      <c r="A300" t="s">
        <v>16</v>
      </c>
      <c r="B300" t="s">
        <v>17</v>
      </c>
      <c r="C300" t="s">
        <v>18</v>
      </c>
      <c r="D300" t="s">
        <v>18</v>
      </c>
      <c r="E300" t="s">
        <v>1101</v>
      </c>
      <c r="F300" t="s">
        <v>1118</v>
      </c>
      <c r="G300" t="s">
        <v>1119</v>
      </c>
      <c r="H300" t="s">
        <v>22</v>
      </c>
      <c r="I300" t="s">
        <v>22</v>
      </c>
      <c r="J300">
        <v>9.7199999999999995E-2</v>
      </c>
      <c r="K300" t="s">
        <v>2759</v>
      </c>
      <c r="M300" t="s">
        <v>1120</v>
      </c>
      <c r="N300" t="s">
        <v>33</v>
      </c>
      <c r="P300" t="s">
        <v>1121</v>
      </c>
    </row>
    <row r="301" spans="1:16" hidden="1" x14ac:dyDescent="0.2">
      <c r="A301" t="s">
        <v>16</v>
      </c>
      <c r="B301" t="s">
        <v>17</v>
      </c>
      <c r="C301" t="s">
        <v>18</v>
      </c>
      <c r="D301" t="s">
        <v>18</v>
      </c>
      <c r="E301" t="s">
        <v>1101</v>
      </c>
      <c r="F301" t="s">
        <v>1122</v>
      </c>
      <c r="G301" t="s">
        <v>473</v>
      </c>
      <c r="H301" t="s">
        <v>22</v>
      </c>
      <c r="I301" t="s">
        <v>22</v>
      </c>
      <c r="J301">
        <v>0.23780000000000001</v>
      </c>
      <c r="K301" t="s">
        <v>23</v>
      </c>
      <c r="M301" t="s">
        <v>1123</v>
      </c>
      <c r="N301" t="s">
        <v>25</v>
      </c>
      <c r="P301" t="s">
        <v>1124</v>
      </c>
    </row>
    <row r="302" spans="1:16" hidden="1" x14ac:dyDescent="0.2">
      <c r="A302" t="s">
        <v>16</v>
      </c>
      <c r="B302" t="s">
        <v>17</v>
      </c>
      <c r="C302" t="s">
        <v>18</v>
      </c>
      <c r="D302" t="s">
        <v>18</v>
      </c>
      <c r="E302" t="s">
        <v>1101</v>
      </c>
      <c r="F302" t="s">
        <v>1125</v>
      </c>
      <c r="G302" t="s">
        <v>1126</v>
      </c>
      <c r="H302" t="s">
        <v>22</v>
      </c>
      <c r="I302" t="s">
        <v>22</v>
      </c>
      <c r="J302">
        <v>0.3</v>
      </c>
      <c r="K302" t="s">
        <v>2745</v>
      </c>
      <c r="M302" t="s">
        <v>1127</v>
      </c>
      <c r="N302" t="s">
        <v>2918</v>
      </c>
      <c r="P302" t="s">
        <v>1128</v>
      </c>
    </row>
    <row r="303" spans="1:16" hidden="1" x14ac:dyDescent="0.2">
      <c r="A303" t="s">
        <v>16</v>
      </c>
      <c r="B303" t="s">
        <v>17</v>
      </c>
      <c r="C303" t="s">
        <v>18</v>
      </c>
      <c r="D303" t="s">
        <v>18</v>
      </c>
      <c r="E303" t="s">
        <v>1101</v>
      </c>
      <c r="F303" t="s">
        <v>866</v>
      </c>
      <c r="G303" t="s">
        <v>473</v>
      </c>
      <c r="H303" t="s">
        <v>22</v>
      </c>
      <c r="I303" t="s">
        <v>22</v>
      </c>
      <c r="J303">
        <v>0.32</v>
      </c>
      <c r="K303" t="s">
        <v>2745</v>
      </c>
      <c r="M303" t="s">
        <v>1129</v>
      </c>
      <c r="N303" s="2" t="s">
        <v>2919</v>
      </c>
      <c r="P303" t="s">
        <v>1130</v>
      </c>
    </row>
    <row r="304" spans="1:16" hidden="1" x14ac:dyDescent="0.2">
      <c r="A304" t="s">
        <v>16</v>
      </c>
      <c r="B304" t="s">
        <v>17</v>
      </c>
      <c r="C304" t="s">
        <v>18</v>
      </c>
      <c r="D304" t="s">
        <v>18</v>
      </c>
      <c r="E304" t="s">
        <v>1101</v>
      </c>
      <c r="F304" t="s">
        <v>1131</v>
      </c>
      <c r="G304" t="s">
        <v>473</v>
      </c>
      <c r="H304" t="s">
        <v>22</v>
      </c>
      <c r="I304" t="s">
        <v>22</v>
      </c>
      <c r="J304">
        <v>0.38800000000000001</v>
      </c>
      <c r="K304" t="s">
        <v>23</v>
      </c>
      <c r="M304" t="s">
        <v>1132</v>
      </c>
      <c r="N304" t="s">
        <v>25</v>
      </c>
      <c r="P304" t="s">
        <v>1133</v>
      </c>
    </row>
    <row r="305" spans="1:16" hidden="1" x14ac:dyDescent="0.2">
      <c r="A305" t="s">
        <v>16</v>
      </c>
      <c r="B305" t="s">
        <v>17</v>
      </c>
      <c r="C305" t="s">
        <v>18</v>
      </c>
      <c r="D305" t="s">
        <v>18</v>
      </c>
      <c r="E305" t="s">
        <v>1134</v>
      </c>
      <c r="F305" t="s">
        <v>764</v>
      </c>
      <c r="G305" t="s">
        <v>1135</v>
      </c>
      <c r="H305" t="s">
        <v>22</v>
      </c>
      <c r="I305" t="s">
        <v>22</v>
      </c>
      <c r="J305">
        <v>2.74</v>
      </c>
      <c r="K305" t="s">
        <v>2759</v>
      </c>
      <c r="M305" t="s">
        <v>1136</v>
      </c>
      <c r="N305" t="s">
        <v>33</v>
      </c>
      <c r="P305" t="s">
        <v>1137</v>
      </c>
    </row>
    <row r="306" spans="1:16" hidden="1" x14ac:dyDescent="0.2">
      <c r="A306" t="s">
        <v>16</v>
      </c>
      <c r="B306" t="s">
        <v>17</v>
      </c>
      <c r="C306" t="s">
        <v>18</v>
      </c>
      <c r="D306" t="s">
        <v>18</v>
      </c>
      <c r="E306" t="s">
        <v>1134</v>
      </c>
      <c r="F306" t="s">
        <v>1097</v>
      </c>
      <c r="G306" t="s">
        <v>1138</v>
      </c>
      <c r="H306" t="s">
        <v>22</v>
      </c>
      <c r="I306" t="s">
        <v>22</v>
      </c>
      <c r="J306">
        <v>3.2</v>
      </c>
      <c r="K306" t="s">
        <v>2759</v>
      </c>
      <c r="M306" t="s">
        <v>1139</v>
      </c>
      <c r="N306" t="s">
        <v>33</v>
      </c>
      <c r="P306" t="s">
        <v>1140</v>
      </c>
    </row>
    <row r="307" spans="1:16" hidden="1" x14ac:dyDescent="0.2">
      <c r="A307" t="s">
        <v>16</v>
      </c>
      <c r="B307" t="s">
        <v>17</v>
      </c>
      <c r="C307" t="s">
        <v>18</v>
      </c>
      <c r="D307" t="s">
        <v>18</v>
      </c>
      <c r="E307" t="s">
        <v>1141</v>
      </c>
      <c r="F307" t="s">
        <v>1142</v>
      </c>
      <c r="G307" t="s">
        <v>91</v>
      </c>
      <c r="H307" t="s">
        <v>22</v>
      </c>
      <c r="I307" t="s">
        <v>22</v>
      </c>
      <c r="J307">
        <v>0.23599999999999999</v>
      </c>
      <c r="K307" t="s">
        <v>23</v>
      </c>
      <c r="M307" t="s">
        <v>1143</v>
      </c>
      <c r="N307" t="s">
        <v>25</v>
      </c>
      <c r="P307" t="s">
        <v>1144</v>
      </c>
    </row>
    <row r="308" spans="1:16" hidden="1" x14ac:dyDescent="0.2">
      <c r="A308" t="s">
        <v>16</v>
      </c>
      <c r="B308" t="s">
        <v>17</v>
      </c>
      <c r="C308" t="s">
        <v>18</v>
      </c>
      <c r="D308" t="s">
        <v>18</v>
      </c>
      <c r="E308" t="s">
        <v>1141</v>
      </c>
      <c r="F308" t="s">
        <v>1145</v>
      </c>
      <c r="G308" t="s">
        <v>421</v>
      </c>
      <c r="H308" t="s">
        <v>22</v>
      </c>
      <c r="I308" t="s">
        <v>22</v>
      </c>
      <c r="J308">
        <v>5.5E-2</v>
      </c>
      <c r="K308" t="s">
        <v>2759</v>
      </c>
      <c r="M308" t="s">
        <v>1146</v>
      </c>
      <c r="N308" t="s">
        <v>33</v>
      </c>
      <c r="P308" t="s">
        <v>1147</v>
      </c>
    </row>
    <row r="309" spans="1:16" hidden="1" x14ac:dyDescent="0.2">
      <c r="A309" t="s">
        <v>16</v>
      </c>
      <c r="B309" t="s">
        <v>17</v>
      </c>
      <c r="C309" t="s">
        <v>18</v>
      </c>
      <c r="D309" t="s">
        <v>18</v>
      </c>
      <c r="E309" t="s">
        <v>2920</v>
      </c>
      <c r="F309" t="s">
        <v>936</v>
      </c>
      <c r="G309" t="s">
        <v>1148</v>
      </c>
      <c r="H309" t="s">
        <v>22</v>
      </c>
      <c r="I309" t="s">
        <v>22</v>
      </c>
      <c r="J309">
        <v>0.53043479999999998</v>
      </c>
      <c r="K309" t="s">
        <v>2759</v>
      </c>
      <c r="M309" t="s">
        <v>1149</v>
      </c>
      <c r="N309" t="s">
        <v>33</v>
      </c>
      <c r="P309" t="s">
        <v>1150</v>
      </c>
    </row>
    <row r="310" spans="1:16" hidden="1" x14ac:dyDescent="0.2">
      <c r="A310" t="s">
        <v>16</v>
      </c>
      <c r="B310" t="s">
        <v>17</v>
      </c>
      <c r="C310" t="s">
        <v>18</v>
      </c>
      <c r="D310" t="s">
        <v>18</v>
      </c>
      <c r="E310" t="s">
        <v>1141</v>
      </c>
      <c r="F310" t="s">
        <v>1151</v>
      </c>
      <c r="G310" t="s">
        <v>1152</v>
      </c>
      <c r="H310" t="s">
        <v>22</v>
      </c>
      <c r="I310" t="s">
        <v>22</v>
      </c>
      <c r="J310">
        <v>0.14199999999999999</v>
      </c>
      <c r="K310" t="s">
        <v>2759</v>
      </c>
      <c r="M310" t="s">
        <v>1153</v>
      </c>
      <c r="N310" t="s">
        <v>33</v>
      </c>
      <c r="P310" t="s">
        <v>1154</v>
      </c>
    </row>
    <row r="311" spans="1:16" hidden="1" x14ac:dyDescent="0.2">
      <c r="A311" t="s">
        <v>16</v>
      </c>
      <c r="B311" t="s">
        <v>17</v>
      </c>
      <c r="C311" t="s">
        <v>18</v>
      </c>
      <c r="D311" t="s">
        <v>18</v>
      </c>
      <c r="E311" t="s">
        <v>1141</v>
      </c>
      <c r="F311" t="s">
        <v>1155</v>
      </c>
      <c r="G311" t="s">
        <v>1156</v>
      </c>
      <c r="H311" t="s">
        <v>22</v>
      </c>
      <c r="I311" t="s">
        <v>22</v>
      </c>
      <c r="J311">
        <v>0.10503999999999999</v>
      </c>
      <c r="K311" t="s">
        <v>2759</v>
      </c>
      <c r="M311" t="s">
        <v>1157</v>
      </c>
      <c r="N311" t="s">
        <v>33</v>
      </c>
      <c r="P311" t="s">
        <v>1158</v>
      </c>
    </row>
    <row r="312" spans="1:16" hidden="1" x14ac:dyDescent="0.2">
      <c r="A312" t="s">
        <v>16</v>
      </c>
      <c r="B312" t="s">
        <v>17</v>
      </c>
      <c r="C312" t="s">
        <v>18</v>
      </c>
      <c r="D312" t="s">
        <v>18</v>
      </c>
      <c r="E312" t="s">
        <v>1141</v>
      </c>
      <c r="F312" t="s">
        <v>1159</v>
      </c>
      <c r="G312" t="s">
        <v>1160</v>
      </c>
      <c r="H312" t="s">
        <v>22</v>
      </c>
      <c r="I312" t="s">
        <v>22</v>
      </c>
      <c r="J312">
        <v>3.0800000000000001E-2</v>
      </c>
      <c r="K312" t="s">
        <v>2759</v>
      </c>
      <c r="M312" t="s">
        <v>1161</v>
      </c>
      <c r="N312" t="s">
        <v>33</v>
      </c>
      <c r="P312" t="s">
        <v>1162</v>
      </c>
    </row>
    <row r="313" spans="1:16" hidden="1" x14ac:dyDescent="0.2">
      <c r="A313" t="s">
        <v>16</v>
      </c>
      <c r="B313" t="s">
        <v>17</v>
      </c>
      <c r="C313" t="s">
        <v>18</v>
      </c>
      <c r="D313" t="s">
        <v>18</v>
      </c>
      <c r="E313" t="s">
        <v>1141</v>
      </c>
      <c r="F313" t="s">
        <v>1163</v>
      </c>
      <c r="G313" t="s">
        <v>37</v>
      </c>
      <c r="H313" t="s">
        <v>22</v>
      </c>
      <c r="I313" t="s">
        <v>22</v>
      </c>
      <c r="J313">
        <v>0.21840000000000001</v>
      </c>
      <c r="K313" t="s">
        <v>2759</v>
      </c>
      <c r="M313" t="s">
        <v>1164</v>
      </c>
      <c r="N313" t="s">
        <v>33</v>
      </c>
      <c r="P313" t="s">
        <v>1165</v>
      </c>
    </row>
    <row r="314" spans="1:16" hidden="1" x14ac:dyDescent="0.2">
      <c r="A314" t="s">
        <v>16</v>
      </c>
      <c r="B314" t="s">
        <v>17</v>
      </c>
      <c r="C314" t="s">
        <v>18</v>
      </c>
      <c r="D314" t="s">
        <v>18</v>
      </c>
      <c r="E314" t="s">
        <v>1141</v>
      </c>
      <c r="F314" t="s">
        <v>1166</v>
      </c>
      <c r="G314" t="s">
        <v>1167</v>
      </c>
      <c r="H314" t="s">
        <v>22</v>
      </c>
      <c r="I314" t="s">
        <v>22</v>
      </c>
      <c r="J314">
        <v>6.7000000000000004E-2</v>
      </c>
      <c r="K314" t="s">
        <v>2759</v>
      </c>
      <c r="M314" t="s">
        <v>1168</v>
      </c>
      <c r="N314" t="s">
        <v>33</v>
      </c>
      <c r="P314" t="s">
        <v>1169</v>
      </c>
    </row>
    <row r="315" spans="1:16" hidden="1" x14ac:dyDescent="0.2">
      <c r="A315" t="s">
        <v>16</v>
      </c>
      <c r="B315" t="s">
        <v>17</v>
      </c>
      <c r="C315" t="s">
        <v>18</v>
      </c>
      <c r="D315" t="s">
        <v>18</v>
      </c>
      <c r="E315" t="s">
        <v>1141</v>
      </c>
      <c r="F315" t="s">
        <v>1170</v>
      </c>
      <c r="G315" t="s">
        <v>1171</v>
      </c>
      <c r="H315" t="s">
        <v>22</v>
      </c>
      <c r="I315" t="s">
        <v>22</v>
      </c>
      <c r="J315">
        <v>8.0199999999999994E-2</v>
      </c>
      <c r="K315" t="s">
        <v>23</v>
      </c>
      <c r="M315" t="s">
        <v>1172</v>
      </c>
      <c r="N315" t="s">
        <v>25</v>
      </c>
      <c r="P315" t="s">
        <v>1173</v>
      </c>
    </row>
    <row r="316" spans="1:16" hidden="1" x14ac:dyDescent="0.2">
      <c r="A316" t="s">
        <v>16</v>
      </c>
      <c r="B316" t="s">
        <v>17</v>
      </c>
      <c r="C316" t="s">
        <v>18</v>
      </c>
      <c r="D316" t="s">
        <v>18</v>
      </c>
      <c r="E316" t="s">
        <v>1141</v>
      </c>
      <c r="F316" t="s">
        <v>1174</v>
      </c>
      <c r="G316" t="s">
        <v>22</v>
      </c>
      <c r="H316" t="s">
        <v>64</v>
      </c>
      <c r="I316" t="s">
        <v>1174</v>
      </c>
      <c r="J316">
        <v>5.1999999999999998E-2</v>
      </c>
      <c r="K316" t="s">
        <v>23</v>
      </c>
      <c r="M316" t="s">
        <v>1175</v>
      </c>
      <c r="N316" t="s">
        <v>25</v>
      </c>
      <c r="P316" t="s">
        <v>1176</v>
      </c>
    </row>
    <row r="317" spans="1:16" hidden="1" x14ac:dyDescent="0.2">
      <c r="A317" t="s">
        <v>16</v>
      </c>
      <c r="B317" t="s">
        <v>17</v>
      </c>
      <c r="C317" t="s">
        <v>18</v>
      </c>
      <c r="D317" t="s">
        <v>18</v>
      </c>
      <c r="E317" t="s">
        <v>1141</v>
      </c>
      <c r="F317" t="s">
        <v>1177</v>
      </c>
      <c r="G317" t="s">
        <v>1178</v>
      </c>
      <c r="H317" t="s">
        <v>22</v>
      </c>
      <c r="I317" t="s">
        <v>22</v>
      </c>
      <c r="J317">
        <v>0.31480000000000002</v>
      </c>
      <c r="K317" t="s">
        <v>2759</v>
      </c>
      <c r="M317" t="s">
        <v>1179</v>
      </c>
      <c r="N317" t="s">
        <v>33</v>
      </c>
      <c r="P317" t="s">
        <v>1180</v>
      </c>
    </row>
    <row r="318" spans="1:16" hidden="1" x14ac:dyDescent="0.2">
      <c r="A318" t="s">
        <v>16</v>
      </c>
      <c r="B318" t="s">
        <v>17</v>
      </c>
      <c r="C318" t="s">
        <v>18</v>
      </c>
      <c r="D318" t="s">
        <v>18</v>
      </c>
      <c r="E318" t="s">
        <v>1141</v>
      </c>
      <c r="F318" t="s">
        <v>1181</v>
      </c>
      <c r="G318" t="s">
        <v>833</v>
      </c>
      <c r="H318" t="s">
        <v>22</v>
      </c>
      <c r="I318" t="s">
        <v>22</v>
      </c>
      <c r="J318">
        <v>0.59560000000000002</v>
      </c>
      <c r="K318" t="s">
        <v>2759</v>
      </c>
      <c r="M318" t="s">
        <v>1182</v>
      </c>
      <c r="N318" t="s">
        <v>33</v>
      </c>
      <c r="P318" t="s">
        <v>1183</v>
      </c>
    </row>
    <row r="319" spans="1:16" hidden="1" x14ac:dyDescent="0.2">
      <c r="A319" t="s">
        <v>16</v>
      </c>
      <c r="B319" t="s">
        <v>17</v>
      </c>
      <c r="C319" t="s">
        <v>18</v>
      </c>
      <c r="D319" t="s">
        <v>18</v>
      </c>
      <c r="E319" t="s">
        <v>1141</v>
      </c>
      <c r="F319" t="s">
        <v>1184</v>
      </c>
      <c r="G319" t="s">
        <v>494</v>
      </c>
      <c r="H319" t="s">
        <v>22</v>
      </c>
      <c r="I319" t="s">
        <v>22</v>
      </c>
      <c r="J319">
        <v>0.19040000000000001</v>
      </c>
      <c r="K319" t="s">
        <v>23</v>
      </c>
      <c r="M319" t="s">
        <v>1185</v>
      </c>
      <c r="N319" t="s">
        <v>25</v>
      </c>
      <c r="P319" t="s">
        <v>1186</v>
      </c>
    </row>
    <row r="320" spans="1:16" hidden="1" x14ac:dyDescent="0.2">
      <c r="A320" t="s">
        <v>16</v>
      </c>
      <c r="B320" t="s">
        <v>17</v>
      </c>
      <c r="C320" t="s">
        <v>18</v>
      </c>
      <c r="D320" t="s">
        <v>18</v>
      </c>
      <c r="E320" t="s">
        <v>1141</v>
      </c>
      <c r="F320" t="s">
        <v>1187</v>
      </c>
      <c r="G320" t="s">
        <v>1188</v>
      </c>
      <c r="H320" t="s">
        <v>22</v>
      </c>
      <c r="I320" t="s">
        <v>22</v>
      </c>
      <c r="J320">
        <v>4.3999999999999997E-2</v>
      </c>
      <c r="K320" t="s">
        <v>2759</v>
      </c>
      <c r="M320" t="s">
        <v>1189</v>
      </c>
      <c r="N320" t="s">
        <v>33</v>
      </c>
      <c r="P320" t="s">
        <v>1190</v>
      </c>
    </row>
    <row r="321" spans="1:16" hidden="1" x14ac:dyDescent="0.2">
      <c r="A321" t="s">
        <v>16</v>
      </c>
      <c r="B321" t="s">
        <v>17</v>
      </c>
      <c r="C321" t="s">
        <v>18</v>
      </c>
      <c r="D321" t="s">
        <v>18</v>
      </c>
      <c r="E321" t="s">
        <v>1141</v>
      </c>
      <c r="F321" t="s">
        <v>516</v>
      </c>
      <c r="G321" t="s">
        <v>91</v>
      </c>
      <c r="H321" t="s">
        <v>22</v>
      </c>
      <c r="I321" t="s">
        <v>22</v>
      </c>
      <c r="J321">
        <v>0.126</v>
      </c>
      <c r="K321" t="s">
        <v>23</v>
      </c>
      <c r="M321" t="s">
        <v>1191</v>
      </c>
      <c r="N321" t="s">
        <v>25</v>
      </c>
      <c r="P321" t="s">
        <v>1192</v>
      </c>
    </row>
    <row r="322" spans="1:16" hidden="1" x14ac:dyDescent="0.2">
      <c r="A322" t="s">
        <v>16</v>
      </c>
      <c r="B322" t="s">
        <v>17</v>
      </c>
      <c r="C322" t="s">
        <v>18</v>
      </c>
      <c r="D322" t="s">
        <v>18</v>
      </c>
      <c r="E322" t="s">
        <v>1141</v>
      </c>
      <c r="F322" t="s">
        <v>1193</v>
      </c>
      <c r="G322" t="s">
        <v>1152</v>
      </c>
      <c r="H322" t="s">
        <v>22</v>
      </c>
      <c r="I322" t="s">
        <v>22</v>
      </c>
      <c r="J322">
        <v>6.6000000000000003E-2</v>
      </c>
      <c r="K322" t="s">
        <v>23</v>
      </c>
      <c r="M322" t="s">
        <v>1194</v>
      </c>
      <c r="N322" t="s">
        <v>25</v>
      </c>
      <c r="P322" t="s">
        <v>1195</v>
      </c>
    </row>
    <row r="323" spans="1:16" hidden="1" x14ac:dyDescent="0.2">
      <c r="A323" t="s">
        <v>16</v>
      </c>
      <c r="B323" t="s">
        <v>17</v>
      </c>
      <c r="C323" t="s">
        <v>18</v>
      </c>
      <c r="D323" t="s">
        <v>18</v>
      </c>
      <c r="E323" t="s">
        <v>1141</v>
      </c>
      <c r="F323" t="s">
        <v>1196</v>
      </c>
      <c r="G323" t="s">
        <v>1171</v>
      </c>
      <c r="H323" t="s">
        <v>99</v>
      </c>
      <c r="I323" t="s">
        <v>1197</v>
      </c>
      <c r="J323">
        <v>0.13600000000000001</v>
      </c>
      <c r="K323" t="s">
        <v>2759</v>
      </c>
      <c r="M323" t="s">
        <v>1198</v>
      </c>
      <c r="N323" t="s">
        <v>33</v>
      </c>
      <c r="P323" t="s">
        <v>1199</v>
      </c>
    </row>
    <row r="324" spans="1:16" hidden="1" x14ac:dyDescent="0.2">
      <c r="A324" t="s">
        <v>16</v>
      </c>
      <c r="B324" t="s">
        <v>17</v>
      </c>
      <c r="C324" t="s">
        <v>18</v>
      </c>
      <c r="D324" t="s">
        <v>18</v>
      </c>
      <c r="E324" t="s">
        <v>1141</v>
      </c>
      <c r="F324" t="s">
        <v>1122</v>
      </c>
      <c r="G324" t="s">
        <v>494</v>
      </c>
      <c r="H324" t="s">
        <v>22</v>
      </c>
      <c r="I324" t="s">
        <v>22</v>
      </c>
      <c r="J324">
        <v>0.04</v>
      </c>
      <c r="K324" t="s">
        <v>23</v>
      </c>
      <c r="M324" t="s">
        <v>1200</v>
      </c>
      <c r="N324" t="s">
        <v>25</v>
      </c>
      <c r="P324" t="s">
        <v>1201</v>
      </c>
    </row>
    <row r="325" spans="1:16" hidden="1" x14ac:dyDescent="0.2">
      <c r="A325" t="s">
        <v>16</v>
      </c>
      <c r="B325" t="s">
        <v>17</v>
      </c>
      <c r="C325" t="s">
        <v>18</v>
      </c>
      <c r="D325" t="s">
        <v>18</v>
      </c>
      <c r="E325" t="s">
        <v>1141</v>
      </c>
      <c r="F325" t="s">
        <v>1202</v>
      </c>
      <c r="G325" t="s">
        <v>91</v>
      </c>
      <c r="H325" t="s">
        <v>22</v>
      </c>
      <c r="I325" t="s">
        <v>22</v>
      </c>
      <c r="J325">
        <v>0.04</v>
      </c>
      <c r="K325" t="s">
        <v>23</v>
      </c>
      <c r="M325" t="s">
        <v>1203</v>
      </c>
      <c r="N325" t="s">
        <v>25</v>
      </c>
      <c r="P325" t="s">
        <v>1204</v>
      </c>
    </row>
    <row r="326" spans="1:16" hidden="1" x14ac:dyDescent="0.2">
      <c r="A326" t="s">
        <v>16</v>
      </c>
      <c r="B326" t="s">
        <v>17</v>
      </c>
      <c r="C326" t="s">
        <v>18</v>
      </c>
      <c r="D326" t="s">
        <v>18</v>
      </c>
      <c r="E326" t="s">
        <v>1141</v>
      </c>
      <c r="F326" t="s">
        <v>1205</v>
      </c>
      <c r="G326" t="s">
        <v>1206</v>
      </c>
      <c r="H326" t="s">
        <v>22</v>
      </c>
      <c r="I326" t="s">
        <v>22</v>
      </c>
      <c r="J326">
        <v>0.12720000000000001</v>
      </c>
      <c r="K326" t="s">
        <v>23</v>
      </c>
      <c r="M326" t="s">
        <v>1207</v>
      </c>
      <c r="N326" t="s">
        <v>25</v>
      </c>
      <c r="P326" t="s">
        <v>1208</v>
      </c>
    </row>
    <row r="327" spans="1:16" hidden="1" x14ac:dyDescent="0.2">
      <c r="A327" t="s">
        <v>16</v>
      </c>
      <c r="B327" t="s">
        <v>17</v>
      </c>
      <c r="C327" t="s">
        <v>18</v>
      </c>
      <c r="D327" t="s">
        <v>18</v>
      </c>
      <c r="E327" t="s">
        <v>1141</v>
      </c>
      <c r="F327" t="s">
        <v>1209</v>
      </c>
      <c r="G327" t="s">
        <v>32</v>
      </c>
      <c r="H327" t="s">
        <v>22</v>
      </c>
      <c r="I327" t="s">
        <v>22</v>
      </c>
      <c r="J327">
        <v>0.41039999999999999</v>
      </c>
      <c r="K327" t="s">
        <v>23</v>
      </c>
      <c r="M327" t="s">
        <v>1210</v>
      </c>
      <c r="N327" t="s">
        <v>25</v>
      </c>
      <c r="P327" t="s">
        <v>1211</v>
      </c>
    </row>
    <row r="328" spans="1:16" hidden="1" x14ac:dyDescent="0.2">
      <c r="A328" t="s">
        <v>16</v>
      </c>
      <c r="B328" t="s">
        <v>17</v>
      </c>
      <c r="C328" t="s">
        <v>18</v>
      </c>
      <c r="D328" t="s">
        <v>18</v>
      </c>
      <c r="E328" t="s">
        <v>1141</v>
      </c>
      <c r="F328" t="s">
        <v>1212</v>
      </c>
      <c r="G328" t="s">
        <v>1213</v>
      </c>
      <c r="H328" t="s">
        <v>22</v>
      </c>
      <c r="I328" t="s">
        <v>22</v>
      </c>
      <c r="J328">
        <v>3.4000000000000002E-2</v>
      </c>
      <c r="K328" t="s">
        <v>2759</v>
      </c>
      <c r="M328" t="s">
        <v>1214</v>
      </c>
      <c r="N328" t="s">
        <v>33</v>
      </c>
      <c r="P328" t="s">
        <v>1215</v>
      </c>
    </row>
    <row r="329" spans="1:16" hidden="1" x14ac:dyDescent="0.2">
      <c r="A329" t="s">
        <v>16</v>
      </c>
      <c r="B329" t="s">
        <v>17</v>
      </c>
      <c r="C329" t="s">
        <v>18</v>
      </c>
      <c r="D329" t="s">
        <v>18</v>
      </c>
      <c r="E329" t="s">
        <v>1141</v>
      </c>
      <c r="F329" t="s">
        <v>1216</v>
      </c>
      <c r="G329" t="s">
        <v>421</v>
      </c>
      <c r="H329" t="s">
        <v>22</v>
      </c>
      <c r="I329" t="s">
        <v>22</v>
      </c>
      <c r="J329">
        <v>0.10639999999999999</v>
      </c>
      <c r="K329" t="s">
        <v>2759</v>
      </c>
      <c r="M329" t="s">
        <v>1217</v>
      </c>
      <c r="N329" t="s">
        <v>33</v>
      </c>
      <c r="P329" t="s">
        <v>1218</v>
      </c>
    </row>
    <row r="330" spans="1:16" hidden="1" x14ac:dyDescent="0.2">
      <c r="A330" t="s">
        <v>16</v>
      </c>
      <c r="B330" t="s">
        <v>17</v>
      </c>
      <c r="C330" t="s">
        <v>18</v>
      </c>
      <c r="D330" t="s">
        <v>18</v>
      </c>
      <c r="E330" t="s">
        <v>1141</v>
      </c>
      <c r="F330" t="s">
        <v>1219</v>
      </c>
      <c r="G330" t="s">
        <v>1220</v>
      </c>
      <c r="H330" t="s">
        <v>22</v>
      </c>
      <c r="I330" t="s">
        <v>22</v>
      </c>
      <c r="J330">
        <v>3.6999999999999998E-2</v>
      </c>
      <c r="K330" t="s">
        <v>23</v>
      </c>
      <c r="M330" t="s">
        <v>1221</v>
      </c>
      <c r="N330" t="s">
        <v>25</v>
      </c>
      <c r="P330" t="s">
        <v>1222</v>
      </c>
    </row>
    <row r="331" spans="1:16" hidden="1" x14ac:dyDescent="0.2">
      <c r="A331" t="s">
        <v>16</v>
      </c>
      <c r="B331" t="s">
        <v>17</v>
      </c>
      <c r="C331" t="s">
        <v>18</v>
      </c>
      <c r="D331" t="s">
        <v>18</v>
      </c>
      <c r="E331" t="s">
        <v>1141</v>
      </c>
      <c r="F331" t="s">
        <v>460</v>
      </c>
      <c r="G331" t="s">
        <v>91</v>
      </c>
      <c r="H331" t="s">
        <v>22</v>
      </c>
      <c r="I331" t="s">
        <v>22</v>
      </c>
      <c r="J331">
        <v>2.1000000000000001E-2</v>
      </c>
      <c r="K331" t="s">
        <v>23</v>
      </c>
      <c r="M331" t="s">
        <v>1223</v>
      </c>
      <c r="N331" t="s">
        <v>25</v>
      </c>
      <c r="P331" t="s">
        <v>1224</v>
      </c>
    </row>
    <row r="332" spans="1:16" hidden="1" x14ac:dyDescent="0.2">
      <c r="A332" t="s">
        <v>16</v>
      </c>
      <c r="B332" t="s">
        <v>17</v>
      </c>
      <c r="C332" t="s">
        <v>18</v>
      </c>
      <c r="D332" t="s">
        <v>18</v>
      </c>
      <c r="E332" t="s">
        <v>1225</v>
      </c>
      <c r="F332" t="s">
        <v>1226</v>
      </c>
      <c r="G332" t="s">
        <v>264</v>
      </c>
      <c r="H332" t="s">
        <v>22</v>
      </c>
      <c r="I332" t="s">
        <v>22</v>
      </c>
      <c r="J332">
        <v>0.24560000000000001</v>
      </c>
      <c r="K332" t="s">
        <v>2759</v>
      </c>
      <c r="M332" t="s">
        <v>1227</v>
      </c>
      <c r="N332" t="s">
        <v>33</v>
      </c>
      <c r="P332" t="s">
        <v>1228</v>
      </c>
    </row>
    <row r="333" spans="1:16" hidden="1" x14ac:dyDescent="0.2">
      <c r="A333" t="s">
        <v>16</v>
      </c>
      <c r="B333" t="s">
        <v>17</v>
      </c>
      <c r="C333" t="s">
        <v>18</v>
      </c>
      <c r="D333" t="s">
        <v>18</v>
      </c>
      <c r="E333" t="s">
        <v>1229</v>
      </c>
      <c r="F333" t="s">
        <v>1230</v>
      </c>
      <c r="G333" t="s">
        <v>1231</v>
      </c>
      <c r="H333" t="s">
        <v>22</v>
      </c>
      <c r="I333" t="s">
        <v>22</v>
      </c>
      <c r="J333">
        <v>0.29799999999999999</v>
      </c>
      <c r="K333" t="s">
        <v>2759</v>
      </c>
      <c r="M333" t="s">
        <v>1232</v>
      </c>
      <c r="N333" t="s">
        <v>33</v>
      </c>
      <c r="P333" t="s">
        <v>1233</v>
      </c>
    </row>
    <row r="334" spans="1:16" hidden="1" x14ac:dyDescent="0.2">
      <c r="A334" t="s">
        <v>16</v>
      </c>
      <c r="B334" t="s">
        <v>17</v>
      </c>
      <c r="C334" t="s">
        <v>18</v>
      </c>
      <c r="D334" t="s">
        <v>18</v>
      </c>
      <c r="E334" t="s">
        <v>1234</v>
      </c>
      <c r="F334" t="s">
        <v>1235</v>
      </c>
      <c r="G334" t="s">
        <v>1236</v>
      </c>
      <c r="H334" t="s">
        <v>22</v>
      </c>
      <c r="I334" t="s">
        <v>22</v>
      </c>
      <c r="J334">
        <v>1.05</v>
      </c>
      <c r="K334" t="s">
        <v>271</v>
      </c>
      <c r="M334" t="s">
        <v>1237</v>
      </c>
      <c r="N334" t="s">
        <v>25</v>
      </c>
      <c r="P334" t="s">
        <v>1238</v>
      </c>
    </row>
    <row r="335" spans="1:16" hidden="1" x14ac:dyDescent="0.2">
      <c r="A335" t="s">
        <v>16</v>
      </c>
      <c r="B335" t="s">
        <v>17</v>
      </c>
      <c r="C335" t="s">
        <v>18</v>
      </c>
      <c r="D335" t="s">
        <v>18</v>
      </c>
      <c r="E335" t="s">
        <v>1234</v>
      </c>
      <c r="F335" t="s">
        <v>1239</v>
      </c>
      <c r="G335" t="s">
        <v>32</v>
      </c>
      <c r="H335" t="s">
        <v>22</v>
      </c>
      <c r="I335" t="s">
        <v>22</v>
      </c>
      <c r="J335">
        <v>0.6</v>
      </c>
      <c r="K335" t="s">
        <v>2759</v>
      </c>
      <c r="M335" t="s">
        <v>1240</v>
      </c>
      <c r="N335" t="s">
        <v>33</v>
      </c>
      <c r="P335" t="s">
        <v>1241</v>
      </c>
    </row>
    <row r="336" spans="1:16" hidden="1" x14ac:dyDescent="0.2">
      <c r="A336" t="s">
        <v>16</v>
      </c>
      <c r="B336" t="s">
        <v>17</v>
      </c>
      <c r="C336" t="s">
        <v>18</v>
      </c>
      <c r="D336" t="s">
        <v>18</v>
      </c>
      <c r="E336" t="s">
        <v>1242</v>
      </c>
      <c r="F336" t="s">
        <v>1243</v>
      </c>
      <c r="G336" t="s">
        <v>1244</v>
      </c>
      <c r="H336" t="s">
        <v>22</v>
      </c>
      <c r="I336" t="s">
        <v>22</v>
      </c>
      <c r="J336">
        <v>0.32700000000000001</v>
      </c>
      <c r="K336" t="s">
        <v>2759</v>
      </c>
      <c r="M336" t="s">
        <v>1245</v>
      </c>
      <c r="N336" t="s">
        <v>33</v>
      </c>
      <c r="P336" t="s">
        <v>1246</v>
      </c>
    </row>
    <row r="337" spans="1:16" hidden="1" x14ac:dyDescent="0.2">
      <c r="A337" t="s">
        <v>16</v>
      </c>
      <c r="B337" t="s">
        <v>17</v>
      </c>
      <c r="C337" t="s">
        <v>18</v>
      </c>
      <c r="D337" t="s">
        <v>18</v>
      </c>
      <c r="E337" t="s">
        <v>1247</v>
      </c>
      <c r="F337" t="s">
        <v>1248</v>
      </c>
      <c r="G337" t="s">
        <v>1249</v>
      </c>
      <c r="H337" t="s">
        <v>22</v>
      </c>
      <c r="I337" t="s">
        <v>22</v>
      </c>
      <c r="J337">
        <v>0.22439999999999999</v>
      </c>
      <c r="K337" t="s">
        <v>2759</v>
      </c>
      <c r="M337" t="s">
        <v>1250</v>
      </c>
      <c r="N337" t="s">
        <v>33</v>
      </c>
      <c r="P337" t="s">
        <v>1251</v>
      </c>
    </row>
    <row r="338" spans="1:16" hidden="1" x14ac:dyDescent="0.2">
      <c r="A338" t="s">
        <v>16</v>
      </c>
      <c r="B338" t="s">
        <v>17</v>
      </c>
      <c r="C338" t="s">
        <v>18</v>
      </c>
      <c r="D338" t="s">
        <v>18</v>
      </c>
      <c r="E338" t="s">
        <v>1252</v>
      </c>
      <c r="F338" t="s">
        <v>1253</v>
      </c>
      <c r="G338" t="s">
        <v>191</v>
      </c>
      <c r="H338" t="s">
        <v>22</v>
      </c>
      <c r="I338" t="s">
        <v>22</v>
      </c>
      <c r="J338">
        <v>4.5999999999999999E-2</v>
      </c>
      <c r="K338" t="s">
        <v>2759</v>
      </c>
      <c r="M338" t="s">
        <v>1254</v>
      </c>
      <c r="N338" t="s">
        <v>33</v>
      </c>
      <c r="P338" t="s">
        <v>1255</v>
      </c>
    </row>
    <row r="339" spans="1:16" hidden="1" x14ac:dyDescent="0.2">
      <c r="A339" t="s">
        <v>16</v>
      </c>
      <c r="B339" t="s">
        <v>17</v>
      </c>
      <c r="C339" t="s">
        <v>18</v>
      </c>
      <c r="D339" t="s">
        <v>18</v>
      </c>
      <c r="E339" t="s">
        <v>1252</v>
      </c>
      <c r="F339" t="s">
        <v>1256</v>
      </c>
      <c r="G339" t="s">
        <v>191</v>
      </c>
      <c r="H339" t="s">
        <v>22</v>
      </c>
      <c r="I339" t="s">
        <v>22</v>
      </c>
      <c r="J339">
        <v>2.0799999999999999E-2</v>
      </c>
      <c r="K339" t="s">
        <v>2759</v>
      </c>
      <c r="M339" t="s">
        <v>1257</v>
      </c>
      <c r="N339" t="s">
        <v>33</v>
      </c>
      <c r="P339" t="s">
        <v>1258</v>
      </c>
    </row>
    <row r="340" spans="1:16" hidden="1" x14ac:dyDescent="0.2">
      <c r="A340" t="s">
        <v>16</v>
      </c>
      <c r="B340" t="s">
        <v>17</v>
      </c>
      <c r="C340" t="s">
        <v>18</v>
      </c>
      <c r="D340" t="s">
        <v>18</v>
      </c>
      <c r="E340" t="s">
        <v>1252</v>
      </c>
      <c r="F340" t="s">
        <v>460</v>
      </c>
      <c r="G340" t="s">
        <v>473</v>
      </c>
      <c r="H340" t="s">
        <v>99</v>
      </c>
      <c r="I340" t="s">
        <v>1259</v>
      </c>
      <c r="J340">
        <v>2.2800000000000001E-2</v>
      </c>
      <c r="K340" t="s">
        <v>2748</v>
      </c>
      <c r="M340" t="s">
        <v>1260</v>
      </c>
      <c r="N340" t="s">
        <v>2760</v>
      </c>
      <c r="P340" t="s">
        <v>1261</v>
      </c>
    </row>
    <row r="341" spans="1:16" hidden="1" x14ac:dyDescent="0.2">
      <c r="A341" t="s">
        <v>16</v>
      </c>
      <c r="B341" t="s">
        <v>17</v>
      </c>
      <c r="C341" t="s">
        <v>18</v>
      </c>
      <c r="D341" t="s">
        <v>18</v>
      </c>
      <c r="E341" t="s">
        <v>1252</v>
      </c>
      <c r="F341" t="s">
        <v>460</v>
      </c>
      <c r="G341" t="s">
        <v>473</v>
      </c>
      <c r="H341" t="s">
        <v>22</v>
      </c>
      <c r="I341" t="s">
        <v>22</v>
      </c>
      <c r="J341">
        <v>0.42</v>
      </c>
      <c r="K341" t="s">
        <v>2748</v>
      </c>
      <c r="M341" t="s">
        <v>1260</v>
      </c>
      <c r="N341" t="s">
        <v>2760</v>
      </c>
    </row>
    <row r="342" spans="1:16" hidden="1" x14ac:dyDescent="0.2">
      <c r="A342" t="s">
        <v>16</v>
      </c>
      <c r="B342" t="s">
        <v>17</v>
      </c>
      <c r="C342" t="s">
        <v>18</v>
      </c>
      <c r="D342" t="s">
        <v>18</v>
      </c>
      <c r="E342" t="s">
        <v>1262</v>
      </c>
      <c r="F342" t="s">
        <v>1263</v>
      </c>
      <c r="G342" t="s">
        <v>1264</v>
      </c>
      <c r="H342" t="s">
        <v>22</v>
      </c>
      <c r="I342" t="s">
        <v>22</v>
      </c>
      <c r="J342">
        <v>0.7</v>
      </c>
      <c r="K342" t="s">
        <v>2759</v>
      </c>
      <c r="M342" t="s">
        <v>1265</v>
      </c>
      <c r="N342" t="s">
        <v>33</v>
      </c>
      <c r="P342" t="s">
        <v>1266</v>
      </c>
    </row>
    <row r="343" spans="1:16" hidden="1" x14ac:dyDescent="0.2">
      <c r="A343" t="s">
        <v>16</v>
      </c>
      <c r="B343" t="s">
        <v>17</v>
      </c>
      <c r="C343" t="s">
        <v>18</v>
      </c>
      <c r="D343" t="s">
        <v>18</v>
      </c>
      <c r="E343" t="s">
        <v>1262</v>
      </c>
      <c r="F343" t="s">
        <v>730</v>
      </c>
      <c r="G343" t="s">
        <v>1267</v>
      </c>
      <c r="H343" t="s">
        <v>22</v>
      </c>
      <c r="I343" t="s">
        <v>22</v>
      </c>
      <c r="J343">
        <v>1.9</v>
      </c>
      <c r="K343" t="s">
        <v>2745</v>
      </c>
      <c r="M343" t="s">
        <v>1268</v>
      </c>
      <c r="N343" t="s">
        <v>2903</v>
      </c>
      <c r="P343" t="s">
        <v>1269</v>
      </c>
    </row>
    <row r="344" spans="1:16" hidden="1" x14ac:dyDescent="0.2">
      <c r="A344" t="s">
        <v>16</v>
      </c>
      <c r="B344" t="s">
        <v>17</v>
      </c>
      <c r="C344" t="s">
        <v>18</v>
      </c>
      <c r="D344" t="s">
        <v>18</v>
      </c>
      <c r="E344" t="s">
        <v>1262</v>
      </c>
      <c r="F344" t="s">
        <v>996</v>
      </c>
      <c r="G344" t="s">
        <v>1270</v>
      </c>
      <c r="H344" t="s">
        <v>22</v>
      </c>
      <c r="I344" t="s">
        <v>22</v>
      </c>
      <c r="J344">
        <v>1</v>
      </c>
      <c r="K344" t="s">
        <v>271</v>
      </c>
      <c r="M344" t="s">
        <v>1271</v>
      </c>
      <c r="N344" t="s">
        <v>25</v>
      </c>
      <c r="P344" t="s">
        <v>1272</v>
      </c>
    </row>
    <row r="345" spans="1:16" hidden="1" x14ac:dyDescent="0.2">
      <c r="A345" t="s">
        <v>16</v>
      </c>
      <c r="B345" t="s">
        <v>17</v>
      </c>
      <c r="C345" t="s">
        <v>18</v>
      </c>
      <c r="D345" t="s">
        <v>18</v>
      </c>
      <c r="E345" t="s">
        <v>1273</v>
      </c>
      <c r="F345" t="s">
        <v>1274</v>
      </c>
      <c r="G345" t="s">
        <v>641</v>
      </c>
      <c r="H345" t="s">
        <v>22</v>
      </c>
      <c r="I345" t="s">
        <v>22</v>
      </c>
      <c r="J345">
        <v>8.2799999999999999E-2</v>
      </c>
      <c r="K345" t="s">
        <v>271</v>
      </c>
      <c r="M345" t="s">
        <v>1275</v>
      </c>
      <c r="N345" t="s">
        <v>25</v>
      </c>
      <c r="P345" t="s">
        <v>1276</v>
      </c>
    </row>
    <row r="346" spans="1:16" hidden="1" x14ac:dyDescent="0.2">
      <c r="A346" t="s">
        <v>16</v>
      </c>
      <c r="B346" t="s">
        <v>17</v>
      </c>
      <c r="C346" t="s">
        <v>18</v>
      </c>
      <c r="D346" t="s">
        <v>18</v>
      </c>
      <c r="E346" t="s">
        <v>1273</v>
      </c>
      <c r="F346" t="s">
        <v>145</v>
      </c>
      <c r="G346" t="s">
        <v>1277</v>
      </c>
      <c r="H346" t="s">
        <v>22</v>
      </c>
      <c r="I346" t="s">
        <v>22</v>
      </c>
      <c r="J346">
        <v>1.4</v>
      </c>
      <c r="K346" t="s">
        <v>2759</v>
      </c>
      <c r="M346" t="s">
        <v>1278</v>
      </c>
      <c r="N346" t="s">
        <v>33</v>
      </c>
      <c r="P346" t="s">
        <v>1279</v>
      </c>
    </row>
    <row r="347" spans="1:16" hidden="1" x14ac:dyDescent="0.2">
      <c r="A347" t="s">
        <v>16</v>
      </c>
      <c r="B347" t="s">
        <v>17</v>
      </c>
      <c r="C347" t="s">
        <v>18</v>
      </c>
      <c r="D347" t="s">
        <v>18</v>
      </c>
      <c r="E347" t="s">
        <v>1273</v>
      </c>
      <c r="F347" t="s">
        <v>1280</v>
      </c>
      <c r="G347" t="s">
        <v>1281</v>
      </c>
      <c r="H347" t="s">
        <v>22</v>
      </c>
      <c r="I347" t="s">
        <v>22</v>
      </c>
      <c r="J347">
        <v>0.66559999999999997</v>
      </c>
      <c r="K347" t="s">
        <v>271</v>
      </c>
      <c r="M347" t="s">
        <v>1282</v>
      </c>
      <c r="N347" t="s">
        <v>25</v>
      </c>
      <c r="P347" t="s">
        <v>1283</v>
      </c>
    </row>
    <row r="348" spans="1:16" hidden="1" x14ac:dyDescent="0.2">
      <c r="A348" t="s">
        <v>16</v>
      </c>
      <c r="B348" t="s">
        <v>17</v>
      </c>
      <c r="C348" t="s">
        <v>18</v>
      </c>
      <c r="D348" t="s">
        <v>18</v>
      </c>
      <c r="E348" t="s">
        <v>1284</v>
      </c>
      <c r="F348" t="s">
        <v>1285</v>
      </c>
      <c r="G348" t="s">
        <v>1286</v>
      </c>
      <c r="H348" t="s">
        <v>22</v>
      </c>
      <c r="I348" t="s">
        <v>22</v>
      </c>
      <c r="J348">
        <v>1.35</v>
      </c>
      <c r="K348" t="s">
        <v>2759</v>
      </c>
      <c r="M348" t="s">
        <v>1287</v>
      </c>
      <c r="N348" t="s">
        <v>33</v>
      </c>
      <c r="P348" t="s">
        <v>1288</v>
      </c>
    </row>
    <row r="349" spans="1:16" hidden="1" x14ac:dyDescent="0.2">
      <c r="A349" t="s">
        <v>16</v>
      </c>
      <c r="B349" t="s">
        <v>17</v>
      </c>
      <c r="C349" t="s">
        <v>18</v>
      </c>
      <c r="D349" t="s">
        <v>18</v>
      </c>
      <c r="E349" t="s">
        <v>1284</v>
      </c>
      <c r="F349" t="s">
        <v>1289</v>
      </c>
      <c r="G349" t="s">
        <v>1290</v>
      </c>
      <c r="H349" t="s">
        <v>22</v>
      </c>
      <c r="I349" t="s">
        <v>22</v>
      </c>
      <c r="J349">
        <v>0.64</v>
      </c>
      <c r="K349" t="s">
        <v>2759</v>
      </c>
      <c r="M349" t="s">
        <v>1291</v>
      </c>
      <c r="N349" t="s">
        <v>33</v>
      </c>
      <c r="P349" t="s">
        <v>1292</v>
      </c>
    </row>
    <row r="350" spans="1:16" hidden="1" x14ac:dyDescent="0.2">
      <c r="A350" t="s">
        <v>16</v>
      </c>
      <c r="B350" t="s">
        <v>17</v>
      </c>
      <c r="C350" t="s">
        <v>18</v>
      </c>
      <c r="D350" t="s">
        <v>18</v>
      </c>
      <c r="E350" t="s">
        <v>1284</v>
      </c>
      <c r="F350" t="s">
        <v>1293</v>
      </c>
      <c r="G350" t="s">
        <v>1294</v>
      </c>
      <c r="H350" t="s">
        <v>22</v>
      </c>
      <c r="I350" t="s">
        <v>22</v>
      </c>
      <c r="J350">
        <v>0.75900000000000001</v>
      </c>
      <c r="K350" t="s">
        <v>2759</v>
      </c>
      <c r="M350" t="s">
        <v>1295</v>
      </c>
      <c r="N350" t="s">
        <v>33</v>
      </c>
      <c r="P350" t="s">
        <v>1296</v>
      </c>
    </row>
    <row r="351" spans="1:16" hidden="1" x14ac:dyDescent="0.2">
      <c r="A351" t="s">
        <v>16</v>
      </c>
      <c r="B351" t="s">
        <v>17</v>
      </c>
      <c r="C351" t="s">
        <v>18</v>
      </c>
      <c r="D351" t="s">
        <v>18</v>
      </c>
      <c r="E351" t="s">
        <v>1284</v>
      </c>
      <c r="F351" t="s">
        <v>1297</v>
      </c>
      <c r="G351" t="s">
        <v>37</v>
      </c>
      <c r="H351" t="s">
        <v>22</v>
      </c>
      <c r="I351" t="s">
        <v>22</v>
      </c>
      <c r="J351">
        <v>0.45</v>
      </c>
      <c r="K351" t="s">
        <v>271</v>
      </c>
      <c r="M351" t="s">
        <v>1298</v>
      </c>
      <c r="N351" t="s">
        <v>25</v>
      </c>
      <c r="P351" t="s">
        <v>1299</v>
      </c>
    </row>
    <row r="352" spans="1:16" hidden="1" x14ac:dyDescent="0.2">
      <c r="A352" t="s">
        <v>16</v>
      </c>
      <c r="B352" t="s">
        <v>17</v>
      </c>
      <c r="C352" t="s">
        <v>18</v>
      </c>
      <c r="D352" t="s">
        <v>18</v>
      </c>
      <c r="E352" t="s">
        <v>1284</v>
      </c>
      <c r="F352" t="s">
        <v>1300</v>
      </c>
      <c r="G352" t="s">
        <v>1301</v>
      </c>
      <c r="H352" t="s">
        <v>22</v>
      </c>
      <c r="I352" t="s">
        <v>22</v>
      </c>
      <c r="J352">
        <v>1.2493000000000001</v>
      </c>
      <c r="K352" t="s">
        <v>2759</v>
      </c>
      <c r="M352" t="s">
        <v>1302</v>
      </c>
      <c r="N352" t="s">
        <v>33</v>
      </c>
      <c r="P352" t="s">
        <v>1303</v>
      </c>
    </row>
    <row r="353" spans="1:16" hidden="1" x14ac:dyDescent="0.2">
      <c r="A353" t="s">
        <v>16</v>
      </c>
      <c r="B353" t="s">
        <v>17</v>
      </c>
      <c r="C353" t="s">
        <v>18</v>
      </c>
      <c r="D353" t="s">
        <v>18</v>
      </c>
      <c r="E353" t="s">
        <v>1284</v>
      </c>
      <c r="F353" t="s">
        <v>1304</v>
      </c>
      <c r="G353" t="s">
        <v>1305</v>
      </c>
      <c r="H353" t="s">
        <v>99</v>
      </c>
      <c r="I353" t="s">
        <v>1304</v>
      </c>
      <c r="J353">
        <v>2.1262500000000002</v>
      </c>
      <c r="K353" t="s">
        <v>2759</v>
      </c>
      <c r="M353" t="s">
        <v>1306</v>
      </c>
      <c r="N353" t="s">
        <v>33</v>
      </c>
      <c r="P353" t="s">
        <v>1307</v>
      </c>
    </row>
    <row r="354" spans="1:16" hidden="1" x14ac:dyDescent="0.2">
      <c r="A354" t="s">
        <v>16</v>
      </c>
      <c r="B354" t="s">
        <v>17</v>
      </c>
      <c r="C354" t="s">
        <v>18</v>
      </c>
      <c r="D354" t="s">
        <v>18</v>
      </c>
      <c r="E354" t="s">
        <v>1284</v>
      </c>
      <c r="F354" t="s">
        <v>1308</v>
      </c>
      <c r="G354" t="s">
        <v>22</v>
      </c>
      <c r="H354" t="s">
        <v>99</v>
      </c>
      <c r="I354" t="s">
        <v>1309</v>
      </c>
      <c r="J354">
        <v>0.60699999999999998</v>
      </c>
      <c r="K354" t="s">
        <v>271</v>
      </c>
      <c r="M354" t="s">
        <v>1310</v>
      </c>
      <c r="N354" t="s">
        <v>25</v>
      </c>
      <c r="P354" t="s">
        <v>1311</v>
      </c>
    </row>
    <row r="355" spans="1:16" hidden="1" x14ac:dyDescent="0.2">
      <c r="A355" t="s">
        <v>16</v>
      </c>
      <c r="B355" t="s">
        <v>17</v>
      </c>
      <c r="C355" t="s">
        <v>18</v>
      </c>
      <c r="D355" t="s">
        <v>18</v>
      </c>
      <c r="E355" t="s">
        <v>1284</v>
      </c>
      <c r="F355" t="s">
        <v>1308</v>
      </c>
      <c r="G355" t="s">
        <v>22</v>
      </c>
      <c r="H355" t="s">
        <v>64</v>
      </c>
      <c r="I355" t="s">
        <v>1312</v>
      </c>
      <c r="J355">
        <v>1.45</v>
      </c>
      <c r="K355" t="s">
        <v>271</v>
      </c>
      <c r="M355" t="s">
        <v>1313</v>
      </c>
      <c r="N355" t="s">
        <v>25</v>
      </c>
      <c r="P355" t="s">
        <v>1314</v>
      </c>
    </row>
    <row r="356" spans="1:16" hidden="1" x14ac:dyDescent="0.2">
      <c r="A356" t="s">
        <v>16</v>
      </c>
      <c r="B356" t="s">
        <v>17</v>
      </c>
      <c r="C356" t="s">
        <v>18</v>
      </c>
      <c r="D356" t="s">
        <v>18</v>
      </c>
      <c r="E356" t="s">
        <v>1284</v>
      </c>
      <c r="F356" t="s">
        <v>1308</v>
      </c>
      <c r="G356" t="s">
        <v>1315</v>
      </c>
      <c r="H356" t="s">
        <v>22</v>
      </c>
      <c r="I356" t="s">
        <v>22</v>
      </c>
      <c r="J356">
        <v>1.024</v>
      </c>
      <c r="K356" t="s">
        <v>271</v>
      </c>
      <c r="M356" t="s">
        <v>1316</v>
      </c>
      <c r="N356" t="s">
        <v>25</v>
      </c>
      <c r="P356" t="s">
        <v>1317</v>
      </c>
    </row>
    <row r="357" spans="1:16" hidden="1" x14ac:dyDescent="0.2">
      <c r="A357" t="s">
        <v>16</v>
      </c>
      <c r="B357" t="s">
        <v>17</v>
      </c>
      <c r="C357" t="s">
        <v>18</v>
      </c>
      <c r="D357" t="s">
        <v>18</v>
      </c>
      <c r="E357" t="s">
        <v>1284</v>
      </c>
      <c r="F357" t="s">
        <v>1308</v>
      </c>
      <c r="G357" t="s">
        <v>1318</v>
      </c>
      <c r="H357" t="s">
        <v>99</v>
      </c>
      <c r="I357" t="s">
        <v>1308</v>
      </c>
      <c r="J357">
        <v>0.4572</v>
      </c>
      <c r="K357" t="s">
        <v>271</v>
      </c>
      <c r="M357" t="s">
        <v>1319</v>
      </c>
      <c r="N357" t="s">
        <v>25</v>
      </c>
      <c r="P357" t="s">
        <v>1320</v>
      </c>
    </row>
    <row r="358" spans="1:16" hidden="1" x14ac:dyDescent="0.2">
      <c r="A358" t="s">
        <v>16</v>
      </c>
      <c r="B358" t="s">
        <v>17</v>
      </c>
      <c r="C358" t="s">
        <v>18</v>
      </c>
      <c r="D358" t="s">
        <v>18</v>
      </c>
      <c r="E358" t="s">
        <v>1284</v>
      </c>
      <c r="F358" t="s">
        <v>1321</v>
      </c>
      <c r="G358" t="s">
        <v>928</v>
      </c>
      <c r="H358" t="s">
        <v>22</v>
      </c>
      <c r="I358" t="s">
        <v>22</v>
      </c>
      <c r="J358">
        <v>0.43519999999999998</v>
      </c>
      <c r="K358" t="s">
        <v>2759</v>
      </c>
      <c r="M358" t="s">
        <v>1322</v>
      </c>
      <c r="N358" t="s">
        <v>33</v>
      </c>
      <c r="P358" t="s">
        <v>1323</v>
      </c>
    </row>
    <row r="359" spans="1:16" hidden="1" x14ac:dyDescent="0.2">
      <c r="A359" t="s">
        <v>16</v>
      </c>
      <c r="B359" t="s">
        <v>17</v>
      </c>
      <c r="C359" t="s">
        <v>18</v>
      </c>
      <c r="D359" t="s">
        <v>18</v>
      </c>
      <c r="E359" t="s">
        <v>1284</v>
      </c>
      <c r="F359" t="s">
        <v>1324</v>
      </c>
      <c r="G359" t="s">
        <v>91</v>
      </c>
      <c r="H359" t="s">
        <v>22</v>
      </c>
      <c r="I359" t="s">
        <v>22</v>
      </c>
      <c r="J359">
        <v>0.2</v>
      </c>
      <c r="K359" t="s">
        <v>23</v>
      </c>
      <c r="M359" t="s">
        <v>1325</v>
      </c>
      <c r="N359" t="s">
        <v>25</v>
      </c>
      <c r="P359" t="s">
        <v>1326</v>
      </c>
    </row>
    <row r="360" spans="1:16" hidden="1" x14ac:dyDescent="0.2">
      <c r="A360" t="s">
        <v>16</v>
      </c>
      <c r="B360" t="s">
        <v>17</v>
      </c>
      <c r="C360" t="s">
        <v>18</v>
      </c>
      <c r="D360" t="s">
        <v>18</v>
      </c>
      <c r="E360" t="s">
        <v>1284</v>
      </c>
      <c r="F360" t="s">
        <v>1327</v>
      </c>
      <c r="G360" t="s">
        <v>731</v>
      </c>
      <c r="H360" t="s">
        <v>22</v>
      </c>
      <c r="I360" t="s">
        <v>22</v>
      </c>
      <c r="J360">
        <v>1.4</v>
      </c>
      <c r="K360" t="s">
        <v>2745</v>
      </c>
      <c r="M360" t="s">
        <v>1328</v>
      </c>
      <c r="N360" t="s">
        <v>2921</v>
      </c>
      <c r="P360" t="s">
        <v>1329</v>
      </c>
    </row>
    <row r="361" spans="1:16" hidden="1" x14ac:dyDescent="0.2">
      <c r="A361" t="s">
        <v>16</v>
      </c>
      <c r="B361" t="s">
        <v>17</v>
      </c>
      <c r="C361" t="s">
        <v>18</v>
      </c>
      <c r="D361" t="s">
        <v>18</v>
      </c>
      <c r="E361" t="s">
        <v>1284</v>
      </c>
      <c r="F361" t="s">
        <v>1330</v>
      </c>
      <c r="G361" t="s">
        <v>1331</v>
      </c>
      <c r="H361" t="s">
        <v>22</v>
      </c>
      <c r="I361" t="s">
        <v>22</v>
      </c>
      <c r="J361">
        <v>0.21959999999999999</v>
      </c>
      <c r="K361" t="s">
        <v>2759</v>
      </c>
      <c r="M361" t="s">
        <v>1332</v>
      </c>
      <c r="N361" t="s">
        <v>33</v>
      </c>
      <c r="P361" t="s">
        <v>1333</v>
      </c>
    </row>
    <row r="362" spans="1:16" hidden="1" x14ac:dyDescent="0.2">
      <c r="A362" t="s">
        <v>16</v>
      </c>
      <c r="B362" t="s">
        <v>17</v>
      </c>
      <c r="C362" t="s">
        <v>18</v>
      </c>
      <c r="D362" t="s">
        <v>18</v>
      </c>
      <c r="E362" t="s">
        <v>1284</v>
      </c>
      <c r="F362" t="s">
        <v>1334</v>
      </c>
      <c r="G362" t="s">
        <v>1335</v>
      </c>
      <c r="H362" t="s">
        <v>22</v>
      </c>
      <c r="I362" t="s">
        <v>22</v>
      </c>
      <c r="J362">
        <v>0.1202</v>
      </c>
      <c r="K362" t="s">
        <v>2759</v>
      </c>
      <c r="M362" t="s">
        <v>1336</v>
      </c>
      <c r="N362" t="s">
        <v>33</v>
      </c>
      <c r="P362" t="s">
        <v>1337</v>
      </c>
    </row>
    <row r="363" spans="1:16" hidden="1" x14ac:dyDescent="0.2">
      <c r="A363" t="s">
        <v>16</v>
      </c>
      <c r="B363" t="s">
        <v>17</v>
      </c>
      <c r="C363" t="s">
        <v>18</v>
      </c>
      <c r="D363" t="s">
        <v>18</v>
      </c>
      <c r="E363" t="s">
        <v>1284</v>
      </c>
      <c r="F363" t="s">
        <v>1338</v>
      </c>
      <c r="G363" t="s">
        <v>1339</v>
      </c>
      <c r="H363" t="s">
        <v>22</v>
      </c>
      <c r="I363" t="s">
        <v>22</v>
      </c>
      <c r="J363">
        <v>0.2</v>
      </c>
      <c r="K363" t="s">
        <v>2759</v>
      </c>
      <c r="M363" t="s">
        <v>1340</v>
      </c>
      <c r="N363" t="s">
        <v>33</v>
      </c>
      <c r="P363" t="s">
        <v>1341</v>
      </c>
    </row>
    <row r="364" spans="1:16" hidden="1" x14ac:dyDescent="0.2">
      <c r="A364" t="s">
        <v>16</v>
      </c>
      <c r="B364" t="s">
        <v>17</v>
      </c>
      <c r="C364" t="s">
        <v>18</v>
      </c>
      <c r="D364" t="s">
        <v>18</v>
      </c>
      <c r="E364" t="s">
        <v>1284</v>
      </c>
      <c r="F364" t="s">
        <v>1342</v>
      </c>
      <c r="G364" t="s">
        <v>1343</v>
      </c>
      <c r="H364" t="s">
        <v>22</v>
      </c>
      <c r="I364" t="s">
        <v>22</v>
      </c>
      <c r="J364">
        <v>0.42320000000000002</v>
      </c>
      <c r="K364" t="s">
        <v>2759</v>
      </c>
      <c r="M364" t="s">
        <v>1344</v>
      </c>
      <c r="N364" t="s">
        <v>33</v>
      </c>
      <c r="P364" t="s">
        <v>1345</v>
      </c>
    </row>
    <row r="365" spans="1:16" hidden="1" x14ac:dyDescent="0.2">
      <c r="A365" t="s">
        <v>16</v>
      </c>
      <c r="B365" t="s">
        <v>17</v>
      </c>
      <c r="C365" t="s">
        <v>18</v>
      </c>
      <c r="D365" t="s">
        <v>18</v>
      </c>
      <c r="E365" t="s">
        <v>1284</v>
      </c>
      <c r="F365" t="s">
        <v>1346</v>
      </c>
      <c r="G365" t="s">
        <v>585</v>
      </c>
      <c r="H365" t="s">
        <v>22</v>
      </c>
      <c r="I365" t="s">
        <v>22</v>
      </c>
      <c r="J365">
        <v>0.22040000000000001</v>
      </c>
      <c r="K365" t="s">
        <v>2759</v>
      </c>
      <c r="M365" t="s">
        <v>1347</v>
      </c>
      <c r="N365" t="s">
        <v>33</v>
      </c>
      <c r="P365" t="s">
        <v>1348</v>
      </c>
    </row>
    <row r="366" spans="1:16" hidden="1" x14ac:dyDescent="0.2">
      <c r="A366" t="s">
        <v>16</v>
      </c>
      <c r="B366" t="s">
        <v>17</v>
      </c>
      <c r="C366" t="s">
        <v>18</v>
      </c>
      <c r="D366" t="s">
        <v>18</v>
      </c>
      <c r="E366" t="s">
        <v>1284</v>
      </c>
      <c r="F366" t="s">
        <v>1349</v>
      </c>
      <c r="G366" t="s">
        <v>32</v>
      </c>
      <c r="H366" t="s">
        <v>99</v>
      </c>
      <c r="I366" t="s">
        <v>1350</v>
      </c>
      <c r="J366">
        <v>1.0831999999999999</v>
      </c>
      <c r="K366" t="s">
        <v>2759</v>
      </c>
      <c r="M366" t="s">
        <v>1351</v>
      </c>
      <c r="N366" t="s">
        <v>33</v>
      </c>
      <c r="P366" t="s">
        <v>1352</v>
      </c>
    </row>
    <row r="367" spans="1:16" hidden="1" x14ac:dyDescent="0.2">
      <c r="A367" t="s">
        <v>16</v>
      </c>
      <c r="B367" t="s">
        <v>17</v>
      </c>
      <c r="C367" t="s">
        <v>18</v>
      </c>
      <c r="D367" t="s">
        <v>18</v>
      </c>
      <c r="E367" t="s">
        <v>1284</v>
      </c>
      <c r="F367" t="s">
        <v>1349</v>
      </c>
      <c r="G367" t="s">
        <v>32</v>
      </c>
      <c r="H367" t="s">
        <v>99</v>
      </c>
      <c r="I367" t="s">
        <v>1353</v>
      </c>
      <c r="J367">
        <v>1.1828000000000001</v>
      </c>
      <c r="K367" t="s">
        <v>2759</v>
      </c>
      <c r="M367" t="s">
        <v>1354</v>
      </c>
      <c r="N367" t="s">
        <v>33</v>
      </c>
      <c r="P367" t="s">
        <v>1355</v>
      </c>
    </row>
    <row r="368" spans="1:16" hidden="1" x14ac:dyDescent="0.2">
      <c r="A368" t="s">
        <v>16</v>
      </c>
      <c r="B368" t="s">
        <v>17</v>
      </c>
      <c r="C368" t="s">
        <v>18</v>
      </c>
      <c r="D368" t="s">
        <v>18</v>
      </c>
      <c r="E368" t="s">
        <v>1284</v>
      </c>
      <c r="F368" t="s">
        <v>1356</v>
      </c>
      <c r="G368" t="s">
        <v>1357</v>
      </c>
      <c r="H368" t="s">
        <v>99</v>
      </c>
      <c r="I368" t="s">
        <v>1358</v>
      </c>
      <c r="J368">
        <v>0.67479999999999996</v>
      </c>
      <c r="K368" t="s">
        <v>2759</v>
      </c>
      <c r="M368" t="s">
        <v>1359</v>
      </c>
      <c r="N368" t="s">
        <v>33</v>
      </c>
      <c r="P368" t="s">
        <v>1360</v>
      </c>
    </row>
    <row r="369" spans="1:16" hidden="1" x14ac:dyDescent="0.2">
      <c r="A369" t="s">
        <v>16</v>
      </c>
      <c r="B369" t="s">
        <v>17</v>
      </c>
      <c r="C369" t="s">
        <v>18</v>
      </c>
      <c r="D369" t="s">
        <v>18</v>
      </c>
      <c r="E369" t="s">
        <v>1284</v>
      </c>
      <c r="F369" t="s">
        <v>1361</v>
      </c>
      <c r="G369" t="s">
        <v>1362</v>
      </c>
      <c r="H369" t="s">
        <v>22</v>
      </c>
      <c r="I369" t="s">
        <v>22</v>
      </c>
      <c r="J369">
        <v>1.181</v>
      </c>
      <c r="K369" t="s">
        <v>2759</v>
      </c>
      <c r="M369" t="s">
        <v>1363</v>
      </c>
      <c r="N369" t="s">
        <v>33</v>
      </c>
      <c r="P369" t="s">
        <v>1364</v>
      </c>
    </row>
    <row r="370" spans="1:16" hidden="1" x14ac:dyDescent="0.2">
      <c r="A370" t="s">
        <v>16</v>
      </c>
      <c r="B370" t="s">
        <v>17</v>
      </c>
      <c r="C370" t="s">
        <v>18</v>
      </c>
      <c r="D370" t="s">
        <v>18</v>
      </c>
      <c r="E370" t="s">
        <v>1284</v>
      </c>
      <c r="F370" t="s">
        <v>1365</v>
      </c>
      <c r="G370" t="s">
        <v>91</v>
      </c>
      <c r="H370" t="s">
        <v>22</v>
      </c>
      <c r="I370" t="s">
        <v>22</v>
      </c>
      <c r="J370">
        <v>0.35120000000000001</v>
      </c>
      <c r="K370" t="s">
        <v>2759</v>
      </c>
      <c r="M370" t="s">
        <v>1366</v>
      </c>
      <c r="N370" t="s">
        <v>33</v>
      </c>
      <c r="P370" t="s">
        <v>1367</v>
      </c>
    </row>
    <row r="371" spans="1:16" hidden="1" x14ac:dyDescent="0.2">
      <c r="A371" t="s">
        <v>16</v>
      </c>
      <c r="B371" t="s">
        <v>17</v>
      </c>
      <c r="C371" t="s">
        <v>18</v>
      </c>
      <c r="D371" t="s">
        <v>18</v>
      </c>
      <c r="E371" t="s">
        <v>1284</v>
      </c>
      <c r="F371" t="s">
        <v>1368</v>
      </c>
      <c r="G371" t="s">
        <v>1369</v>
      </c>
      <c r="H371" t="s">
        <v>22</v>
      </c>
      <c r="I371" t="s">
        <v>22</v>
      </c>
      <c r="J371">
        <v>0.61439999999999995</v>
      </c>
      <c r="K371" t="s">
        <v>2759</v>
      </c>
      <c r="M371" t="s">
        <v>1370</v>
      </c>
      <c r="N371" t="s">
        <v>33</v>
      </c>
      <c r="P371" t="s">
        <v>1371</v>
      </c>
    </row>
    <row r="372" spans="1:16" hidden="1" x14ac:dyDescent="0.2">
      <c r="A372" t="s">
        <v>16</v>
      </c>
      <c r="B372" t="s">
        <v>17</v>
      </c>
      <c r="C372" t="s">
        <v>18</v>
      </c>
      <c r="D372" t="s">
        <v>18</v>
      </c>
      <c r="E372" t="s">
        <v>1284</v>
      </c>
      <c r="F372" t="s">
        <v>1372</v>
      </c>
      <c r="G372" t="s">
        <v>421</v>
      </c>
      <c r="H372" t="s">
        <v>22</v>
      </c>
      <c r="I372" t="s">
        <v>22</v>
      </c>
      <c r="J372">
        <v>1.6879999999999999</v>
      </c>
      <c r="K372" t="s">
        <v>271</v>
      </c>
      <c r="M372" t="s">
        <v>1373</v>
      </c>
      <c r="N372" t="s">
        <v>25</v>
      </c>
      <c r="P372" t="s">
        <v>1374</v>
      </c>
    </row>
    <row r="373" spans="1:16" hidden="1" x14ac:dyDescent="0.2">
      <c r="A373" t="s">
        <v>16</v>
      </c>
      <c r="B373" t="s">
        <v>17</v>
      </c>
      <c r="C373" t="s">
        <v>18</v>
      </c>
      <c r="D373" t="s">
        <v>18</v>
      </c>
      <c r="E373" t="s">
        <v>1284</v>
      </c>
      <c r="F373" t="s">
        <v>1375</v>
      </c>
      <c r="G373" t="s">
        <v>1376</v>
      </c>
      <c r="H373" t="s">
        <v>22</v>
      </c>
      <c r="I373" t="s">
        <v>22</v>
      </c>
      <c r="J373">
        <v>0.31640000000000001</v>
      </c>
      <c r="K373" t="s">
        <v>2759</v>
      </c>
      <c r="M373" t="s">
        <v>1377</v>
      </c>
      <c r="N373" t="s">
        <v>33</v>
      </c>
      <c r="P373" t="s">
        <v>1378</v>
      </c>
    </row>
    <row r="374" spans="1:16" hidden="1" x14ac:dyDescent="0.2">
      <c r="A374" t="s">
        <v>16</v>
      </c>
      <c r="B374" t="s">
        <v>17</v>
      </c>
      <c r="C374" t="s">
        <v>18</v>
      </c>
      <c r="D374" t="s">
        <v>18</v>
      </c>
      <c r="E374" t="s">
        <v>1284</v>
      </c>
      <c r="F374" t="s">
        <v>1379</v>
      </c>
      <c r="G374" t="s">
        <v>1380</v>
      </c>
      <c r="H374" t="s">
        <v>22</v>
      </c>
      <c r="I374" t="s">
        <v>22</v>
      </c>
      <c r="J374">
        <v>0.22359999999999999</v>
      </c>
      <c r="K374" t="s">
        <v>2759</v>
      </c>
      <c r="M374" t="s">
        <v>1381</v>
      </c>
      <c r="N374" t="s">
        <v>33</v>
      </c>
      <c r="P374" t="s">
        <v>1382</v>
      </c>
    </row>
    <row r="375" spans="1:16" hidden="1" x14ac:dyDescent="0.2">
      <c r="A375" t="s">
        <v>16</v>
      </c>
      <c r="B375" t="s">
        <v>17</v>
      </c>
      <c r="C375" t="s">
        <v>18</v>
      </c>
      <c r="D375" t="s">
        <v>18</v>
      </c>
      <c r="E375" t="s">
        <v>1284</v>
      </c>
      <c r="F375" t="s">
        <v>128</v>
      </c>
      <c r="G375" t="s">
        <v>1383</v>
      </c>
      <c r="H375" t="s">
        <v>22</v>
      </c>
      <c r="I375" t="s">
        <v>22</v>
      </c>
      <c r="J375">
        <v>0.32400000000000001</v>
      </c>
      <c r="K375" t="s">
        <v>271</v>
      </c>
      <c r="M375" t="s">
        <v>1384</v>
      </c>
      <c r="N375" t="s">
        <v>25</v>
      </c>
      <c r="P375" t="s">
        <v>1385</v>
      </c>
    </row>
    <row r="376" spans="1:16" hidden="1" x14ac:dyDescent="0.2">
      <c r="A376" t="s">
        <v>16</v>
      </c>
      <c r="B376" t="s">
        <v>17</v>
      </c>
      <c r="C376" t="s">
        <v>18</v>
      </c>
      <c r="D376" t="s">
        <v>18</v>
      </c>
      <c r="E376" t="s">
        <v>1284</v>
      </c>
      <c r="F376" t="s">
        <v>1386</v>
      </c>
      <c r="G376" t="s">
        <v>1387</v>
      </c>
      <c r="H376" t="s">
        <v>22</v>
      </c>
      <c r="I376" t="s">
        <v>22</v>
      </c>
      <c r="J376">
        <v>0.2384</v>
      </c>
      <c r="K376" t="s">
        <v>2759</v>
      </c>
      <c r="M376" t="s">
        <v>1388</v>
      </c>
      <c r="N376" t="s">
        <v>33</v>
      </c>
      <c r="P376" t="s">
        <v>1389</v>
      </c>
    </row>
    <row r="377" spans="1:16" hidden="1" x14ac:dyDescent="0.2">
      <c r="A377" t="s">
        <v>16</v>
      </c>
      <c r="B377" t="s">
        <v>17</v>
      </c>
      <c r="C377" t="s">
        <v>18</v>
      </c>
      <c r="D377" t="s">
        <v>18</v>
      </c>
      <c r="E377" t="s">
        <v>1284</v>
      </c>
      <c r="F377" t="s">
        <v>1390</v>
      </c>
      <c r="G377" t="s">
        <v>22</v>
      </c>
      <c r="H377" t="s">
        <v>99</v>
      </c>
      <c r="I377" t="s">
        <v>1391</v>
      </c>
      <c r="J377">
        <v>1.34</v>
      </c>
      <c r="K377" t="s">
        <v>23</v>
      </c>
      <c r="M377" t="s">
        <v>1392</v>
      </c>
      <c r="N377" t="s">
        <v>25</v>
      </c>
      <c r="P377" t="s">
        <v>1393</v>
      </c>
    </row>
    <row r="378" spans="1:16" hidden="1" x14ac:dyDescent="0.2">
      <c r="A378" t="s">
        <v>16</v>
      </c>
      <c r="B378" t="s">
        <v>17</v>
      </c>
      <c r="C378" t="s">
        <v>18</v>
      </c>
      <c r="D378" t="s">
        <v>18</v>
      </c>
      <c r="E378" t="s">
        <v>1284</v>
      </c>
      <c r="F378" t="s">
        <v>1390</v>
      </c>
      <c r="G378" t="s">
        <v>1394</v>
      </c>
      <c r="H378" t="s">
        <v>22</v>
      </c>
      <c r="I378" t="s">
        <v>22</v>
      </c>
      <c r="J378">
        <v>0.95</v>
      </c>
      <c r="K378" t="s">
        <v>23</v>
      </c>
      <c r="M378" t="s">
        <v>1395</v>
      </c>
      <c r="N378" t="s">
        <v>25</v>
      </c>
      <c r="P378" t="s">
        <v>1396</v>
      </c>
    </row>
    <row r="379" spans="1:16" hidden="1" x14ac:dyDescent="0.2">
      <c r="A379" t="s">
        <v>16</v>
      </c>
      <c r="B379" t="s">
        <v>17</v>
      </c>
      <c r="C379" t="s">
        <v>18</v>
      </c>
      <c r="D379" t="s">
        <v>18</v>
      </c>
      <c r="E379" t="s">
        <v>1284</v>
      </c>
      <c r="F379" t="s">
        <v>1397</v>
      </c>
      <c r="G379" t="s">
        <v>1398</v>
      </c>
      <c r="H379" t="s">
        <v>22</v>
      </c>
      <c r="I379" t="s">
        <v>22</v>
      </c>
      <c r="J379">
        <v>0.3196</v>
      </c>
      <c r="K379" t="s">
        <v>2759</v>
      </c>
      <c r="M379" t="s">
        <v>1399</v>
      </c>
      <c r="N379" t="s">
        <v>33</v>
      </c>
      <c r="P379" t="s">
        <v>1400</v>
      </c>
    </row>
    <row r="380" spans="1:16" hidden="1" x14ac:dyDescent="0.2">
      <c r="A380" t="s">
        <v>16</v>
      </c>
      <c r="B380" t="s">
        <v>17</v>
      </c>
      <c r="C380" t="s">
        <v>18</v>
      </c>
      <c r="D380" t="s">
        <v>18</v>
      </c>
      <c r="E380" t="s">
        <v>1284</v>
      </c>
      <c r="F380" t="s">
        <v>1401</v>
      </c>
      <c r="G380" t="s">
        <v>585</v>
      </c>
      <c r="H380" t="s">
        <v>22</v>
      </c>
      <c r="I380" t="s">
        <v>22</v>
      </c>
      <c r="J380">
        <v>0.23119999999999999</v>
      </c>
      <c r="K380" t="s">
        <v>2759</v>
      </c>
      <c r="M380" t="s">
        <v>1402</v>
      </c>
      <c r="N380" t="s">
        <v>33</v>
      </c>
      <c r="P380" t="s">
        <v>1403</v>
      </c>
    </row>
    <row r="381" spans="1:16" hidden="1" x14ac:dyDescent="0.2">
      <c r="A381" t="s">
        <v>16</v>
      </c>
      <c r="B381" t="s">
        <v>17</v>
      </c>
      <c r="C381" t="s">
        <v>18</v>
      </c>
      <c r="D381" t="s">
        <v>18</v>
      </c>
      <c r="E381" t="s">
        <v>1284</v>
      </c>
      <c r="F381" t="s">
        <v>1404</v>
      </c>
      <c r="G381" t="s">
        <v>213</v>
      </c>
      <c r="H381" t="s">
        <v>22</v>
      </c>
      <c r="I381" t="s">
        <v>22</v>
      </c>
      <c r="J381">
        <v>1.9</v>
      </c>
      <c r="K381" t="s">
        <v>2759</v>
      </c>
      <c r="M381" t="s">
        <v>1405</v>
      </c>
      <c r="N381" t="s">
        <v>33</v>
      </c>
      <c r="P381" t="s">
        <v>1406</v>
      </c>
    </row>
    <row r="382" spans="1:16" hidden="1" x14ac:dyDescent="0.2">
      <c r="A382" t="s">
        <v>16</v>
      </c>
      <c r="B382" t="s">
        <v>17</v>
      </c>
      <c r="C382" t="s">
        <v>18</v>
      </c>
      <c r="D382" t="s">
        <v>18</v>
      </c>
      <c r="E382" t="s">
        <v>1284</v>
      </c>
      <c r="F382" t="s">
        <v>1407</v>
      </c>
      <c r="G382" t="s">
        <v>32</v>
      </c>
      <c r="H382" t="s">
        <v>22</v>
      </c>
      <c r="I382" t="s">
        <v>22</v>
      </c>
      <c r="J382">
        <v>0.47</v>
      </c>
      <c r="K382" t="s">
        <v>2759</v>
      </c>
      <c r="M382" t="s">
        <v>1408</v>
      </c>
      <c r="N382" t="s">
        <v>33</v>
      </c>
      <c r="P382" t="s">
        <v>1409</v>
      </c>
    </row>
    <row r="383" spans="1:16" hidden="1" x14ac:dyDescent="0.2">
      <c r="A383" t="s">
        <v>16</v>
      </c>
      <c r="B383" t="s">
        <v>17</v>
      </c>
      <c r="C383" t="s">
        <v>18</v>
      </c>
      <c r="D383" t="s">
        <v>18</v>
      </c>
      <c r="E383" t="s">
        <v>1284</v>
      </c>
      <c r="F383" t="s">
        <v>1410</v>
      </c>
      <c r="G383" t="s">
        <v>91</v>
      </c>
      <c r="H383" t="s">
        <v>22</v>
      </c>
      <c r="I383" t="s">
        <v>22</v>
      </c>
      <c r="J383">
        <v>0.26</v>
      </c>
      <c r="K383" t="s">
        <v>23</v>
      </c>
      <c r="M383" t="s">
        <v>1411</v>
      </c>
      <c r="N383" t="s">
        <v>25</v>
      </c>
      <c r="P383" t="s">
        <v>1412</v>
      </c>
    </row>
    <row r="384" spans="1:16" hidden="1" x14ac:dyDescent="0.2">
      <c r="A384" t="s">
        <v>16</v>
      </c>
      <c r="B384" t="s">
        <v>17</v>
      </c>
      <c r="C384" t="s">
        <v>18</v>
      </c>
      <c r="D384" t="s">
        <v>18</v>
      </c>
      <c r="E384" t="s">
        <v>1284</v>
      </c>
      <c r="F384" t="s">
        <v>1413</v>
      </c>
      <c r="G384" t="s">
        <v>37</v>
      </c>
      <c r="H384" t="s">
        <v>22</v>
      </c>
      <c r="I384" t="s">
        <v>22</v>
      </c>
      <c r="J384">
        <v>0.224</v>
      </c>
      <c r="K384" t="s">
        <v>2759</v>
      </c>
      <c r="M384" t="s">
        <v>1414</v>
      </c>
      <c r="N384" t="s">
        <v>33</v>
      </c>
      <c r="P384" t="s">
        <v>1415</v>
      </c>
    </row>
    <row r="385" spans="1:16" hidden="1" x14ac:dyDescent="0.2">
      <c r="A385" t="s">
        <v>16</v>
      </c>
      <c r="B385" t="s">
        <v>17</v>
      </c>
      <c r="C385" t="s">
        <v>18</v>
      </c>
      <c r="D385" t="s">
        <v>18</v>
      </c>
      <c r="E385" t="s">
        <v>1284</v>
      </c>
      <c r="F385" t="s">
        <v>1416</v>
      </c>
      <c r="G385" t="s">
        <v>1417</v>
      </c>
      <c r="H385" t="s">
        <v>22</v>
      </c>
      <c r="I385" t="s">
        <v>22</v>
      </c>
      <c r="J385">
        <v>0.83440000000000003</v>
      </c>
      <c r="K385" t="s">
        <v>2759</v>
      </c>
      <c r="M385" t="s">
        <v>1418</v>
      </c>
      <c r="N385" t="s">
        <v>33</v>
      </c>
      <c r="P385" t="s">
        <v>1419</v>
      </c>
    </row>
    <row r="386" spans="1:16" hidden="1" x14ac:dyDescent="0.2">
      <c r="A386" t="s">
        <v>16</v>
      </c>
      <c r="B386" t="s">
        <v>17</v>
      </c>
      <c r="C386" t="s">
        <v>18</v>
      </c>
      <c r="D386" t="s">
        <v>18</v>
      </c>
      <c r="E386" t="s">
        <v>1284</v>
      </c>
      <c r="F386" t="s">
        <v>1420</v>
      </c>
      <c r="G386" t="s">
        <v>1421</v>
      </c>
      <c r="H386" t="s">
        <v>22</v>
      </c>
      <c r="I386" t="s">
        <v>22</v>
      </c>
      <c r="J386">
        <v>0.52200000000000002</v>
      </c>
      <c r="K386" t="s">
        <v>2759</v>
      </c>
      <c r="M386" t="s">
        <v>1422</v>
      </c>
      <c r="N386" t="s">
        <v>33</v>
      </c>
      <c r="P386" t="s">
        <v>1423</v>
      </c>
    </row>
    <row r="387" spans="1:16" hidden="1" x14ac:dyDescent="0.2">
      <c r="A387" t="s">
        <v>16</v>
      </c>
      <c r="B387" t="s">
        <v>17</v>
      </c>
      <c r="C387" t="s">
        <v>18</v>
      </c>
      <c r="D387" t="s">
        <v>18</v>
      </c>
      <c r="E387" t="s">
        <v>1284</v>
      </c>
      <c r="F387" t="s">
        <v>1424</v>
      </c>
      <c r="G387" t="s">
        <v>229</v>
      </c>
      <c r="H387" t="s">
        <v>22</v>
      </c>
      <c r="I387" t="s">
        <v>22</v>
      </c>
      <c r="J387">
        <v>0.22320000000000001</v>
      </c>
      <c r="K387" t="s">
        <v>2759</v>
      </c>
      <c r="M387" t="s">
        <v>1425</v>
      </c>
      <c r="N387" t="s">
        <v>33</v>
      </c>
      <c r="P387" t="s">
        <v>1426</v>
      </c>
    </row>
    <row r="388" spans="1:16" hidden="1" x14ac:dyDescent="0.2">
      <c r="A388" t="s">
        <v>16</v>
      </c>
      <c r="B388" t="s">
        <v>17</v>
      </c>
      <c r="C388" t="s">
        <v>18</v>
      </c>
      <c r="D388" t="s">
        <v>18</v>
      </c>
      <c r="E388" t="s">
        <v>1284</v>
      </c>
      <c r="F388" t="s">
        <v>1427</v>
      </c>
      <c r="G388" t="s">
        <v>41</v>
      </c>
      <c r="H388" t="s">
        <v>22</v>
      </c>
      <c r="I388" t="s">
        <v>22</v>
      </c>
      <c r="J388">
        <v>0.06</v>
      </c>
      <c r="K388" t="s">
        <v>2759</v>
      </c>
      <c r="M388" t="s">
        <v>1428</v>
      </c>
      <c r="N388" t="s">
        <v>33</v>
      </c>
      <c r="P388" t="s">
        <v>1429</v>
      </c>
    </row>
    <row r="389" spans="1:16" hidden="1" x14ac:dyDescent="0.2">
      <c r="A389" t="s">
        <v>16</v>
      </c>
      <c r="B389" t="s">
        <v>17</v>
      </c>
      <c r="C389" t="s">
        <v>18</v>
      </c>
      <c r="D389" t="s">
        <v>18</v>
      </c>
      <c r="E389" t="s">
        <v>1284</v>
      </c>
      <c r="F389" t="s">
        <v>1430</v>
      </c>
      <c r="G389" t="s">
        <v>1431</v>
      </c>
      <c r="H389" t="s">
        <v>22</v>
      </c>
      <c r="I389" t="s">
        <v>22</v>
      </c>
      <c r="J389">
        <v>0.41839999999999999</v>
      </c>
      <c r="K389" t="s">
        <v>2759</v>
      </c>
      <c r="M389" t="s">
        <v>1432</v>
      </c>
      <c r="N389" t="s">
        <v>33</v>
      </c>
      <c r="P389" t="s">
        <v>1433</v>
      </c>
    </row>
    <row r="390" spans="1:16" hidden="1" x14ac:dyDescent="0.2">
      <c r="A390" t="s">
        <v>16</v>
      </c>
      <c r="B390" t="s">
        <v>17</v>
      </c>
      <c r="C390" t="s">
        <v>18</v>
      </c>
      <c r="D390" t="s">
        <v>18</v>
      </c>
      <c r="E390" t="s">
        <v>1284</v>
      </c>
      <c r="F390" t="s">
        <v>1280</v>
      </c>
      <c r="G390" t="s">
        <v>1434</v>
      </c>
      <c r="H390" t="s">
        <v>22</v>
      </c>
      <c r="I390" t="s">
        <v>22</v>
      </c>
      <c r="J390">
        <v>0.33239999999999997</v>
      </c>
      <c r="K390" t="s">
        <v>2759</v>
      </c>
      <c r="M390" t="s">
        <v>1435</v>
      </c>
      <c r="N390" t="s">
        <v>33</v>
      </c>
      <c r="P390" t="s">
        <v>1436</v>
      </c>
    </row>
    <row r="391" spans="1:16" hidden="1" x14ac:dyDescent="0.2">
      <c r="A391" t="s">
        <v>16</v>
      </c>
      <c r="B391" t="s">
        <v>17</v>
      </c>
      <c r="C391" t="s">
        <v>18</v>
      </c>
      <c r="D391" t="s">
        <v>18</v>
      </c>
      <c r="E391" t="s">
        <v>1284</v>
      </c>
      <c r="F391" t="s">
        <v>1437</v>
      </c>
      <c r="G391" t="s">
        <v>1438</v>
      </c>
      <c r="H391" t="s">
        <v>22</v>
      </c>
      <c r="I391" t="s">
        <v>22</v>
      </c>
      <c r="J391">
        <v>0.63600000000000001</v>
      </c>
      <c r="K391" t="s">
        <v>2759</v>
      </c>
      <c r="M391" t="s">
        <v>1439</v>
      </c>
      <c r="N391" t="s">
        <v>33</v>
      </c>
      <c r="P391" t="s">
        <v>1440</v>
      </c>
    </row>
    <row r="392" spans="1:16" hidden="1" x14ac:dyDescent="0.2">
      <c r="A392" t="s">
        <v>16</v>
      </c>
      <c r="B392" t="s">
        <v>17</v>
      </c>
      <c r="C392" t="s">
        <v>18</v>
      </c>
      <c r="D392" t="s">
        <v>18</v>
      </c>
      <c r="E392" t="s">
        <v>1284</v>
      </c>
      <c r="F392" t="s">
        <v>1441</v>
      </c>
      <c r="G392" t="s">
        <v>1442</v>
      </c>
      <c r="H392" t="s">
        <v>22</v>
      </c>
      <c r="I392" t="s">
        <v>22</v>
      </c>
      <c r="J392">
        <v>0.31559999999999999</v>
      </c>
      <c r="K392" t="s">
        <v>2759</v>
      </c>
      <c r="M392" t="s">
        <v>1443</v>
      </c>
      <c r="N392" t="s">
        <v>33</v>
      </c>
      <c r="P392" t="s">
        <v>1444</v>
      </c>
    </row>
    <row r="393" spans="1:16" hidden="1" x14ac:dyDescent="0.2">
      <c r="A393" t="s">
        <v>16</v>
      </c>
      <c r="B393" t="s">
        <v>17</v>
      </c>
      <c r="C393" t="s">
        <v>18</v>
      </c>
      <c r="D393" t="s">
        <v>18</v>
      </c>
      <c r="E393" t="s">
        <v>1445</v>
      </c>
      <c r="F393" t="s">
        <v>1446</v>
      </c>
      <c r="G393" t="s">
        <v>1447</v>
      </c>
      <c r="H393" t="s">
        <v>22</v>
      </c>
      <c r="I393" t="s">
        <v>22</v>
      </c>
      <c r="J393">
        <v>1.6559999999999999</v>
      </c>
      <c r="K393" t="s">
        <v>2759</v>
      </c>
      <c r="M393" t="s">
        <v>1448</v>
      </c>
      <c r="N393" t="s">
        <v>33</v>
      </c>
      <c r="P393" t="s">
        <v>1449</v>
      </c>
    </row>
    <row r="394" spans="1:16" hidden="1" x14ac:dyDescent="0.2">
      <c r="A394" t="s">
        <v>16</v>
      </c>
      <c r="B394" t="s">
        <v>17</v>
      </c>
      <c r="C394" t="s">
        <v>18</v>
      </c>
      <c r="D394" t="s">
        <v>18</v>
      </c>
      <c r="E394" t="s">
        <v>1445</v>
      </c>
      <c r="F394" t="s">
        <v>1450</v>
      </c>
      <c r="G394" t="s">
        <v>1451</v>
      </c>
      <c r="H394" t="s">
        <v>22</v>
      </c>
      <c r="I394" t="s">
        <v>22</v>
      </c>
      <c r="J394">
        <v>0.41</v>
      </c>
      <c r="K394" t="s">
        <v>2759</v>
      </c>
      <c r="M394" t="s">
        <v>1452</v>
      </c>
      <c r="N394" t="s">
        <v>33</v>
      </c>
      <c r="P394" t="s">
        <v>1453</v>
      </c>
    </row>
    <row r="395" spans="1:16" hidden="1" x14ac:dyDescent="0.2">
      <c r="A395" t="s">
        <v>16</v>
      </c>
      <c r="B395" t="s">
        <v>17</v>
      </c>
      <c r="C395" t="s">
        <v>18</v>
      </c>
      <c r="D395" t="s">
        <v>18</v>
      </c>
      <c r="E395" t="s">
        <v>1445</v>
      </c>
      <c r="F395" t="s">
        <v>1454</v>
      </c>
      <c r="G395" t="s">
        <v>1455</v>
      </c>
      <c r="H395" t="s">
        <v>22</v>
      </c>
      <c r="I395" t="s">
        <v>22</v>
      </c>
      <c r="J395">
        <v>1.2996000000000001</v>
      </c>
      <c r="K395" t="s">
        <v>2759</v>
      </c>
      <c r="M395" t="s">
        <v>1456</v>
      </c>
      <c r="N395" t="s">
        <v>33</v>
      </c>
      <c r="P395" t="s">
        <v>1457</v>
      </c>
    </row>
    <row r="396" spans="1:16" hidden="1" x14ac:dyDescent="0.2">
      <c r="A396" t="s">
        <v>16</v>
      </c>
      <c r="B396" t="s">
        <v>17</v>
      </c>
      <c r="C396" t="s">
        <v>18</v>
      </c>
      <c r="D396" t="s">
        <v>18</v>
      </c>
      <c r="E396" t="s">
        <v>1445</v>
      </c>
      <c r="F396" t="s">
        <v>1458</v>
      </c>
      <c r="G396" t="s">
        <v>549</v>
      </c>
      <c r="H396" t="s">
        <v>22</v>
      </c>
      <c r="I396" t="s">
        <v>22</v>
      </c>
      <c r="J396">
        <v>1.133</v>
      </c>
      <c r="K396" t="s">
        <v>2759</v>
      </c>
      <c r="M396" t="s">
        <v>1459</v>
      </c>
      <c r="N396" t="s">
        <v>33</v>
      </c>
      <c r="P396" t="s">
        <v>1460</v>
      </c>
    </row>
    <row r="397" spans="1:16" hidden="1" x14ac:dyDescent="0.2">
      <c r="A397" t="s">
        <v>16</v>
      </c>
      <c r="B397" t="s">
        <v>17</v>
      </c>
      <c r="C397" t="s">
        <v>18</v>
      </c>
      <c r="D397" t="s">
        <v>18</v>
      </c>
      <c r="E397" t="s">
        <v>1461</v>
      </c>
      <c r="F397" t="s">
        <v>1462</v>
      </c>
      <c r="G397" t="s">
        <v>59</v>
      </c>
      <c r="H397" t="s">
        <v>22</v>
      </c>
      <c r="I397" t="s">
        <v>22</v>
      </c>
      <c r="J397">
        <v>2.9</v>
      </c>
      <c r="K397" t="s">
        <v>2759</v>
      </c>
      <c r="M397" t="s">
        <v>1463</v>
      </c>
      <c r="N397" t="s">
        <v>33</v>
      </c>
      <c r="P397" t="s">
        <v>1464</v>
      </c>
    </row>
    <row r="398" spans="1:16" hidden="1" x14ac:dyDescent="0.2">
      <c r="A398" t="s">
        <v>16</v>
      </c>
      <c r="B398" t="s">
        <v>17</v>
      </c>
      <c r="C398" t="s">
        <v>18</v>
      </c>
      <c r="D398" t="s">
        <v>18</v>
      </c>
      <c r="E398" t="s">
        <v>1461</v>
      </c>
      <c r="F398" t="s">
        <v>1465</v>
      </c>
      <c r="G398" t="s">
        <v>240</v>
      </c>
      <c r="H398" t="s">
        <v>22</v>
      </c>
      <c r="I398" t="s">
        <v>22</v>
      </c>
      <c r="J398">
        <v>3.03</v>
      </c>
      <c r="K398" t="s">
        <v>2759</v>
      </c>
      <c r="M398" t="s">
        <v>1466</v>
      </c>
      <c r="N398" t="s">
        <v>33</v>
      </c>
      <c r="P398" t="s">
        <v>1467</v>
      </c>
    </row>
    <row r="399" spans="1:16" hidden="1" x14ac:dyDescent="0.2">
      <c r="A399" t="s">
        <v>16</v>
      </c>
      <c r="B399" t="s">
        <v>17</v>
      </c>
      <c r="C399" t="s">
        <v>18</v>
      </c>
      <c r="D399" t="s">
        <v>18</v>
      </c>
      <c r="E399" t="s">
        <v>1468</v>
      </c>
      <c r="F399" t="s">
        <v>464</v>
      </c>
      <c r="G399" t="s">
        <v>1469</v>
      </c>
      <c r="H399" t="s">
        <v>22</v>
      </c>
      <c r="I399" t="s">
        <v>22</v>
      </c>
      <c r="J399">
        <v>0.18659999999999999</v>
      </c>
      <c r="K399" t="s">
        <v>23</v>
      </c>
      <c r="M399" t="s">
        <v>1470</v>
      </c>
      <c r="N399" t="s">
        <v>25</v>
      </c>
      <c r="P399" t="s">
        <v>1471</v>
      </c>
    </row>
    <row r="400" spans="1:16" hidden="1" x14ac:dyDescent="0.2">
      <c r="A400" t="s">
        <v>16</v>
      </c>
      <c r="B400" t="s">
        <v>17</v>
      </c>
      <c r="C400" t="s">
        <v>18</v>
      </c>
      <c r="D400" t="s">
        <v>18</v>
      </c>
      <c r="E400" t="s">
        <v>1472</v>
      </c>
      <c r="F400" t="s">
        <v>954</v>
      </c>
      <c r="G400" t="s">
        <v>1286</v>
      </c>
      <c r="H400" t="s">
        <v>22</v>
      </c>
      <c r="I400" t="s">
        <v>22</v>
      </c>
      <c r="J400">
        <v>14.044</v>
      </c>
      <c r="K400" t="s">
        <v>2759</v>
      </c>
      <c r="M400" t="s">
        <v>1473</v>
      </c>
      <c r="N400" t="s">
        <v>33</v>
      </c>
      <c r="P400" t="s">
        <v>1474</v>
      </c>
    </row>
    <row r="401" spans="1:16" hidden="1" x14ac:dyDescent="0.2">
      <c r="A401" t="s">
        <v>16</v>
      </c>
      <c r="B401" t="s">
        <v>17</v>
      </c>
      <c r="C401" t="s">
        <v>18</v>
      </c>
      <c r="D401" t="s">
        <v>18</v>
      </c>
      <c r="E401" t="s">
        <v>1475</v>
      </c>
      <c r="F401" t="s">
        <v>1476</v>
      </c>
      <c r="G401" t="s">
        <v>1477</v>
      </c>
      <c r="H401" t="s">
        <v>22</v>
      </c>
      <c r="I401" t="s">
        <v>22</v>
      </c>
      <c r="J401">
        <v>9.6443999999999992</v>
      </c>
      <c r="K401" t="s">
        <v>2759</v>
      </c>
      <c r="M401" t="s">
        <v>1478</v>
      </c>
      <c r="N401" t="s">
        <v>33</v>
      </c>
      <c r="P401" t="s">
        <v>1479</v>
      </c>
    </row>
    <row r="402" spans="1:16" hidden="1" x14ac:dyDescent="0.2">
      <c r="A402" t="s">
        <v>16</v>
      </c>
      <c r="B402" t="s">
        <v>17</v>
      </c>
      <c r="C402" t="s">
        <v>18</v>
      </c>
      <c r="D402" t="s">
        <v>18</v>
      </c>
      <c r="E402" t="s">
        <v>1480</v>
      </c>
      <c r="F402" t="s">
        <v>1481</v>
      </c>
      <c r="G402" t="s">
        <v>1482</v>
      </c>
      <c r="H402" t="s">
        <v>22</v>
      </c>
      <c r="I402" t="s">
        <v>22</v>
      </c>
      <c r="J402">
        <v>0.1028</v>
      </c>
      <c r="K402" t="s">
        <v>2759</v>
      </c>
      <c r="M402" t="s">
        <v>1483</v>
      </c>
      <c r="N402" t="s">
        <v>33</v>
      </c>
      <c r="P402" t="s">
        <v>1484</v>
      </c>
    </row>
    <row r="403" spans="1:16" hidden="1" x14ac:dyDescent="0.2">
      <c r="A403" t="s">
        <v>16</v>
      </c>
      <c r="B403" t="s">
        <v>17</v>
      </c>
      <c r="C403" t="s">
        <v>18</v>
      </c>
      <c r="D403" t="s">
        <v>18</v>
      </c>
      <c r="E403" t="s">
        <v>1480</v>
      </c>
      <c r="F403" t="s">
        <v>374</v>
      </c>
      <c r="G403" t="s">
        <v>1485</v>
      </c>
      <c r="H403" t="s">
        <v>22</v>
      </c>
      <c r="I403" t="s">
        <v>22</v>
      </c>
      <c r="J403">
        <v>0.23</v>
      </c>
      <c r="K403" t="s">
        <v>2759</v>
      </c>
      <c r="M403" t="s">
        <v>1486</v>
      </c>
      <c r="N403" t="s">
        <v>33</v>
      </c>
      <c r="P403" t="s">
        <v>1487</v>
      </c>
    </row>
    <row r="404" spans="1:16" hidden="1" x14ac:dyDescent="0.2">
      <c r="A404" t="s">
        <v>16</v>
      </c>
      <c r="B404" t="s">
        <v>17</v>
      </c>
      <c r="C404" t="s">
        <v>18</v>
      </c>
      <c r="D404" t="s">
        <v>18</v>
      </c>
      <c r="E404" t="s">
        <v>1488</v>
      </c>
      <c r="F404" t="s">
        <v>1489</v>
      </c>
      <c r="G404" t="s">
        <v>1490</v>
      </c>
      <c r="H404" t="s">
        <v>22</v>
      </c>
      <c r="I404" t="s">
        <v>22</v>
      </c>
      <c r="J404">
        <v>6.2799999999999995E-2</v>
      </c>
      <c r="K404" t="s">
        <v>2759</v>
      </c>
      <c r="M404" t="s">
        <v>1491</v>
      </c>
      <c r="N404" t="s">
        <v>33</v>
      </c>
      <c r="P404" t="s">
        <v>1492</v>
      </c>
    </row>
    <row r="405" spans="1:16" hidden="1" x14ac:dyDescent="0.2">
      <c r="A405" t="s">
        <v>16</v>
      </c>
      <c r="B405" t="s">
        <v>17</v>
      </c>
      <c r="C405" t="s">
        <v>18</v>
      </c>
      <c r="D405" t="s">
        <v>18</v>
      </c>
      <c r="E405" t="s">
        <v>1493</v>
      </c>
      <c r="F405" t="s">
        <v>1494</v>
      </c>
      <c r="G405" t="s">
        <v>264</v>
      </c>
      <c r="H405" t="s">
        <v>22</v>
      </c>
      <c r="I405" t="s">
        <v>22</v>
      </c>
      <c r="J405">
        <v>0.68799999999999994</v>
      </c>
      <c r="K405" t="s">
        <v>2759</v>
      </c>
      <c r="M405" t="s">
        <v>1495</v>
      </c>
      <c r="N405" t="s">
        <v>33</v>
      </c>
      <c r="P405" t="s">
        <v>1496</v>
      </c>
    </row>
    <row r="406" spans="1:16" hidden="1" x14ac:dyDescent="0.2">
      <c r="A406" t="s">
        <v>16</v>
      </c>
      <c r="B406" t="s">
        <v>17</v>
      </c>
      <c r="C406" t="s">
        <v>18</v>
      </c>
      <c r="D406" t="s">
        <v>18</v>
      </c>
      <c r="E406" t="s">
        <v>1493</v>
      </c>
      <c r="F406" t="s">
        <v>1497</v>
      </c>
      <c r="G406" t="s">
        <v>22</v>
      </c>
      <c r="H406" t="s">
        <v>64</v>
      </c>
      <c r="I406" t="s">
        <v>1497</v>
      </c>
      <c r="J406">
        <v>4.5999999999999999E-2</v>
      </c>
      <c r="K406" t="s">
        <v>2759</v>
      </c>
      <c r="M406" t="s">
        <v>1498</v>
      </c>
      <c r="N406" t="s">
        <v>33</v>
      </c>
      <c r="P406" t="s">
        <v>1499</v>
      </c>
    </row>
    <row r="407" spans="1:16" hidden="1" x14ac:dyDescent="0.2">
      <c r="A407" t="s">
        <v>16</v>
      </c>
      <c r="B407" t="s">
        <v>17</v>
      </c>
      <c r="C407" t="s">
        <v>18</v>
      </c>
      <c r="D407" t="s">
        <v>18</v>
      </c>
      <c r="E407" t="s">
        <v>1493</v>
      </c>
      <c r="F407" t="s">
        <v>1500</v>
      </c>
      <c r="G407" t="s">
        <v>257</v>
      </c>
      <c r="H407" t="s">
        <v>22</v>
      </c>
      <c r="I407" t="s">
        <v>22</v>
      </c>
      <c r="J407">
        <v>0.46479999999999999</v>
      </c>
      <c r="K407" t="s">
        <v>2759</v>
      </c>
      <c r="M407" t="s">
        <v>1501</v>
      </c>
      <c r="N407" t="s">
        <v>33</v>
      </c>
      <c r="P407" t="s">
        <v>1502</v>
      </c>
    </row>
    <row r="408" spans="1:16" hidden="1" x14ac:dyDescent="0.2">
      <c r="A408" t="s">
        <v>16</v>
      </c>
      <c r="B408" t="s">
        <v>17</v>
      </c>
      <c r="C408" t="s">
        <v>18</v>
      </c>
      <c r="D408" t="s">
        <v>18</v>
      </c>
      <c r="E408" t="s">
        <v>1503</v>
      </c>
      <c r="F408" t="s">
        <v>1504</v>
      </c>
      <c r="G408" t="s">
        <v>1505</v>
      </c>
      <c r="H408" t="s">
        <v>22</v>
      </c>
      <c r="I408" t="s">
        <v>22</v>
      </c>
      <c r="J408">
        <v>0.2054</v>
      </c>
      <c r="K408" t="s">
        <v>2759</v>
      </c>
      <c r="M408" t="s">
        <v>1506</v>
      </c>
      <c r="N408" t="s">
        <v>33</v>
      </c>
      <c r="P408" t="s">
        <v>1507</v>
      </c>
    </row>
    <row r="409" spans="1:16" hidden="1" x14ac:dyDescent="0.2">
      <c r="A409" t="s">
        <v>16</v>
      </c>
      <c r="B409" t="s">
        <v>17</v>
      </c>
      <c r="C409" t="s">
        <v>18</v>
      </c>
      <c r="D409" t="s">
        <v>18</v>
      </c>
      <c r="E409" t="s">
        <v>1503</v>
      </c>
      <c r="F409" t="s">
        <v>1508</v>
      </c>
      <c r="G409" t="s">
        <v>1509</v>
      </c>
      <c r="H409" t="s">
        <v>22</v>
      </c>
      <c r="I409" t="s">
        <v>22</v>
      </c>
      <c r="J409">
        <v>1.9523999999999999</v>
      </c>
      <c r="K409" t="s">
        <v>2759</v>
      </c>
      <c r="M409" t="s">
        <v>1510</v>
      </c>
      <c r="N409" t="s">
        <v>33</v>
      </c>
      <c r="P409" t="s">
        <v>1511</v>
      </c>
    </row>
    <row r="410" spans="1:16" hidden="1" x14ac:dyDescent="0.2">
      <c r="A410" t="s">
        <v>16</v>
      </c>
      <c r="B410" t="s">
        <v>17</v>
      </c>
      <c r="C410" t="s">
        <v>18</v>
      </c>
      <c r="D410" t="s">
        <v>18</v>
      </c>
      <c r="E410" t="s">
        <v>1503</v>
      </c>
      <c r="F410" t="s">
        <v>770</v>
      </c>
      <c r="G410" t="s">
        <v>1505</v>
      </c>
      <c r="H410" t="s">
        <v>22</v>
      </c>
      <c r="I410" t="s">
        <v>22</v>
      </c>
      <c r="J410">
        <v>0.4</v>
      </c>
      <c r="K410" t="s">
        <v>2759</v>
      </c>
      <c r="M410" t="s">
        <v>1512</v>
      </c>
      <c r="N410" t="s">
        <v>33</v>
      </c>
      <c r="P410" t="s">
        <v>1513</v>
      </c>
    </row>
    <row r="411" spans="1:16" hidden="1" x14ac:dyDescent="0.2">
      <c r="A411" t="s">
        <v>16</v>
      </c>
      <c r="B411" t="s">
        <v>17</v>
      </c>
      <c r="C411" t="s">
        <v>18</v>
      </c>
      <c r="D411" t="s">
        <v>18</v>
      </c>
      <c r="E411" t="s">
        <v>1503</v>
      </c>
      <c r="F411" t="s">
        <v>2922</v>
      </c>
      <c r="G411" t="s">
        <v>1505</v>
      </c>
      <c r="H411" t="s">
        <v>22</v>
      </c>
      <c r="I411" t="s">
        <v>22</v>
      </c>
      <c r="J411">
        <v>0.78320000000000001</v>
      </c>
      <c r="K411" t="s">
        <v>2759</v>
      </c>
      <c r="M411" t="s">
        <v>1514</v>
      </c>
      <c r="N411" t="s">
        <v>33</v>
      </c>
      <c r="P411" t="s">
        <v>1515</v>
      </c>
    </row>
    <row r="412" spans="1:16" hidden="1" x14ac:dyDescent="0.2">
      <c r="A412" t="s">
        <v>16</v>
      </c>
      <c r="B412" t="s">
        <v>17</v>
      </c>
      <c r="C412" t="s">
        <v>18</v>
      </c>
      <c r="D412" t="s">
        <v>18</v>
      </c>
      <c r="E412" t="s">
        <v>1503</v>
      </c>
      <c r="F412" t="s">
        <v>1516</v>
      </c>
      <c r="G412" t="s">
        <v>91</v>
      </c>
      <c r="H412" t="s">
        <v>22</v>
      </c>
      <c r="I412" t="s">
        <v>22</v>
      </c>
      <c r="J412">
        <v>0.92849999999999999</v>
      </c>
      <c r="K412" t="s">
        <v>23</v>
      </c>
      <c r="M412" t="s">
        <v>1517</v>
      </c>
      <c r="N412" t="s">
        <v>25</v>
      </c>
      <c r="P412" t="s">
        <v>1518</v>
      </c>
    </row>
    <row r="413" spans="1:16" hidden="1" x14ac:dyDescent="0.2">
      <c r="A413" t="s">
        <v>16</v>
      </c>
      <c r="B413" t="s">
        <v>17</v>
      </c>
      <c r="C413" t="s">
        <v>18</v>
      </c>
      <c r="D413" t="s">
        <v>18</v>
      </c>
      <c r="E413" t="s">
        <v>1503</v>
      </c>
      <c r="F413" t="s">
        <v>1519</v>
      </c>
      <c r="G413" t="s">
        <v>141</v>
      </c>
      <c r="H413" t="s">
        <v>22</v>
      </c>
      <c r="I413" t="s">
        <v>22</v>
      </c>
      <c r="J413">
        <v>3.8795999999999999</v>
      </c>
      <c r="K413" t="s">
        <v>2759</v>
      </c>
      <c r="M413" t="s">
        <v>1520</v>
      </c>
      <c r="N413" t="s">
        <v>33</v>
      </c>
      <c r="P413" t="s">
        <v>1521</v>
      </c>
    </row>
    <row r="414" spans="1:16" hidden="1" x14ac:dyDescent="0.2">
      <c r="A414" t="s">
        <v>16</v>
      </c>
      <c r="B414" t="s">
        <v>17</v>
      </c>
      <c r="C414" t="s">
        <v>18</v>
      </c>
      <c r="D414" t="s">
        <v>18</v>
      </c>
      <c r="E414" t="s">
        <v>1503</v>
      </c>
      <c r="F414" t="s">
        <v>1522</v>
      </c>
      <c r="G414" t="s">
        <v>1523</v>
      </c>
      <c r="H414" t="s">
        <v>22</v>
      </c>
      <c r="I414" t="s">
        <v>22</v>
      </c>
      <c r="J414">
        <v>0.23319999999999999</v>
      </c>
      <c r="K414" t="s">
        <v>2759</v>
      </c>
      <c r="M414" t="s">
        <v>1524</v>
      </c>
      <c r="N414" t="s">
        <v>33</v>
      </c>
      <c r="P414" t="s">
        <v>1525</v>
      </c>
    </row>
    <row r="415" spans="1:16" hidden="1" x14ac:dyDescent="0.2">
      <c r="A415" t="s">
        <v>16</v>
      </c>
      <c r="B415" t="s">
        <v>17</v>
      </c>
      <c r="C415" t="s">
        <v>18</v>
      </c>
      <c r="D415" t="s">
        <v>18</v>
      </c>
      <c r="E415" t="s">
        <v>1503</v>
      </c>
      <c r="F415" t="s">
        <v>1526</v>
      </c>
      <c r="G415" t="s">
        <v>1527</v>
      </c>
      <c r="H415" t="s">
        <v>22</v>
      </c>
      <c r="I415" t="s">
        <v>22</v>
      </c>
      <c r="J415">
        <v>9.8060399999999994</v>
      </c>
      <c r="K415" t="s">
        <v>2759</v>
      </c>
      <c r="M415" t="s">
        <v>1528</v>
      </c>
      <c r="N415" t="s">
        <v>33</v>
      </c>
      <c r="P415" t="s">
        <v>1529</v>
      </c>
    </row>
    <row r="416" spans="1:16" hidden="1" x14ac:dyDescent="0.2">
      <c r="A416" t="s">
        <v>16</v>
      </c>
      <c r="B416" t="s">
        <v>17</v>
      </c>
      <c r="C416" t="s">
        <v>18</v>
      </c>
      <c r="D416" t="s">
        <v>18</v>
      </c>
      <c r="E416" t="s">
        <v>1503</v>
      </c>
      <c r="F416" t="s">
        <v>602</v>
      </c>
      <c r="G416" t="s">
        <v>1530</v>
      </c>
      <c r="H416" t="s">
        <v>22</v>
      </c>
      <c r="I416" t="s">
        <v>22</v>
      </c>
      <c r="J416">
        <v>16.359000000000002</v>
      </c>
      <c r="K416" t="s">
        <v>2759</v>
      </c>
      <c r="M416" t="s">
        <v>1531</v>
      </c>
      <c r="N416" t="s">
        <v>33</v>
      </c>
      <c r="P416" t="s">
        <v>1532</v>
      </c>
    </row>
    <row r="417" spans="1:16" hidden="1" x14ac:dyDescent="0.2">
      <c r="A417" t="s">
        <v>16</v>
      </c>
      <c r="B417" t="s">
        <v>17</v>
      </c>
      <c r="C417" t="s">
        <v>18</v>
      </c>
      <c r="D417" t="s">
        <v>18</v>
      </c>
      <c r="E417" t="s">
        <v>1503</v>
      </c>
      <c r="F417" t="s">
        <v>1450</v>
      </c>
      <c r="G417" t="s">
        <v>1533</v>
      </c>
      <c r="H417" t="s">
        <v>64</v>
      </c>
      <c r="I417" t="s">
        <v>1534</v>
      </c>
      <c r="J417">
        <v>1.6644000000000001</v>
      </c>
      <c r="K417" t="s">
        <v>2759</v>
      </c>
      <c r="M417" t="s">
        <v>1535</v>
      </c>
      <c r="N417" t="s">
        <v>33</v>
      </c>
      <c r="P417" t="s">
        <v>1536</v>
      </c>
    </row>
    <row r="418" spans="1:16" hidden="1" x14ac:dyDescent="0.2">
      <c r="A418" t="s">
        <v>16</v>
      </c>
      <c r="B418" t="s">
        <v>17</v>
      </c>
      <c r="C418" t="s">
        <v>18</v>
      </c>
      <c r="D418" t="s">
        <v>18</v>
      </c>
      <c r="E418" t="s">
        <v>1503</v>
      </c>
      <c r="F418" t="s">
        <v>1537</v>
      </c>
      <c r="G418" t="s">
        <v>1523</v>
      </c>
      <c r="H418" t="s">
        <v>22</v>
      </c>
      <c r="I418" t="s">
        <v>22</v>
      </c>
      <c r="J418">
        <v>0.70479999999999998</v>
      </c>
      <c r="K418" t="s">
        <v>2759</v>
      </c>
      <c r="M418" t="s">
        <v>1538</v>
      </c>
      <c r="N418" t="s">
        <v>33</v>
      </c>
      <c r="P418" t="s">
        <v>1539</v>
      </c>
    </row>
    <row r="419" spans="1:16" hidden="1" x14ac:dyDescent="0.2">
      <c r="A419" t="s">
        <v>16</v>
      </c>
      <c r="B419" t="s">
        <v>17</v>
      </c>
      <c r="C419" t="s">
        <v>18</v>
      </c>
      <c r="D419" t="s">
        <v>18</v>
      </c>
      <c r="E419" t="s">
        <v>1503</v>
      </c>
      <c r="F419" t="s">
        <v>1540</v>
      </c>
      <c r="G419" t="s">
        <v>1541</v>
      </c>
      <c r="H419" t="s">
        <v>22</v>
      </c>
      <c r="I419" t="s">
        <v>22</v>
      </c>
      <c r="J419">
        <v>1.276</v>
      </c>
      <c r="K419" t="s">
        <v>2759</v>
      </c>
      <c r="M419" t="s">
        <v>1542</v>
      </c>
      <c r="N419" t="s">
        <v>33</v>
      </c>
      <c r="P419" t="s">
        <v>1543</v>
      </c>
    </row>
    <row r="420" spans="1:16" hidden="1" x14ac:dyDescent="0.2">
      <c r="A420" t="s">
        <v>16</v>
      </c>
      <c r="B420" t="s">
        <v>17</v>
      </c>
      <c r="C420" t="s">
        <v>18</v>
      </c>
      <c r="D420" t="s">
        <v>18</v>
      </c>
      <c r="E420" t="s">
        <v>1503</v>
      </c>
      <c r="F420" t="s">
        <v>1544</v>
      </c>
      <c r="G420" t="s">
        <v>1505</v>
      </c>
      <c r="H420" t="s">
        <v>22</v>
      </c>
      <c r="I420" t="s">
        <v>22</v>
      </c>
      <c r="J420">
        <v>14.6296</v>
      </c>
      <c r="K420" t="s">
        <v>2759</v>
      </c>
      <c r="M420" t="s">
        <v>1545</v>
      </c>
      <c r="N420" t="s">
        <v>33</v>
      </c>
      <c r="P420" t="s">
        <v>1546</v>
      </c>
    </row>
    <row r="421" spans="1:16" hidden="1" x14ac:dyDescent="0.2">
      <c r="A421" t="s">
        <v>16</v>
      </c>
      <c r="B421" t="s">
        <v>17</v>
      </c>
      <c r="C421" t="s">
        <v>18</v>
      </c>
      <c r="D421" t="s">
        <v>18</v>
      </c>
      <c r="E421" t="s">
        <v>1503</v>
      </c>
      <c r="F421" t="s">
        <v>1547</v>
      </c>
      <c r="G421" t="s">
        <v>22</v>
      </c>
      <c r="H421" t="s">
        <v>64</v>
      </c>
      <c r="I421" t="s">
        <v>1547</v>
      </c>
      <c r="J421">
        <v>1.079</v>
      </c>
      <c r="K421" t="s">
        <v>2759</v>
      </c>
      <c r="M421" t="s">
        <v>1548</v>
      </c>
      <c r="N421" t="s">
        <v>33</v>
      </c>
      <c r="P421" t="s">
        <v>1549</v>
      </c>
    </row>
    <row r="422" spans="1:16" hidden="1" x14ac:dyDescent="0.2">
      <c r="A422" t="s">
        <v>16</v>
      </c>
      <c r="B422" t="s">
        <v>17</v>
      </c>
      <c r="C422" t="s">
        <v>18</v>
      </c>
      <c r="D422" t="s">
        <v>18</v>
      </c>
      <c r="E422" t="s">
        <v>1503</v>
      </c>
      <c r="F422" t="s">
        <v>1547</v>
      </c>
      <c r="G422" t="s">
        <v>1550</v>
      </c>
      <c r="H422" t="s">
        <v>22</v>
      </c>
      <c r="I422" t="s">
        <v>22</v>
      </c>
      <c r="J422">
        <v>1.349</v>
      </c>
      <c r="K422" t="s">
        <v>2759</v>
      </c>
      <c r="M422" t="s">
        <v>1551</v>
      </c>
      <c r="N422" t="s">
        <v>33</v>
      </c>
      <c r="P422" t="s">
        <v>1552</v>
      </c>
    </row>
    <row r="423" spans="1:16" hidden="1" x14ac:dyDescent="0.2">
      <c r="A423" t="s">
        <v>16</v>
      </c>
      <c r="B423" t="s">
        <v>17</v>
      </c>
      <c r="C423" t="s">
        <v>18</v>
      </c>
      <c r="D423" t="s">
        <v>18</v>
      </c>
      <c r="E423" t="s">
        <v>1503</v>
      </c>
      <c r="F423" t="s">
        <v>198</v>
      </c>
      <c r="G423" t="s">
        <v>22</v>
      </c>
      <c r="H423" t="s">
        <v>22</v>
      </c>
      <c r="I423" t="s">
        <v>22</v>
      </c>
      <c r="J423">
        <v>0.68</v>
      </c>
      <c r="K423" t="s">
        <v>2759</v>
      </c>
      <c r="M423" t="s">
        <v>1553</v>
      </c>
      <c r="N423" t="s">
        <v>33</v>
      </c>
      <c r="P423" t="s">
        <v>1554</v>
      </c>
    </row>
    <row r="424" spans="1:16" hidden="1" x14ac:dyDescent="0.2">
      <c r="A424" t="s">
        <v>16</v>
      </c>
      <c r="B424" t="s">
        <v>17</v>
      </c>
      <c r="C424" t="s">
        <v>18</v>
      </c>
      <c r="D424" t="s">
        <v>18</v>
      </c>
      <c r="E424" t="s">
        <v>1503</v>
      </c>
      <c r="F424" t="s">
        <v>1555</v>
      </c>
      <c r="G424" t="s">
        <v>1556</v>
      </c>
      <c r="H424" t="s">
        <v>22</v>
      </c>
      <c r="I424" t="s">
        <v>22</v>
      </c>
      <c r="J424">
        <v>5.6</v>
      </c>
      <c r="K424" t="s">
        <v>2759</v>
      </c>
      <c r="M424" t="s">
        <v>1557</v>
      </c>
      <c r="N424" t="s">
        <v>33</v>
      </c>
      <c r="P424" t="s">
        <v>1558</v>
      </c>
    </row>
    <row r="425" spans="1:16" hidden="1" x14ac:dyDescent="0.2">
      <c r="A425" t="s">
        <v>16</v>
      </c>
      <c r="B425" t="s">
        <v>17</v>
      </c>
      <c r="C425" t="s">
        <v>18</v>
      </c>
      <c r="D425" t="s">
        <v>18</v>
      </c>
      <c r="E425" t="s">
        <v>1503</v>
      </c>
      <c r="F425" t="s">
        <v>1559</v>
      </c>
      <c r="G425" t="s">
        <v>1550</v>
      </c>
      <c r="H425" t="s">
        <v>22</v>
      </c>
      <c r="I425" t="s">
        <v>22</v>
      </c>
      <c r="J425">
        <v>0.51359999999999995</v>
      </c>
      <c r="K425" t="s">
        <v>2759</v>
      </c>
      <c r="M425" t="s">
        <v>1560</v>
      </c>
      <c r="N425" t="s">
        <v>33</v>
      </c>
      <c r="P425" t="s">
        <v>1561</v>
      </c>
    </row>
    <row r="426" spans="1:16" hidden="1" x14ac:dyDescent="0.2">
      <c r="A426" t="s">
        <v>16</v>
      </c>
      <c r="B426" t="s">
        <v>17</v>
      </c>
      <c r="C426" t="s">
        <v>18</v>
      </c>
      <c r="D426" t="s">
        <v>18</v>
      </c>
      <c r="E426" t="s">
        <v>1562</v>
      </c>
      <c r="F426" t="s">
        <v>1563</v>
      </c>
      <c r="G426" t="s">
        <v>1564</v>
      </c>
      <c r="H426" t="s">
        <v>22</v>
      </c>
      <c r="I426" t="s">
        <v>22</v>
      </c>
      <c r="J426">
        <v>0.76</v>
      </c>
      <c r="K426" t="s">
        <v>2759</v>
      </c>
      <c r="M426" t="s">
        <v>1565</v>
      </c>
      <c r="N426" t="s">
        <v>33</v>
      </c>
      <c r="P426" t="s">
        <v>1566</v>
      </c>
    </row>
    <row r="427" spans="1:16" hidden="1" x14ac:dyDescent="0.2">
      <c r="A427" t="s">
        <v>16</v>
      </c>
      <c r="B427" t="s">
        <v>17</v>
      </c>
      <c r="C427" t="s">
        <v>18</v>
      </c>
      <c r="D427" t="s">
        <v>18</v>
      </c>
      <c r="E427" t="s">
        <v>1562</v>
      </c>
      <c r="F427" t="s">
        <v>1567</v>
      </c>
      <c r="G427" t="s">
        <v>91</v>
      </c>
      <c r="H427" t="s">
        <v>22</v>
      </c>
      <c r="I427" t="s">
        <v>22</v>
      </c>
      <c r="J427">
        <v>2.3718750000000002</v>
      </c>
      <c r="K427" t="s">
        <v>2759</v>
      </c>
      <c r="M427" t="s">
        <v>1568</v>
      </c>
      <c r="N427" t="s">
        <v>33</v>
      </c>
      <c r="P427" t="s">
        <v>1569</v>
      </c>
    </row>
    <row r="428" spans="1:16" hidden="1" x14ac:dyDescent="0.2">
      <c r="A428" t="s">
        <v>16</v>
      </c>
      <c r="B428" t="s">
        <v>17</v>
      </c>
      <c r="C428" t="s">
        <v>18</v>
      </c>
      <c r="D428" t="s">
        <v>18</v>
      </c>
      <c r="E428" t="s">
        <v>1562</v>
      </c>
      <c r="F428" t="s">
        <v>1570</v>
      </c>
      <c r="G428" t="s">
        <v>91</v>
      </c>
      <c r="H428" t="s">
        <v>99</v>
      </c>
      <c r="I428" t="s">
        <v>1571</v>
      </c>
      <c r="J428">
        <v>1.0855999999999999</v>
      </c>
      <c r="K428" t="s">
        <v>23</v>
      </c>
      <c r="M428" t="s">
        <v>1572</v>
      </c>
      <c r="N428" t="s">
        <v>25</v>
      </c>
      <c r="P428" t="s">
        <v>1573</v>
      </c>
    </row>
    <row r="429" spans="1:16" hidden="1" x14ac:dyDescent="0.2">
      <c r="A429" t="s">
        <v>16</v>
      </c>
      <c r="B429" t="s">
        <v>17</v>
      </c>
      <c r="C429" t="s">
        <v>18</v>
      </c>
      <c r="D429" t="s">
        <v>18</v>
      </c>
      <c r="E429" t="s">
        <v>1562</v>
      </c>
      <c r="F429" t="s">
        <v>1570</v>
      </c>
      <c r="G429" t="s">
        <v>91</v>
      </c>
      <c r="H429" t="s">
        <v>99</v>
      </c>
      <c r="I429" t="s">
        <v>579</v>
      </c>
      <c r="J429">
        <v>1.9432</v>
      </c>
      <c r="K429" t="s">
        <v>23</v>
      </c>
      <c r="M429" t="s">
        <v>1574</v>
      </c>
      <c r="N429" t="s">
        <v>25</v>
      </c>
      <c r="P429" t="s">
        <v>1575</v>
      </c>
    </row>
    <row r="430" spans="1:16" hidden="1" x14ac:dyDescent="0.2">
      <c r="A430" t="s">
        <v>16</v>
      </c>
      <c r="B430" t="s">
        <v>17</v>
      </c>
      <c r="C430" t="s">
        <v>18</v>
      </c>
      <c r="D430" t="s">
        <v>18</v>
      </c>
      <c r="E430" t="s">
        <v>1562</v>
      </c>
      <c r="F430" t="s">
        <v>1570</v>
      </c>
      <c r="G430" t="s">
        <v>91</v>
      </c>
      <c r="H430" t="s">
        <v>22</v>
      </c>
      <c r="I430" t="s">
        <v>22</v>
      </c>
      <c r="J430">
        <v>3.1</v>
      </c>
      <c r="K430" t="s">
        <v>23</v>
      </c>
      <c r="M430" t="s">
        <v>1576</v>
      </c>
      <c r="N430" t="s">
        <v>25</v>
      </c>
      <c r="P430" t="s">
        <v>1577</v>
      </c>
    </row>
    <row r="431" spans="1:16" hidden="1" x14ac:dyDescent="0.2">
      <c r="A431" t="s">
        <v>16</v>
      </c>
      <c r="B431" t="s">
        <v>17</v>
      </c>
      <c r="C431" t="s">
        <v>18</v>
      </c>
      <c r="D431" t="s">
        <v>18</v>
      </c>
      <c r="E431" t="s">
        <v>1562</v>
      </c>
      <c r="F431" t="s">
        <v>1578</v>
      </c>
      <c r="G431" t="s">
        <v>1579</v>
      </c>
      <c r="H431" t="s">
        <v>22</v>
      </c>
      <c r="I431" t="s">
        <v>22</v>
      </c>
      <c r="J431">
        <v>4.1817000000000002</v>
      </c>
      <c r="K431" t="s">
        <v>2759</v>
      </c>
      <c r="M431" t="s">
        <v>1580</v>
      </c>
      <c r="N431" t="s">
        <v>33</v>
      </c>
      <c r="P431" t="s">
        <v>1581</v>
      </c>
    </row>
    <row r="432" spans="1:16" hidden="1" x14ac:dyDescent="0.2">
      <c r="A432" t="s">
        <v>16</v>
      </c>
      <c r="B432" t="s">
        <v>17</v>
      </c>
      <c r="C432" t="s">
        <v>18</v>
      </c>
      <c r="D432" t="s">
        <v>18</v>
      </c>
      <c r="E432" t="s">
        <v>1562</v>
      </c>
      <c r="F432" t="s">
        <v>645</v>
      </c>
      <c r="G432" t="s">
        <v>1582</v>
      </c>
      <c r="H432" t="s">
        <v>22</v>
      </c>
      <c r="I432" t="s">
        <v>22</v>
      </c>
      <c r="J432">
        <v>1.0016</v>
      </c>
      <c r="K432" t="s">
        <v>2759</v>
      </c>
      <c r="M432" t="s">
        <v>1583</v>
      </c>
      <c r="N432" t="s">
        <v>33</v>
      </c>
      <c r="P432" t="s">
        <v>1584</v>
      </c>
    </row>
    <row r="433" spans="1:16" hidden="1" x14ac:dyDescent="0.2">
      <c r="A433" t="s">
        <v>16</v>
      </c>
      <c r="B433" t="s">
        <v>17</v>
      </c>
      <c r="C433" t="s">
        <v>18</v>
      </c>
      <c r="D433" t="s">
        <v>18</v>
      </c>
      <c r="E433" t="s">
        <v>1562</v>
      </c>
      <c r="F433" t="s">
        <v>1585</v>
      </c>
      <c r="G433" t="s">
        <v>91</v>
      </c>
      <c r="H433" t="s">
        <v>22</v>
      </c>
      <c r="I433" t="s">
        <v>22</v>
      </c>
      <c r="J433">
        <v>2.61</v>
      </c>
      <c r="K433" t="s">
        <v>271</v>
      </c>
      <c r="M433" t="s">
        <v>1586</v>
      </c>
      <c r="N433" t="s">
        <v>25</v>
      </c>
      <c r="P433" t="s">
        <v>1587</v>
      </c>
    </row>
    <row r="434" spans="1:16" hidden="1" x14ac:dyDescent="0.2">
      <c r="A434" t="s">
        <v>16</v>
      </c>
      <c r="B434" t="s">
        <v>17</v>
      </c>
      <c r="C434" t="s">
        <v>18</v>
      </c>
      <c r="D434" t="s">
        <v>18</v>
      </c>
      <c r="E434" t="s">
        <v>1588</v>
      </c>
      <c r="F434" t="s">
        <v>516</v>
      </c>
      <c r="G434" t="s">
        <v>1589</v>
      </c>
      <c r="H434" t="s">
        <v>99</v>
      </c>
      <c r="I434" t="s">
        <v>516</v>
      </c>
      <c r="J434">
        <v>0.23519999999999999</v>
      </c>
      <c r="K434" t="s">
        <v>2745</v>
      </c>
      <c r="M434" t="s">
        <v>1590</v>
      </c>
      <c r="N434" t="s">
        <v>2760</v>
      </c>
      <c r="P434" t="s">
        <v>1591</v>
      </c>
    </row>
    <row r="435" spans="1:16" hidden="1" x14ac:dyDescent="0.2">
      <c r="A435" t="s">
        <v>16</v>
      </c>
      <c r="B435" t="s">
        <v>17</v>
      </c>
      <c r="C435" t="s">
        <v>18</v>
      </c>
      <c r="D435" t="s">
        <v>18</v>
      </c>
      <c r="E435" t="s">
        <v>1588</v>
      </c>
      <c r="F435" t="s">
        <v>516</v>
      </c>
      <c r="G435" t="s">
        <v>1592</v>
      </c>
      <c r="H435" t="s">
        <v>22</v>
      </c>
      <c r="I435" t="s">
        <v>22</v>
      </c>
      <c r="J435">
        <v>0.3</v>
      </c>
      <c r="K435" t="s">
        <v>2745</v>
      </c>
      <c r="M435" t="s">
        <v>1593</v>
      </c>
      <c r="N435" t="s">
        <v>2760</v>
      </c>
      <c r="P435" t="s">
        <v>1594</v>
      </c>
    </row>
    <row r="436" spans="1:16" hidden="1" x14ac:dyDescent="0.2">
      <c r="A436" t="s">
        <v>16</v>
      </c>
      <c r="B436" t="s">
        <v>17</v>
      </c>
      <c r="C436" t="s">
        <v>18</v>
      </c>
      <c r="D436" t="s">
        <v>18</v>
      </c>
      <c r="E436" t="s">
        <v>1595</v>
      </c>
      <c r="F436" t="s">
        <v>1596</v>
      </c>
      <c r="G436" t="s">
        <v>1597</v>
      </c>
      <c r="H436" t="s">
        <v>99</v>
      </c>
      <c r="I436" t="s">
        <v>1596</v>
      </c>
      <c r="J436">
        <v>9.5600000000000004E-2</v>
      </c>
      <c r="K436" t="s">
        <v>23</v>
      </c>
      <c r="M436" t="s">
        <v>1598</v>
      </c>
      <c r="N436" t="s">
        <v>25</v>
      </c>
      <c r="P436" t="s">
        <v>1599</v>
      </c>
    </row>
    <row r="437" spans="1:16" hidden="1" x14ac:dyDescent="0.2">
      <c r="A437" t="s">
        <v>16</v>
      </c>
      <c r="B437" t="s">
        <v>17</v>
      </c>
      <c r="C437" t="s">
        <v>18</v>
      </c>
      <c r="D437" t="s">
        <v>18</v>
      </c>
      <c r="E437" t="s">
        <v>1595</v>
      </c>
      <c r="F437" t="s">
        <v>1596</v>
      </c>
      <c r="G437" t="s">
        <v>1597</v>
      </c>
      <c r="H437" t="s">
        <v>22</v>
      </c>
      <c r="I437" t="s">
        <v>22</v>
      </c>
      <c r="J437">
        <v>0.21</v>
      </c>
      <c r="K437" t="s">
        <v>23</v>
      </c>
      <c r="M437" t="s">
        <v>1600</v>
      </c>
      <c r="N437" t="s">
        <v>25</v>
      </c>
      <c r="P437" t="s">
        <v>1601</v>
      </c>
    </row>
    <row r="438" spans="1:16" hidden="1" x14ac:dyDescent="0.2">
      <c r="A438" t="s">
        <v>16</v>
      </c>
      <c r="B438" t="s">
        <v>17</v>
      </c>
      <c r="C438" t="s">
        <v>18</v>
      </c>
      <c r="D438" t="s">
        <v>18</v>
      </c>
      <c r="E438" t="s">
        <v>1595</v>
      </c>
      <c r="F438" t="s">
        <v>640</v>
      </c>
      <c r="G438" t="s">
        <v>1602</v>
      </c>
      <c r="H438" t="s">
        <v>22</v>
      </c>
      <c r="I438" t="s">
        <v>22</v>
      </c>
      <c r="J438">
        <v>4.5999999999999999E-2</v>
      </c>
      <c r="K438" t="s">
        <v>2759</v>
      </c>
      <c r="M438" t="s">
        <v>1603</v>
      </c>
      <c r="N438" t="s">
        <v>33</v>
      </c>
      <c r="P438" t="s">
        <v>1604</v>
      </c>
    </row>
    <row r="439" spans="1:16" hidden="1" x14ac:dyDescent="0.2">
      <c r="A439" t="s">
        <v>16</v>
      </c>
      <c r="B439" t="s">
        <v>17</v>
      </c>
      <c r="C439" t="s">
        <v>18</v>
      </c>
      <c r="D439" t="s">
        <v>18</v>
      </c>
      <c r="E439" t="s">
        <v>1605</v>
      </c>
      <c r="F439" t="s">
        <v>1606</v>
      </c>
      <c r="G439" t="s">
        <v>1607</v>
      </c>
      <c r="H439" t="s">
        <v>22</v>
      </c>
      <c r="I439" t="s">
        <v>22</v>
      </c>
      <c r="J439">
        <v>41.997999999999998</v>
      </c>
      <c r="K439" t="s">
        <v>2759</v>
      </c>
      <c r="M439" t="s">
        <v>1608</v>
      </c>
      <c r="N439" t="s">
        <v>33</v>
      </c>
      <c r="P439" t="s">
        <v>1609</v>
      </c>
    </row>
    <row r="440" spans="1:16" hidden="1" x14ac:dyDescent="0.2">
      <c r="A440" t="s">
        <v>16</v>
      </c>
      <c r="B440" t="s">
        <v>17</v>
      </c>
      <c r="C440" t="s">
        <v>18</v>
      </c>
      <c r="D440" t="s">
        <v>18</v>
      </c>
      <c r="E440" t="s">
        <v>1610</v>
      </c>
      <c r="F440" t="s">
        <v>640</v>
      </c>
      <c r="G440" t="s">
        <v>1611</v>
      </c>
      <c r="H440" t="s">
        <v>22</v>
      </c>
      <c r="I440" t="s">
        <v>22</v>
      </c>
      <c r="J440">
        <v>3.6082500000000003E-2</v>
      </c>
      <c r="K440" t="s">
        <v>2759</v>
      </c>
      <c r="M440" t="s">
        <v>1612</v>
      </c>
      <c r="N440" t="s">
        <v>33</v>
      </c>
      <c r="P440" t="s">
        <v>1613</v>
      </c>
    </row>
    <row r="441" spans="1:16" hidden="1" x14ac:dyDescent="0.2">
      <c r="A441" t="s">
        <v>16</v>
      </c>
      <c r="B441" t="s">
        <v>17</v>
      </c>
      <c r="C441" t="s">
        <v>18</v>
      </c>
      <c r="D441" t="s">
        <v>18</v>
      </c>
      <c r="E441" t="s">
        <v>1614</v>
      </c>
      <c r="F441" t="s">
        <v>743</v>
      </c>
      <c r="G441" t="s">
        <v>91</v>
      </c>
      <c r="H441" t="s">
        <v>22</v>
      </c>
      <c r="I441" t="s">
        <v>22</v>
      </c>
      <c r="J441">
        <v>2.2999999999999998</v>
      </c>
      <c r="K441" t="s">
        <v>2759</v>
      </c>
      <c r="M441" t="s">
        <v>1615</v>
      </c>
      <c r="N441" t="s">
        <v>33</v>
      </c>
      <c r="P441" t="s">
        <v>1616</v>
      </c>
    </row>
    <row r="442" spans="1:16" hidden="1" x14ac:dyDescent="0.2">
      <c r="A442" t="s">
        <v>16</v>
      </c>
      <c r="B442" t="s">
        <v>17</v>
      </c>
      <c r="C442" t="s">
        <v>18</v>
      </c>
      <c r="D442" t="s">
        <v>18</v>
      </c>
      <c r="E442" t="s">
        <v>1614</v>
      </c>
      <c r="F442" t="s">
        <v>1617</v>
      </c>
      <c r="G442" t="s">
        <v>1618</v>
      </c>
      <c r="H442" t="s">
        <v>99</v>
      </c>
      <c r="I442" t="s">
        <v>1619</v>
      </c>
      <c r="J442">
        <v>2.4849421</v>
      </c>
      <c r="K442" t="s">
        <v>2759</v>
      </c>
      <c r="M442" t="s">
        <v>1620</v>
      </c>
      <c r="N442" t="s">
        <v>33</v>
      </c>
      <c r="P442" t="s">
        <v>1621</v>
      </c>
    </row>
    <row r="443" spans="1:16" hidden="1" x14ac:dyDescent="0.2">
      <c r="A443" t="s">
        <v>16</v>
      </c>
      <c r="B443" t="s">
        <v>17</v>
      </c>
      <c r="C443" t="s">
        <v>18</v>
      </c>
      <c r="D443" t="s">
        <v>18</v>
      </c>
      <c r="E443" t="s">
        <v>1614</v>
      </c>
      <c r="F443" t="s">
        <v>1508</v>
      </c>
      <c r="G443" t="s">
        <v>141</v>
      </c>
      <c r="H443" t="s">
        <v>22</v>
      </c>
      <c r="I443" t="s">
        <v>22</v>
      </c>
      <c r="J443">
        <v>1.5407999999999999</v>
      </c>
      <c r="K443" t="s">
        <v>2759</v>
      </c>
      <c r="M443" t="s">
        <v>1622</v>
      </c>
      <c r="N443" t="s">
        <v>33</v>
      </c>
      <c r="P443" t="s">
        <v>1623</v>
      </c>
    </row>
    <row r="444" spans="1:16" hidden="1" x14ac:dyDescent="0.2">
      <c r="A444" t="s">
        <v>16</v>
      </c>
      <c r="B444" t="s">
        <v>17</v>
      </c>
      <c r="C444" t="s">
        <v>18</v>
      </c>
      <c r="D444" t="s">
        <v>18</v>
      </c>
      <c r="E444" t="s">
        <v>1614</v>
      </c>
      <c r="F444" t="s">
        <v>316</v>
      </c>
      <c r="G444" t="s">
        <v>436</v>
      </c>
      <c r="H444" t="s">
        <v>99</v>
      </c>
      <c r="I444" t="s">
        <v>1624</v>
      </c>
      <c r="J444">
        <v>0.8528</v>
      </c>
      <c r="K444" t="s">
        <v>2759</v>
      </c>
      <c r="M444" t="s">
        <v>1625</v>
      </c>
      <c r="N444" t="s">
        <v>33</v>
      </c>
      <c r="P444" t="s">
        <v>1626</v>
      </c>
    </row>
    <row r="445" spans="1:16" hidden="1" x14ac:dyDescent="0.2">
      <c r="A445" t="s">
        <v>16</v>
      </c>
      <c r="B445" t="s">
        <v>17</v>
      </c>
      <c r="C445" t="s">
        <v>18</v>
      </c>
      <c r="D445" t="s">
        <v>18</v>
      </c>
      <c r="E445" t="s">
        <v>1614</v>
      </c>
      <c r="F445" t="s">
        <v>1627</v>
      </c>
      <c r="G445" t="s">
        <v>1628</v>
      </c>
      <c r="H445" t="s">
        <v>22</v>
      </c>
      <c r="I445" t="s">
        <v>22</v>
      </c>
      <c r="J445">
        <v>2.98</v>
      </c>
      <c r="K445" t="s">
        <v>2759</v>
      </c>
      <c r="M445" t="s">
        <v>1629</v>
      </c>
      <c r="N445" t="s">
        <v>33</v>
      </c>
      <c r="P445" t="s">
        <v>1630</v>
      </c>
    </row>
    <row r="446" spans="1:16" hidden="1" x14ac:dyDescent="0.2">
      <c r="A446" t="s">
        <v>16</v>
      </c>
      <c r="B446" t="s">
        <v>17</v>
      </c>
      <c r="C446" t="s">
        <v>18</v>
      </c>
      <c r="D446" t="s">
        <v>18</v>
      </c>
      <c r="E446" t="s">
        <v>1614</v>
      </c>
      <c r="F446" t="s">
        <v>1631</v>
      </c>
      <c r="G446" t="s">
        <v>91</v>
      </c>
      <c r="H446" t="s">
        <v>22</v>
      </c>
      <c r="I446" t="s">
        <v>22</v>
      </c>
      <c r="J446">
        <v>1.637</v>
      </c>
      <c r="K446" t="s">
        <v>23</v>
      </c>
      <c r="M446" t="s">
        <v>1632</v>
      </c>
      <c r="N446" t="s">
        <v>25</v>
      </c>
      <c r="P446" t="s">
        <v>1633</v>
      </c>
    </row>
    <row r="447" spans="1:16" hidden="1" x14ac:dyDescent="0.2">
      <c r="A447" t="s">
        <v>16</v>
      </c>
      <c r="B447" t="s">
        <v>17</v>
      </c>
      <c r="C447" t="s">
        <v>18</v>
      </c>
      <c r="D447" t="s">
        <v>18</v>
      </c>
      <c r="E447" t="s">
        <v>1614</v>
      </c>
      <c r="F447" t="s">
        <v>809</v>
      </c>
      <c r="G447" t="s">
        <v>452</v>
      </c>
      <c r="H447" t="s">
        <v>22</v>
      </c>
      <c r="I447" t="s">
        <v>22</v>
      </c>
      <c r="J447">
        <v>0.72560000000000002</v>
      </c>
      <c r="K447" t="s">
        <v>2759</v>
      </c>
      <c r="M447" t="s">
        <v>1634</v>
      </c>
      <c r="N447" t="s">
        <v>33</v>
      </c>
      <c r="P447" t="s">
        <v>1635</v>
      </c>
    </row>
    <row r="448" spans="1:16" hidden="1" x14ac:dyDescent="0.2">
      <c r="A448" t="s">
        <v>16</v>
      </c>
      <c r="B448" t="s">
        <v>17</v>
      </c>
      <c r="C448" t="s">
        <v>18</v>
      </c>
      <c r="D448" t="s">
        <v>18</v>
      </c>
      <c r="E448" t="s">
        <v>1614</v>
      </c>
      <c r="F448" t="s">
        <v>640</v>
      </c>
      <c r="G448" t="s">
        <v>1636</v>
      </c>
      <c r="H448" t="s">
        <v>99</v>
      </c>
      <c r="I448" t="s">
        <v>722</v>
      </c>
      <c r="J448">
        <v>0.83560000000000001</v>
      </c>
      <c r="K448" t="s">
        <v>2759</v>
      </c>
      <c r="M448" t="s">
        <v>1637</v>
      </c>
      <c r="N448" t="s">
        <v>33</v>
      </c>
      <c r="P448" t="s">
        <v>1638</v>
      </c>
    </row>
    <row r="449" spans="1:16" hidden="1" x14ac:dyDescent="0.2">
      <c r="A449" t="s">
        <v>16</v>
      </c>
      <c r="B449" t="s">
        <v>17</v>
      </c>
      <c r="C449" t="s">
        <v>18</v>
      </c>
      <c r="D449" t="s">
        <v>18</v>
      </c>
      <c r="E449" t="s">
        <v>1614</v>
      </c>
      <c r="F449" t="s">
        <v>1639</v>
      </c>
      <c r="G449" t="s">
        <v>170</v>
      </c>
      <c r="H449" t="s">
        <v>22</v>
      </c>
      <c r="I449" t="s">
        <v>22</v>
      </c>
      <c r="J449">
        <v>1.4236</v>
      </c>
      <c r="K449" t="s">
        <v>2759</v>
      </c>
      <c r="M449" t="s">
        <v>1640</v>
      </c>
      <c r="N449" t="s">
        <v>33</v>
      </c>
      <c r="P449" t="s">
        <v>1641</v>
      </c>
    </row>
    <row r="450" spans="1:16" hidden="1" x14ac:dyDescent="0.2">
      <c r="A450" t="s">
        <v>16</v>
      </c>
      <c r="B450" t="s">
        <v>17</v>
      </c>
      <c r="C450" t="s">
        <v>18</v>
      </c>
      <c r="D450" t="s">
        <v>18</v>
      </c>
      <c r="E450" t="s">
        <v>1614</v>
      </c>
      <c r="F450" t="s">
        <v>543</v>
      </c>
      <c r="G450" t="s">
        <v>91</v>
      </c>
      <c r="H450" t="s">
        <v>22</v>
      </c>
      <c r="I450" t="s">
        <v>22</v>
      </c>
      <c r="J450">
        <v>2.4700000000000002</v>
      </c>
      <c r="K450" t="s">
        <v>271</v>
      </c>
      <c r="M450" t="s">
        <v>1642</v>
      </c>
      <c r="N450" t="s">
        <v>25</v>
      </c>
      <c r="P450" t="s">
        <v>1643</v>
      </c>
    </row>
    <row r="451" spans="1:16" hidden="1" x14ac:dyDescent="0.2">
      <c r="A451" t="s">
        <v>16</v>
      </c>
      <c r="B451" t="s">
        <v>17</v>
      </c>
      <c r="C451" t="s">
        <v>18</v>
      </c>
      <c r="D451" t="s">
        <v>18</v>
      </c>
      <c r="E451" t="s">
        <v>1614</v>
      </c>
      <c r="F451" t="s">
        <v>1644</v>
      </c>
      <c r="G451" t="s">
        <v>91</v>
      </c>
      <c r="H451" t="s">
        <v>22</v>
      </c>
      <c r="I451" t="s">
        <v>22</v>
      </c>
      <c r="J451">
        <v>0.8</v>
      </c>
      <c r="K451" t="s">
        <v>23</v>
      </c>
      <c r="M451" t="s">
        <v>1645</v>
      </c>
      <c r="N451" t="s">
        <v>25</v>
      </c>
      <c r="P451" t="s">
        <v>1646</v>
      </c>
    </row>
    <row r="452" spans="1:16" hidden="1" x14ac:dyDescent="0.2">
      <c r="A452" t="s">
        <v>16</v>
      </c>
      <c r="B452" t="s">
        <v>17</v>
      </c>
      <c r="C452" t="s">
        <v>18</v>
      </c>
      <c r="D452" t="s">
        <v>18</v>
      </c>
      <c r="E452" t="s">
        <v>1647</v>
      </c>
      <c r="F452" t="s">
        <v>1648</v>
      </c>
      <c r="G452" t="s">
        <v>502</v>
      </c>
      <c r="H452" t="s">
        <v>22</v>
      </c>
      <c r="I452" t="s">
        <v>22</v>
      </c>
      <c r="J452">
        <v>0.1696</v>
      </c>
      <c r="K452" t="s">
        <v>2759</v>
      </c>
      <c r="M452" t="s">
        <v>1649</v>
      </c>
      <c r="N452" t="s">
        <v>33</v>
      </c>
      <c r="P452" t="s">
        <v>1650</v>
      </c>
    </row>
    <row r="453" spans="1:16" hidden="1" x14ac:dyDescent="0.2">
      <c r="A453" t="s">
        <v>16</v>
      </c>
      <c r="B453" t="s">
        <v>17</v>
      </c>
      <c r="C453" t="s">
        <v>18</v>
      </c>
      <c r="D453" t="s">
        <v>18</v>
      </c>
      <c r="E453" t="s">
        <v>1647</v>
      </c>
      <c r="F453" t="s">
        <v>1651</v>
      </c>
      <c r="G453" t="s">
        <v>502</v>
      </c>
      <c r="H453" t="s">
        <v>22</v>
      </c>
      <c r="I453" t="s">
        <v>22</v>
      </c>
      <c r="J453">
        <v>9.4399999999999998E-2</v>
      </c>
      <c r="K453" t="s">
        <v>2759</v>
      </c>
      <c r="M453" t="s">
        <v>1652</v>
      </c>
      <c r="N453" t="s">
        <v>33</v>
      </c>
      <c r="P453" t="s">
        <v>1653</v>
      </c>
    </row>
    <row r="454" spans="1:16" hidden="1" x14ac:dyDescent="0.2">
      <c r="A454" t="s">
        <v>16</v>
      </c>
      <c r="B454" t="s">
        <v>17</v>
      </c>
      <c r="C454" t="s">
        <v>18</v>
      </c>
      <c r="D454" t="s">
        <v>18</v>
      </c>
      <c r="E454" t="s">
        <v>1654</v>
      </c>
      <c r="F454" t="s">
        <v>1040</v>
      </c>
      <c r="G454" t="s">
        <v>32</v>
      </c>
      <c r="H454" t="s">
        <v>22</v>
      </c>
      <c r="I454" t="s">
        <v>22</v>
      </c>
      <c r="J454">
        <v>4</v>
      </c>
      <c r="K454" t="s">
        <v>2759</v>
      </c>
      <c r="M454" t="s">
        <v>1655</v>
      </c>
      <c r="N454" t="s">
        <v>33</v>
      </c>
      <c r="P454" t="s">
        <v>1656</v>
      </c>
    </row>
    <row r="455" spans="1:16" hidden="1" x14ac:dyDescent="0.2">
      <c r="A455" t="s">
        <v>16</v>
      </c>
      <c r="B455" t="s">
        <v>17</v>
      </c>
      <c r="C455" t="s">
        <v>18</v>
      </c>
      <c r="D455" t="s">
        <v>18</v>
      </c>
      <c r="E455" t="s">
        <v>1654</v>
      </c>
      <c r="F455" t="s">
        <v>1657</v>
      </c>
      <c r="G455" t="s">
        <v>719</v>
      </c>
      <c r="H455" t="s">
        <v>22</v>
      </c>
      <c r="I455" t="s">
        <v>22</v>
      </c>
      <c r="J455">
        <v>4.7691999999999997</v>
      </c>
      <c r="K455" t="s">
        <v>2759</v>
      </c>
      <c r="M455" t="s">
        <v>1658</v>
      </c>
      <c r="N455" t="s">
        <v>33</v>
      </c>
      <c r="P455" t="s">
        <v>1659</v>
      </c>
    </row>
    <row r="456" spans="1:16" hidden="1" x14ac:dyDescent="0.2">
      <c r="A456" t="s">
        <v>16</v>
      </c>
      <c r="B456" t="s">
        <v>17</v>
      </c>
      <c r="C456" t="s">
        <v>18</v>
      </c>
      <c r="D456" t="s">
        <v>18</v>
      </c>
      <c r="E456" t="s">
        <v>1654</v>
      </c>
      <c r="F456" t="s">
        <v>1660</v>
      </c>
      <c r="G456" t="s">
        <v>1025</v>
      </c>
      <c r="H456" t="s">
        <v>22</v>
      </c>
      <c r="I456" t="s">
        <v>22</v>
      </c>
      <c r="J456">
        <v>4.72</v>
      </c>
      <c r="K456" t="s">
        <v>2759</v>
      </c>
      <c r="M456" t="s">
        <v>1661</v>
      </c>
      <c r="N456" t="s">
        <v>33</v>
      </c>
      <c r="P456" t="s">
        <v>1662</v>
      </c>
    </row>
    <row r="457" spans="1:16" hidden="1" x14ac:dyDescent="0.2">
      <c r="A457" t="s">
        <v>16</v>
      </c>
      <c r="B457" t="s">
        <v>17</v>
      </c>
      <c r="C457" t="s">
        <v>18</v>
      </c>
      <c r="D457" t="s">
        <v>18</v>
      </c>
      <c r="E457" t="s">
        <v>1654</v>
      </c>
      <c r="F457" t="s">
        <v>1663</v>
      </c>
      <c r="G457" t="s">
        <v>91</v>
      </c>
      <c r="H457" t="s">
        <v>22</v>
      </c>
      <c r="I457" t="s">
        <v>22</v>
      </c>
      <c r="J457">
        <v>9.1</v>
      </c>
      <c r="K457" t="s">
        <v>2745</v>
      </c>
      <c r="M457" t="s">
        <v>1664</v>
      </c>
      <c r="N457" t="s">
        <v>2903</v>
      </c>
      <c r="P457" t="s">
        <v>1665</v>
      </c>
    </row>
    <row r="458" spans="1:16" hidden="1" x14ac:dyDescent="0.2">
      <c r="A458" t="s">
        <v>16</v>
      </c>
      <c r="B458" t="s">
        <v>17</v>
      </c>
      <c r="C458" t="s">
        <v>18</v>
      </c>
      <c r="D458" t="s">
        <v>18</v>
      </c>
      <c r="E458" t="s">
        <v>1654</v>
      </c>
      <c r="F458" t="s">
        <v>722</v>
      </c>
      <c r="G458" t="s">
        <v>1666</v>
      </c>
      <c r="H458" t="s">
        <v>22</v>
      </c>
      <c r="I458" t="s">
        <v>22</v>
      </c>
      <c r="J458">
        <v>0.60699999999999998</v>
      </c>
      <c r="K458" t="s">
        <v>2759</v>
      </c>
      <c r="M458" t="s">
        <v>1667</v>
      </c>
      <c r="N458" t="s">
        <v>33</v>
      </c>
      <c r="P458" t="s">
        <v>1668</v>
      </c>
    </row>
    <row r="459" spans="1:16" hidden="1" x14ac:dyDescent="0.2">
      <c r="A459" t="s">
        <v>16</v>
      </c>
      <c r="B459" t="s">
        <v>17</v>
      </c>
      <c r="C459" t="s">
        <v>18</v>
      </c>
      <c r="D459" t="s">
        <v>18</v>
      </c>
      <c r="E459" t="s">
        <v>1654</v>
      </c>
      <c r="F459" t="s">
        <v>1669</v>
      </c>
      <c r="G459" t="s">
        <v>1670</v>
      </c>
      <c r="H459" t="s">
        <v>22</v>
      </c>
      <c r="I459" t="s">
        <v>22</v>
      </c>
      <c r="J459">
        <v>7.3148</v>
      </c>
      <c r="K459" t="s">
        <v>2759</v>
      </c>
      <c r="M459" t="s">
        <v>1671</v>
      </c>
      <c r="N459" t="s">
        <v>33</v>
      </c>
      <c r="P459" t="s">
        <v>1672</v>
      </c>
    </row>
    <row r="460" spans="1:16" hidden="1" x14ac:dyDescent="0.2">
      <c r="A460" t="s">
        <v>16</v>
      </c>
      <c r="B460" t="s">
        <v>17</v>
      </c>
      <c r="C460" t="s">
        <v>18</v>
      </c>
      <c r="D460" t="s">
        <v>18</v>
      </c>
      <c r="E460" t="s">
        <v>1654</v>
      </c>
      <c r="F460" t="s">
        <v>1259</v>
      </c>
      <c r="G460" t="s">
        <v>1673</v>
      </c>
      <c r="H460" t="s">
        <v>22</v>
      </c>
      <c r="I460" t="s">
        <v>22</v>
      </c>
      <c r="J460">
        <v>7.3516000000000004</v>
      </c>
      <c r="K460" t="s">
        <v>2759</v>
      </c>
      <c r="M460" t="s">
        <v>1674</v>
      </c>
      <c r="N460" t="s">
        <v>33</v>
      </c>
      <c r="P460" t="s">
        <v>1675</v>
      </c>
    </row>
    <row r="461" spans="1:16" hidden="1" x14ac:dyDescent="0.2">
      <c r="A461" t="s">
        <v>16</v>
      </c>
      <c r="B461" t="s">
        <v>17</v>
      </c>
      <c r="C461" t="s">
        <v>18</v>
      </c>
      <c r="D461" t="s">
        <v>18</v>
      </c>
      <c r="E461" t="s">
        <v>1654</v>
      </c>
      <c r="F461" t="s">
        <v>1676</v>
      </c>
      <c r="G461" t="s">
        <v>719</v>
      </c>
      <c r="H461" t="s">
        <v>22</v>
      </c>
      <c r="I461" t="s">
        <v>22</v>
      </c>
      <c r="J461">
        <v>6.7423999999999999</v>
      </c>
      <c r="K461" t="s">
        <v>2759</v>
      </c>
      <c r="M461" t="s">
        <v>1677</v>
      </c>
      <c r="N461" t="s">
        <v>33</v>
      </c>
      <c r="P461" t="s">
        <v>1678</v>
      </c>
    </row>
    <row r="462" spans="1:16" hidden="1" x14ac:dyDescent="0.2">
      <c r="A462" t="s">
        <v>16</v>
      </c>
      <c r="B462" t="s">
        <v>17</v>
      </c>
      <c r="C462" t="s">
        <v>18</v>
      </c>
      <c r="D462" t="s">
        <v>2944</v>
      </c>
      <c r="E462" t="s">
        <v>1654</v>
      </c>
      <c r="F462" t="s">
        <v>1679</v>
      </c>
      <c r="G462" t="s">
        <v>1680</v>
      </c>
      <c r="H462" t="s">
        <v>22</v>
      </c>
      <c r="I462" t="s">
        <v>22</v>
      </c>
      <c r="J462">
        <v>22.195599999999999</v>
      </c>
      <c r="K462" t="s">
        <v>2759</v>
      </c>
      <c r="M462" t="s">
        <v>1681</v>
      </c>
      <c r="N462" t="s">
        <v>33</v>
      </c>
      <c r="P462" t="s">
        <v>1682</v>
      </c>
    </row>
    <row r="463" spans="1:16" hidden="1" x14ac:dyDescent="0.2">
      <c r="A463" t="s">
        <v>16</v>
      </c>
      <c r="B463" t="s">
        <v>17</v>
      </c>
      <c r="C463" t="s">
        <v>18</v>
      </c>
      <c r="D463" t="s">
        <v>18</v>
      </c>
      <c r="E463" t="s">
        <v>1654</v>
      </c>
      <c r="F463" t="s">
        <v>1683</v>
      </c>
      <c r="G463" t="s">
        <v>229</v>
      </c>
      <c r="H463" t="s">
        <v>22</v>
      </c>
      <c r="I463" t="s">
        <v>22</v>
      </c>
      <c r="J463">
        <v>11.094799999999999</v>
      </c>
      <c r="K463" t="s">
        <v>2759</v>
      </c>
      <c r="M463" t="s">
        <v>1684</v>
      </c>
      <c r="N463" t="s">
        <v>33</v>
      </c>
      <c r="P463" t="s">
        <v>1685</v>
      </c>
    </row>
    <row r="464" spans="1:16" hidden="1" x14ac:dyDescent="0.2">
      <c r="A464" t="s">
        <v>16</v>
      </c>
      <c r="B464" t="s">
        <v>17</v>
      </c>
      <c r="C464" t="s">
        <v>18</v>
      </c>
      <c r="D464" t="s">
        <v>18</v>
      </c>
      <c r="E464" t="s">
        <v>1654</v>
      </c>
      <c r="F464" t="s">
        <v>1686</v>
      </c>
      <c r="G464" t="s">
        <v>91</v>
      </c>
      <c r="H464" t="s">
        <v>22</v>
      </c>
      <c r="I464" t="s">
        <v>22</v>
      </c>
      <c r="J464">
        <v>3</v>
      </c>
      <c r="K464" t="s">
        <v>2745</v>
      </c>
      <c r="M464" t="s">
        <v>1687</v>
      </c>
      <c r="N464" t="s">
        <v>2923</v>
      </c>
      <c r="P464" t="s">
        <v>1688</v>
      </c>
    </row>
    <row r="465" spans="1:16" hidden="1" x14ac:dyDescent="0.2">
      <c r="A465" t="s">
        <v>16</v>
      </c>
      <c r="B465" t="s">
        <v>17</v>
      </c>
      <c r="C465" t="s">
        <v>18</v>
      </c>
      <c r="D465" t="s">
        <v>18</v>
      </c>
      <c r="E465" t="s">
        <v>1689</v>
      </c>
      <c r="F465" t="s">
        <v>1690</v>
      </c>
      <c r="G465" t="s">
        <v>1691</v>
      </c>
      <c r="H465" t="s">
        <v>22</v>
      </c>
      <c r="I465" t="s">
        <v>22</v>
      </c>
      <c r="J465">
        <v>1.9833333</v>
      </c>
      <c r="K465" t="s">
        <v>2759</v>
      </c>
      <c r="M465" t="s">
        <v>1692</v>
      </c>
      <c r="N465" t="s">
        <v>33</v>
      </c>
      <c r="P465" t="s">
        <v>1693</v>
      </c>
    </row>
    <row r="466" spans="1:16" hidden="1" x14ac:dyDescent="0.2">
      <c r="A466" t="s">
        <v>16</v>
      </c>
      <c r="B466" t="s">
        <v>17</v>
      </c>
      <c r="C466" t="s">
        <v>18</v>
      </c>
      <c r="D466" t="s">
        <v>18</v>
      </c>
      <c r="E466" t="s">
        <v>1694</v>
      </c>
      <c r="F466" t="s">
        <v>480</v>
      </c>
      <c r="G466" t="s">
        <v>1695</v>
      </c>
      <c r="H466" t="s">
        <v>22</v>
      </c>
      <c r="I466" t="s">
        <v>22</v>
      </c>
      <c r="J466">
        <v>0.14000000000000001</v>
      </c>
      <c r="K466" t="s">
        <v>2759</v>
      </c>
      <c r="M466" t="s">
        <v>1696</v>
      </c>
      <c r="N466" t="s">
        <v>33</v>
      </c>
      <c r="P466" t="s">
        <v>1697</v>
      </c>
    </row>
    <row r="467" spans="1:16" hidden="1" x14ac:dyDescent="0.2">
      <c r="A467" t="s">
        <v>16</v>
      </c>
      <c r="B467" t="s">
        <v>17</v>
      </c>
      <c r="C467" t="s">
        <v>18</v>
      </c>
      <c r="D467" t="s">
        <v>18</v>
      </c>
      <c r="E467" t="s">
        <v>1698</v>
      </c>
      <c r="F467" t="s">
        <v>1699</v>
      </c>
      <c r="G467" t="s">
        <v>1700</v>
      </c>
      <c r="H467" t="s">
        <v>22</v>
      </c>
      <c r="I467" t="s">
        <v>22</v>
      </c>
      <c r="J467">
        <v>0.34599999999999997</v>
      </c>
      <c r="K467" t="s">
        <v>2759</v>
      </c>
      <c r="M467" t="s">
        <v>1701</v>
      </c>
      <c r="N467" t="s">
        <v>33</v>
      </c>
      <c r="P467" t="s">
        <v>1702</v>
      </c>
    </row>
    <row r="468" spans="1:16" hidden="1" x14ac:dyDescent="0.2">
      <c r="A468" t="s">
        <v>16</v>
      </c>
      <c r="B468" t="s">
        <v>17</v>
      </c>
      <c r="C468" t="s">
        <v>18</v>
      </c>
      <c r="D468" t="s">
        <v>18</v>
      </c>
      <c r="E468" t="s">
        <v>1698</v>
      </c>
      <c r="F468" t="s">
        <v>75</v>
      </c>
      <c r="G468" t="s">
        <v>402</v>
      </c>
      <c r="H468" t="s">
        <v>22</v>
      </c>
      <c r="I468" t="s">
        <v>22</v>
      </c>
      <c r="J468">
        <v>0.39400000000000002</v>
      </c>
      <c r="K468" t="s">
        <v>2759</v>
      </c>
      <c r="M468" t="s">
        <v>1703</v>
      </c>
      <c r="N468" t="s">
        <v>33</v>
      </c>
      <c r="P468" t="s">
        <v>1704</v>
      </c>
    </row>
    <row r="469" spans="1:16" hidden="1" x14ac:dyDescent="0.2">
      <c r="A469" t="s">
        <v>16</v>
      </c>
      <c r="B469" t="s">
        <v>17</v>
      </c>
      <c r="C469" t="s">
        <v>18</v>
      </c>
      <c r="D469" t="s">
        <v>18</v>
      </c>
      <c r="E469" t="s">
        <v>1698</v>
      </c>
      <c r="F469" t="s">
        <v>1705</v>
      </c>
      <c r="G469" t="s">
        <v>1706</v>
      </c>
      <c r="H469" t="s">
        <v>22</v>
      </c>
      <c r="I469" t="s">
        <v>22</v>
      </c>
      <c r="J469">
        <v>0.96719999999999995</v>
      </c>
      <c r="K469" t="s">
        <v>2759</v>
      </c>
      <c r="M469" t="s">
        <v>1707</v>
      </c>
      <c r="N469" t="s">
        <v>33</v>
      </c>
      <c r="P469" t="s">
        <v>1708</v>
      </c>
    </row>
    <row r="470" spans="1:16" hidden="1" x14ac:dyDescent="0.2">
      <c r="A470" t="s">
        <v>16</v>
      </c>
      <c r="B470" t="s">
        <v>17</v>
      </c>
      <c r="C470" t="s">
        <v>18</v>
      </c>
      <c r="D470" t="s">
        <v>18</v>
      </c>
      <c r="E470" t="s">
        <v>2924</v>
      </c>
      <c r="F470" t="s">
        <v>1709</v>
      </c>
      <c r="G470" t="s">
        <v>91</v>
      </c>
      <c r="H470" t="s">
        <v>22</v>
      </c>
      <c r="I470" t="s">
        <v>22</v>
      </c>
      <c r="J470">
        <v>0.21479999999999999</v>
      </c>
      <c r="K470" t="s">
        <v>2759</v>
      </c>
      <c r="M470" t="s">
        <v>1710</v>
      </c>
      <c r="N470" t="s">
        <v>33</v>
      </c>
      <c r="P470" t="s">
        <v>1711</v>
      </c>
    </row>
    <row r="471" spans="1:16" hidden="1" x14ac:dyDescent="0.2">
      <c r="A471" t="s">
        <v>16</v>
      </c>
      <c r="B471" t="s">
        <v>17</v>
      </c>
      <c r="C471" t="s">
        <v>18</v>
      </c>
      <c r="D471" t="s">
        <v>18</v>
      </c>
      <c r="E471" t="s">
        <v>1698</v>
      </c>
      <c r="F471" t="s">
        <v>1712</v>
      </c>
      <c r="G471" t="s">
        <v>712</v>
      </c>
      <c r="H471" t="s">
        <v>22</v>
      </c>
      <c r="I471" t="s">
        <v>22</v>
      </c>
      <c r="J471">
        <v>0.51919999999999999</v>
      </c>
      <c r="K471" t="s">
        <v>2759</v>
      </c>
      <c r="M471" t="s">
        <v>1713</v>
      </c>
      <c r="N471" t="s">
        <v>33</v>
      </c>
      <c r="P471" t="s">
        <v>1714</v>
      </c>
    </row>
    <row r="472" spans="1:16" hidden="1" x14ac:dyDescent="0.2">
      <c r="A472" t="s">
        <v>16</v>
      </c>
      <c r="B472" t="s">
        <v>17</v>
      </c>
      <c r="C472" t="s">
        <v>18</v>
      </c>
      <c r="D472" t="s">
        <v>18</v>
      </c>
      <c r="E472" t="s">
        <v>1698</v>
      </c>
      <c r="F472" t="s">
        <v>2925</v>
      </c>
      <c r="G472" t="s">
        <v>32</v>
      </c>
      <c r="H472" t="s">
        <v>22</v>
      </c>
      <c r="I472" t="s">
        <v>22</v>
      </c>
      <c r="J472">
        <v>1.774</v>
      </c>
      <c r="K472" t="s">
        <v>2759</v>
      </c>
      <c r="M472" t="s">
        <v>1715</v>
      </c>
      <c r="N472" t="s">
        <v>33</v>
      </c>
      <c r="P472" t="s">
        <v>1716</v>
      </c>
    </row>
    <row r="473" spans="1:16" hidden="1" x14ac:dyDescent="0.2">
      <c r="A473" t="s">
        <v>16</v>
      </c>
      <c r="B473" t="s">
        <v>17</v>
      </c>
      <c r="C473" t="s">
        <v>18</v>
      </c>
      <c r="D473" t="s">
        <v>18</v>
      </c>
      <c r="E473" t="s">
        <v>1698</v>
      </c>
      <c r="F473" t="s">
        <v>1717</v>
      </c>
      <c r="G473" t="s">
        <v>91</v>
      </c>
      <c r="H473" t="s">
        <v>22</v>
      </c>
      <c r="I473" t="s">
        <v>22</v>
      </c>
      <c r="J473">
        <v>0.23599999999999999</v>
      </c>
      <c r="K473" t="s">
        <v>2759</v>
      </c>
      <c r="M473" t="s">
        <v>1718</v>
      </c>
      <c r="N473" t="s">
        <v>33</v>
      </c>
      <c r="P473" t="s">
        <v>1719</v>
      </c>
    </row>
    <row r="474" spans="1:16" hidden="1" x14ac:dyDescent="0.2">
      <c r="A474" t="s">
        <v>16</v>
      </c>
      <c r="B474" t="s">
        <v>17</v>
      </c>
      <c r="C474" t="s">
        <v>18</v>
      </c>
      <c r="D474" t="s">
        <v>18</v>
      </c>
      <c r="E474" t="s">
        <v>1698</v>
      </c>
      <c r="F474" t="s">
        <v>90</v>
      </c>
      <c r="G474" t="s">
        <v>49</v>
      </c>
      <c r="H474" t="s">
        <v>22</v>
      </c>
      <c r="I474" t="s">
        <v>22</v>
      </c>
      <c r="J474">
        <v>2.3130000000000002</v>
      </c>
      <c r="K474" t="s">
        <v>23</v>
      </c>
      <c r="M474" t="s">
        <v>1720</v>
      </c>
      <c r="N474" t="s">
        <v>25</v>
      </c>
      <c r="P474" t="s">
        <v>1721</v>
      </c>
    </row>
    <row r="475" spans="1:16" hidden="1" x14ac:dyDescent="0.2">
      <c r="A475" t="s">
        <v>16</v>
      </c>
      <c r="B475" t="s">
        <v>17</v>
      </c>
      <c r="C475" t="s">
        <v>18</v>
      </c>
      <c r="D475" t="s">
        <v>18</v>
      </c>
      <c r="E475" t="s">
        <v>1698</v>
      </c>
      <c r="F475" t="s">
        <v>1722</v>
      </c>
      <c r="G475" t="s">
        <v>502</v>
      </c>
      <c r="H475" t="s">
        <v>22</v>
      </c>
      <c r="I475" t="s">
        <v>22</v>
      </c>
      <c r="J475">
        <v>2.6431</v>
      </c>
      <c r="K475" t="s">
        <v>2759</v>
      </c>
      <c r="M475" t="s">
        <v>1723</v>
      </c>
      <c r="N475" t="s">
        <v>33</v>
      </c>
      <c r="P475" t="s">
        <v>1724</v>
      </c>
    </row>
    <row r="476" spans="1:16" hidden="1" x14ac:dyDescent="0.2">
      <c r="A476" t="s">
        <v>16</v>
      </c>
      <c r="B476" t="s">
        <v>17</v>
      </c>
      <c r="C476" t="s">
        <v>18</v>
      </c>
      <c r="D476" t="s">
        <v>18</v>
      </c>
      <c r="E476" t="s">
        <v>1698</v>
      </c>
      <c r="F476" t="s">
        <v>1725</v>
      </c>
      <c r="G476" t="s">
        <v>80</v>
      </c>
      <c r="H476" t="s">
        <v>22</v>
      </c>
      <c r="I476" t="s">
        <v>22</v>
      </c>
      <c r="J476">
        <v>0.33479999999999999</v>
      </c>
      <c r="K476" t="s">
        <v>2759</v>
      </c>
      <c r="M476" t="s">
        <v>1726</v>
      </c>
      <c r="N476" t="s">
        <v>33</v>
      </c>
      <c r="P476" t="s">
        <v>1727</v>
      </c>
    </row>
    <row r="477" spans="1:16" hidden="1" x14ac:dyDescent="0.2">
      <c r="A477" t="s">
        <v>16</v>
      </c>
      <c r="B477" t="s">
        <v>17</v>
      </c>
      <c r="C477" t="s">
        <v>18</v>
      </c>
      <c r="D477" t="s">
        <v>18</v>
      </c>
      <c r="E477" t="s">
        <v>1698</v>
      </c>
      <c r="F477" t="s">
        <v>1728</v>
      </c>
      <c r="G477" t="s">
        <v>1294</v>
      </c>
      <c r="H477" t="s">
        <v>22</v>
      </c>
      <c r="I477" t="s">
        <v>22</v>
      </c>
      <c r="J477">
        <v>0.35920000000000002</v>
      </c>
      <c r="K477" t="s">
        <v>2759</v>
      </c>
      <c r="M477" t="s">
        <v>1729</v>
      </c>
      <c r="N477" t="s">
        <v>33</v>
      </c>
      <c r="P477" t="s">
        <v>1730</v>
      </c>
    </row>
    <row r="478" spans="1:16" hidden="1" x14ac:dyDescent="0.2">
      <c r="A478" t="s">
        <v>16</v>
      </c>
      <c r="B478" t="s">
        <v>17</v>
      </c>
      <c r="C478" t="s">
        <v>18</v>
      </c>
      <c r="D478" t="s">
        <v>18</v>
      </c>
      <c r="E478" t="s">
        <v>1698</v>
      </c>
      <c r="F478" t="s">
        <v>1731</v>
      </c>
      <c r="G478" t="s">
        <v>1732</v>
      </c>
      <c r="H478" t="s">
        <v>22</v>
      </c>
      <c r="I478" t="s">
        <v>22</v>
      </c>
      <c r="J478">
        <v>9.1999999999999998E-3</v>
      </c>
      <c r="K478" t="s">
        <v>2759</v>
      </c>
      <c r="M478" t="s">
        <v>1733</v>
      </c>
      <c r="N478" t="s">
        <v>33</v>
      </c>
      <c r="P478" t="s">
        <v>1734</v>
      </c>
    </row>
    <row r="479" spans="1:16" hidden="1" x14ac:dyDescent="0.2">
      <c r="A479" t="s">
        <v>16</v>
      </c>
      <c r="B479" t="s">
        <v>17</v>
      </c>
      <c r="C479" t="s">
        <v>18</v>
      </c>
      <c r="D479" t="s">
        <v>18</v>
      </c>
      <c r="E479" t="s">
        <v>1698</v>
      </c>
      <c r="F479" t="s">
        <v>1735</v>
      </c>
      <c r="G479" t="s">
        <v>1736</v>
      </c>
      <c r="H479" t="s">
        <v>22</v>
      </c>
      <c r="I479" t="s">
        <v>22</v>
      </c>
      <c r="J479">
        <v>0.8</v>
      </c>
      <c r="K479" t="s">
        <v>23</v>
      </c>
      <c r="M479" t="s">
        <v>1737</v>
      </c>
      <c r="N479" t="s">
        <v>25</v>
      </c>
      <c r="P479" t="s">
        <v>1738</v>
      </c>
    </row>
    <row r="480" spans="1:16" hidden="1" x14ac:dyDescent="0.2">
      <c r="A480" t="s">
        <v>16</v>
      </c>
      <c r="B480" t="s">
        <v>17</v>
      </c>
      <c r="C480" t="s">
        <v>18</v>
      </c>
      <c r="D480" t="s">
        <v>18</v>
      </c>
      <c r="E480" t="s">
        <v>1698</v>
      </c>
      <c r="F480" t="s">
        <v>1739</v>
      </c>
      <c r="G480" t="s">
        <v>712</v>
      </c>
      <c r="H480" t="s">
        <v>22</v>
      </c>
      <c r="I480" t="s">
        <v>22</v>
      </c>
      <c r="J480">
        <v>0.36099999999999999</v>
      </c>
      <c r="K480" t="s">
        <v>2759</v>
      </c>
      <c r="M480" t="s">
        <v>1740</v>
      </c>
      <c r="N480" t="s">
        <v>33</v>
      </c>
      <c r="P480" t="s">
        <v>1741</v>
      </c>
    </row>
    <row r="481" spans="1:16" hidden="1" x14ac:dyDescent="0.2">
      <c r="A481" t="s">
        <v>16</v>
      </c>
      <c r="B481" t="s">
        <v>17</v>
      </c>
      <c r="C481" t="s">
        <v>18</v>
      </c>
      <c r="D481" t="s">
        <v>18</v>
      </c>
      <c r="E481" t="s">
        <v>1698</v>
      </c>
      <c r="F481" t="s">
        <v>1742</v>
      </c>
      <c r="G481" t="s">
        <v>402</v>
      </c>
      <c r="H481" t="s">
        <v>22</v>
      </c>
      <c r="I481" t="s">
        <v>22</v>
      </c>
      <c r="J481">
        <v>0.34499999999999997</v>
      </c>
      <c r="K481" t="s">
        <v>2759</v>
      </c>
      <c r="M481" t="s">
        <v>1743</v>
      </c>
      <c r="N481" t="s">
        <v>33</v>
      </c>
      <c r="P481" t="s">
        <v>1744</v>
      </c>
    </row>
    <row r="482" spans="1:16" hidden="1" x14ac:dyDescent="0.2">
      <c r="A482" t="s">
        <v>16</v>
      </c>
      <c r="B482" t="s">
        <v>17</v>
      </c>
      <c r="C482" t="s">
        <v>18</v>
      </c>
      <c r="D482" t="s">
        <v>18</v>
      </c>
      <c r="E482" t="s">
        <v>1698</v>
      </c>
      <c r="F482" t="s">
        <v>1745</v>
      </c>
      <c r="G482" t="s">
        <v>91</v>
      </c>
      <c r="H482" t="s">
        <v>22</v>
      </c>
      <c r="I482" t="s">
        <v>22</v>
      </c>
      <c r="J482">
        <v>0.61799999999999999</v>
      </c>
      <c r="K482" t="s">
        <v>2759</v>
      </c>
      <c r="M482" t="s">
        <v>1746</v>
      </c>
      <c r="N482" t="s">
        <v>33</v>
      </c>
      <c r="P482" t="s">
        <v>1747</v>
      </c>
    </row>
    <row r="483" spans="1:16" hidden="1" x14ac:dyDescent="0.2">
      <c r="A483" t="s">
        <v>16</v>
      </c>
      <c r="B483" t="s">
        <v>17</v>
      </c>
      <c r="C483" t="s">
        <v>18</v>
      </c>
      <c r="D483" t="s">
        <v>18</v>
      </c>
      <c r="E483" t="s">
        <v>1698</v>
      </c>
      <c r="F483" t="s">
        <v>885</v>
      </c>
      <c r="G483" t="s">
        <v>91</v>
      </c>
      <c r="H483" t="s">
        <v>22</v>
      </c>
      <c r="I483" t="s">
        <v>22</v>
      </c>
      <c r="J483">
        <v>1.8</v>
      </c>
      <c r="K483" t="s">
        <v>271</v>
      </c>
      <c r="M483" t="s">
        <v>1748</v>
      </c>
      <c r="N483" t="s">
        <v>25</v>
      </c>
      <c r="P483" t="s">
        <v>1749</v>
      </c>
    </row>
    <row r="484" spans="1:16" hidden="1" x14ac:dyDescent="0.2">
      <c r="A484" t="s">
        <v>16</v>
      </c>
      <c r="B484" t="s">
        <v>17</v>
      </c>
      <c r="C484" t="s">
        <v>18</v>
      </c>
      <c r="D484" t="s">
        <v>18</v>
      </c>
      <c r="E484" t="s">
        <v>1698</v>
      </c>
      <c r="F484" t="s">
        <v>885</v>
      </c>
      <c r="G484" t="s">
        <v>91</v>
      </c>
      <c r="H484" t="s">
        <v>99</v>
      </c>
      <c r="I484" t="s">
        <v>1750</v>
      </c>
      <c r="J484">
        <v>1.2292000000000001</v>
      </c>
      <c r="K484" t="s">
        <v>271</v>
      </c>
      <c r="M484" t="s">
        <v>1751</v>
      </c>
      <c r="N484" t="s">
        <v>25</v>
      </c>
      <c r="P484" t="s">
        <v>1752</v>
      </c>
    </row>
    <row r="485" spans="1:16" hidden="1" x14ac:dyDescent="0.2">
      <c r="A485" t="s">
        <v>16</v>
      </c>
      <c r="B485" t="s">
        <v>17</v>
      </c>
      <c r="C485" t="s">
        <v>18</v>
      </c>
      <c r="D485" t="s">
        <v>18</v>
      </c>
      <c r="E485" t="s">
        <v>1698</v>
      </c>
      <c r="F485" t="s">
        <v>1753</v>
      </c>
      <c r="G485" t="s">
        <v>712</v>
      </c>
      <c r="H485" t="s">
        <v>22</v>
      </c>
      <c r="I485" t="s">
        <v>22</v>
      </c>
      <c r="J485">
        <v>0.23699999999999999</v>
      </c>
      <c r="K485" t="s">
        <v>2759</v>
      </c>
      <c r="M485" t="s">
        <v>1754</v>
      </c>
      <c r="N485" t="s">
        <v>33</v>
      </c>
      <c r="P485" t="s">
        <v>1755</v>
      </c>
    </row>
    <row r="486" spans="1:16" hidden="1" x14ac:dyDescent="0.2">
      <c r="A486" t="s">
        <v>16</v>
      </c>
      <c r="B486" t="s">
        <v>17</v>
      </c>
      <c r="C486" t="s">
        <v>18</v>
      </c>
      <c r="D486" t="s">
        <v>18</v>
      </c>
      <c r="E486" t="s">
        <v>1698</v>
      </c>
      <c r="F486" t="s">
        <v>1756</v>
      </c>
      <c r="G486" t="s">
        <v>1046</v>
      </c>
      <c r="H486" t="s">
        <v>22</v>
      </c>
      <c r="I486" t="s">
        <v>22</v>
      </c>
      <c r="J486">
        <v>0.55879999999999996</v>
      </c>
      <c r="K486" t="s">
        <v>2759</v>
      </c>
      <c r="M486" t="s">
        <v>1757</v>
      </c>
      <c r="N486" t="s">
        <v>33</v>
      </c>
      <c r="P486" t="s">
        <v>1758</v>
      </c>
    </row>
    <row r="487" spans="1:16" hidden="1" x14ac:dyDescent="0.2">
      <c r="A487" t="s">
        <v>16</v>
      </c>
      <c r="B487" t="s">
        <v>17</v>
      </c>
      <c r="C487" t="s">
        <v>18</v>
      </c>
      <c r="D487" t="s">
        <v>18</v>
      </c>
      <c r="E487" t="s">
        <v>1698</v>
      </c>
      <c r="F487" t="s">
        <v>1759</v>
      </c>
      <c r="G487" t="s">
        <v>1760</v>
      </c>
      <c r="H487" t="s">
        <v>22</v>
      </c>
      <c r="I487" t="s">
        <v>22</v>
      </c>
      <c r="J487">
        <v>0.48680000000000001</v>
      </c>
      <c r="K487" t="s">
        <v>2759</v>
      </c>
      <c r="M487" t="s">
        <v>1761</v>
      </c>
      <c r="N487" t="s">
        <v>33</v>
      </c>
      <c r="P487" t="s">
        <v>1762</v>
      </c>
    </row>
    <row r="488" spans="1:16" hidden="1" x14ac:dyDescent="0.2">
      <c r="A488" t="s">
        <v>16</v>
      </c>
      <c r="B488" t="s">
        <v>17</v>
      </c>
      <c r="C488" t="s">
        <v>18</v>
      </c>
      <c r="D488" t="s">
        <v>18</v>
      </c>
      <c r="E488" t="s">
        <v>1698</v>
      </c>
      <c r="F488" t="s">
        <v>1356</v>
      </c>
      <c r="G488" t="s">
        <v>1763</v>
      </c>
      <c r="H488" t="s">
        <v>22</v>
      </c>
      <c r="I488" t="s">
        <v>22</v>
      </c>
      <c r="J488">
        <v>0.44800000000000001</v>
      </c>
      <c r="K488" t="s">
        <v>2759</v>
      </c>
      <c r="M488" t="s">
        <v>1764</v>
      </c>
      <c r="N488" t="s">
        <v>33</v>
      </c>
      <c r="P488" t="s">
        <v>1765</v>
      </c>
    </row>
    <row r="489" spans="1:16" hidden="1" x14ac:dyDescent="0.2">
      <c r="A489" t="s">
        <v>16</v>
      </c>
      <c r="B489" t="s">
        <v>17</v>
      </c>
      <c r="C489" t="s">
        <v>18</v>
      </c>
      <c r="D489" t="s">
        <v>18</v>
      </c>
      <c r="E489" t="s">
        <v>1698</v>
      </c>
      <c r="F489" t="s">
        <v>1766</v>
      </c>
      <c r="G489" t="s">
        <v>80</v>
      </c>
      <c r="H489" t="s">
        <v>22</v>
      </c>
      <c r="I489" t="s">
        <v>22</v>
      </c>
      <c r="J489">
        <v>0.77</v>
      </c>
      <c r="K489" t="s">
        <v>2759</v>
      </c>
      <c r="M489" t="s">
        <v>1767</v>
      </c>
      <c r="N489" t="s">
        <v>33</v>
      </c>
      <c r="P489" t="s">
        <v>1768</v>
      </c>
    </row>
    <row r="490" spans="1:16" hidden="1" x14ac:dyDescent="0.2">
      <c r="A490" t="s">
        <v>16</v>
      </c>
      <c r="B490" t="s">
        <v>17</v>
      </c>
      <c r="C490" t="s">
        <v>18</v>
      </c>
      <c r="D490" t="s">
        <v>18</v>
      </c>
      <c r="E490" t="s">
        <v>1698</v>
      </c>
      <c r="F490" t="s">
        <v>1769</v>
      </c>
      <c r="G490" t="s">
        <v>306</v>
      </c>
      <c r="H490" t="s">
        <v>22</v>
      </c>
      <c r="I490" t="s">
        <v>22</v>
      </c>
      <c r="J490">
        <v>0.374</v>
      </c>
      <c r="K490" t="s">
        <v>271</v>
      </c>
      <c r="M490" t="s">
        <v>1770</v>
      </c>
      <c r="N490" t="s">
        <v>25</v>
      </c>
      <c r="P490" t="s">
        <v>1771</v>
      </c>
    </row>
    <row r="491" spans="1:16" hidden="1" x14ac:dyDescent="0.2">
      <c r="A491" t="s">
        <v>16</v>
      </c>
      <c r="B491" t="s">
        <v>17</v>
      </c>
      <c r="C491" t="s">
        <v>18</v>
      </c>
      <c r="D491" t="s">
        <v>18</v>
      </c>
      <c r="E491" t="s">
        <v>2924</v>
      </c>
      <c r="F491" t="s">
        <v>2926</v>
      </c>
      <c r="G491" t="s">
        <v>502</v>
      </c>
      <c r="H491" t="s">
        <v>22</v>
      </c>
      <c r="I491" t="s">
        <v>22</v>
      </c>
      <c r="J491">
        <v>3.6480000000000001</v>
      </c>
      <c r="K491" t="s">
        <v>2759</v>
      </c>
      <c r="M491" t="s">
        <v>1772</v>
      </c>
      <c r="N491" t="s">
        <v>33</v>
      </c>
      <c r="P491" t="s">
        <v>1773</v>
      </c>
    </row>
    <row r="492" spans="1:16" hidden="1" x14ac:dyDescent="0.2">
      <c r="A492" t="s">
        <v>16</v>
      </c>
      <c r="B492" t="s">
        <v>17</v>
      </c>
      <c r="C492" t="s">
        <v>18</v>
      </c>
      <c r="D492" t="s">
        <v>18</v>
      </c>
      <c r="E492" t="s">
        <v>1698</v>
      </c>
      <c r="F492" t="s">
        <v>225</v>
      </c>
      <c r="G492" t="s">
        <v>1774</v>
      </c>
      <c r="H492" t="s">
        <v>22</v>
      </c>
      <c r="I492" t="s">
        <v>22</v>
      </c>
      <c r="J492">
        <v>1.6319999999999999</v>
      </c>
      <c r="K492" t="s">
        <v>2759</v>
      </c>
      <c r="M492" t="s">
        <v>1775</v>
      </c>
      <c r="N492" t="s">
        <v>33</v>
      </c>
      <c r="P492" t="s">
        <v>1776</v>
      </c>
    </row>
    <row r="493" spans="1:16" hidden="1" x14ac:dyDescent="0.2">
      <c r="A493" t="s">
        <v>16</v>
      </c>
      <c r="B493" t="s">
        <v>17</v>
      </c>
      <c r="C493" t="s">
        <v>18</v>
      </c>
      <c r="D493" t="s">
        <v>18</v>
      </c>
      <c r="E493" t="s">
        <v>1698</v>
      </c>
      <c r="F493" t="s">
        <v>1777</v>
      </c>
      <c r="G493" t="s">
        <v>1012</v>
      </c>
      <c r="H493" t="s">
        <v>22</v>
      </c>
      <c r="I493" t="s">
        <v>22</v>
      </c>
      <c r="J493">
        <v>3.0832000000000002</v>
      </c>
      <c r="K493" t="s">
        <v>2759</v>
      </c>
      <c r="M493" t="s">
        <v>1778</v>
      </c>
      <c r="N493" t="s">
        <v>33</v>
      </c>
      <c r="P493" t="s">
        <v>1779</v>
      </c>
    </row>
    <row r="494" spans="1:16" hidden="1" x14ac:dyDescent="0.2">
      <c r="A494" t="s">
        <v>16</v>
      </c>
      <c r="B494" t="s">
        <v>17</v>
      </c>
      <c r="C494" t="s">
        <v>18</v>
      </c>
      <c r="D494" t="s">
        <v>18</v>
      </c>
      <c r="E494" t="s">
        <v>2924</v>
      </c>
      <c r="F494" t="s">
        <v>1780</v>
      </c>
      <c r="G494" t="s">
        <v>80</v>
      </c>
      <c r="H494" t="s">
        <v>22</v>
      </c>
      <c r="I494" t="s">
        <v>22</v>
      </c>
      <c r="J494">
        <v>0.27579999999999999</v>
      </c>
      <c r="K494" t="s">
        <v>2759</v>
      </c>
      <c r="M494" t="s">
        <v>1781</v>
      </c>
      <c r="N494" t="s">
        <v>33</v>
      </c>
      <c r="P494" t="s">
        <v>1782</v>
      </c>
    </row>
    <row r="495" spans="1:16" hidden="1" x14ac:dyDescent="0.2">
      <c r="A495" t="s">
        <v>16</v>
      </c>
      <c r="B495" t="s">
        <v>17</v>
      </c>
      <c r="C495" t="s">
        <v>18</v>
      </c>
      <c r="D495" t="s">
        <v>18</v>
      </c>
      <c r="E495" t="s">
        <v>1698</v>
      </c>
      <c r="F495" t="s">
        <v>1783</v>
      </c>
      <c r="G495" t="s">
        <v>22</v>
      </c>
      <c r="H495" t="s">
        <v>99</v>
      </c>
      <c r="I495" t="s">
        <v>1783</v>
      </c>
      <c r="J495">
        <v>0.32400000000000001</v>
      </c>
      <c r="K495" t="s">
        <v>2759</v>
      </c>
      <c r="M495" t="s">
        <v>1784</v>
      </c>
      <c r="N495" t="s">
        <v>33</v>
      </c>
      <c r="P495" t="s">
        <v>1785</v>
      </c>
    </row>
    <row r="496" spans="1:16" hidden="1" x14ac:dyDescent="0.2">
      <c r="A496" t="s">
        <v>16</v>
      </c>
      <c r="B496" t="s">
        <v>17</v>
      </c>
      <c r="C496" t="s">
        <v>18</v>
      </c>
      <c r="D496" t="s">
        <v>18</v>
      </c>
      <c r="E496" t="s">
        <v>1698</v>
      </c>
      <c r="F496" t="s">
        <v>1783</v>
      </c>
      <c r="G496" t="s">
        <v>833</v>
      </c>
      <c r="H496" t="s">
        <v>22</v>
      </c>
      <c r="I496" t="s">
        <v>22</v>
      </c>
      <c r="J496">
        <v>0.3</v>
      </c>
      <c r="K496" t="s">
        <v>2759</v>
      </c>
      <c r="M496" t="s">
        <v>1786</v>
      </c>
      <c r="N496" t="s">
        <v>33</v>
      </c>
      <c r="P496" t="s">
        <v>1787</v>
      </c>
    </row>
    <row r="497" spans="1:16" hidden="1" x14ac:dyDescent="0.2">
      <c r="A497" t="s">
        <v>16</v>
      </c>
      <c r="B497" t="s">
        <v>17</v>
      </c>
      <c r="C497" t="s">
        <v>18</v>
      </c>
      <c r="D497" t="s">
        <v>18</v>
      </c>
      <c r="E497" t="s">
        <v>1698</v>
      </c>
      <c r="F497" t="s">
        <v>1788</v>
      </c>
      <c r="G497" t="s">
        <v>91</v>
      </c>
      <c r="H497" t="s">
        <v>22</v>
      </c>
      <c r="I497" t="s">
        <v>22</v>
      </c>
      <c r="J497">
        <v>0.1</v>
      </c>
      <c r="K497" t="s">
        <v>23</v>
      </c>
      <c r="M497" t="s">
        <v>1789</v>
      </c>
      <c r="N497" t="s">
        <v>25</v>
      </c>
      <c r="P497" t="s">
        <v>1790</v>
      </c>
    </row>
    <row r="498" spans="1:16" hidden="1" x14ac:dyDescent="0.2">
      <c r="A498" t="s">
        <v>16</v>
      </c>
      <c r="B498" t="s">
        <v>17</v>
      </c>
      <c r="C498" t="s">
        <v>18</v>
      </c>
      <c r="D498" t="s">
        <v>18</v>
      </c>
      <c r="E498" t="s">
        <v>1698</v>
      </c>
      <c r="F498" t="s">
        <v>1791</v>
      </c>
      <c r="G498" t="s">
        <v>1792</v>
      </c>
      <c r="H498" t="s">
        <v>22</v>
      </c>
      <c r="I498" t="s">
        <v>22</v>
      </c>
      <c r="J498">
        <v>3.8692000000000002</v>
      </c>
      <c r="K498" t="s">
        <v>2759</v>
      </c>
      <c r="M498" t="s">
        <v>1793</v>
      </c>
      <c r="N498" t="s">
        <v>33</v>
      </c>
      <c r="P498" t="s">
        <v>1794</v>
      </c>
    </row>
    <row r="499" spans="1:16" hidden="1" x14ac:dyDescent="0.2">
      <c r="A499" t="s">
        <v>16</v>
      </c>
      <c r="B499" t="s">
        <v>17</v>
      </c>
      <c r="C499" t="s">
        <v>18</v>
      </c>
      <c r="D499" t="s">
        <v>18</v>
      </c>
      <c r="E499" t="s">
        <v>1698</v>
      </c>
      <c r="F499" t="s">
        <v>1795</v>
      </c>
      <c r="G499" t="s">
        <v>1796</v>
      </c>
      <c r="H499" t="s">
        <v>22</v>
      </c>
      <c r="I499" t="s">
        <v>22</v>
      </c>
      <c r="J499">
        <v>0.72030000000000005</v>
      </c>
      <c r="K499" t="s">
        <v>2759</v>
      </c>
      <c r="M499" t="s">
        <v>1797</v>
      </c>
      <c r="N499" t="s">
        <v>33</v>
      </c>
      <c r="P499" t="s">
        <v>1798</v>
      </c>
    </row>
    <row r="500" spans="1:16" hidden="1" x14ac:dyDescent="0.2">
      <c r="A500" t="s">
        <v>16</v>
      </c>
      <c r="B500" t="s">
        <v>17</v>
      </c>
      <c r="C500" t="s">
        <v>18</v>
      </c>
      <c r="D500" t="s">
        <v>18</v>
      </c>
      <c r="E500" t="s">
        <v>1698</v>
      </c>
      <c r="F500" t="s">
        <v>151</v>
      </c>
      <c r="G500" t="s">
        <v>22</v>
      </c>
      <c r="H500" t="s">
        <v>64</v>
      </c>
      <c r="I500" t="s">
        <v>1799</v>
      </c>
      <c r="J500">
        <v>0.5</v>
      </c>
      <c r="K500" t="s">
        <v>271</v>
      </c>
      <c r="M500" t="s">
        <v>1800</v>
      </c>
      <c r="N500" t="s">
        <v>25</v>
      </c>
      <c r="P500" t="s">
        <v>1801</v>
      </c>
    </row>
    <row r="501" spans="1:16" hidden="1" x14ac:dyDescent="0.2">
      <c r="A501" t="s">
        <v>16</v>
      </c>
      <c r="B501" t="s">
        <v>17</v>
      </c>
      <c r="C501" t="s">
        <v>18</v>
      </c>
      <c r="D501" t="s">
        <v>18</v>
      </c>
      <c r="E501" t="s">
        <v>1698</v>
      </c>
      <c r="F501" t="s">
        <v>151</v>
      </c>
      <c r="G501" t="s">
        <v>833</v>
      </c>
      <c r="H501" t="s">
        <v>64</v>
      </c>
      <c r="I501" t="s">
        <v>1802</v>
      </c>
      <c r="J501">
        <v>0.60240000000000005</v>
      </c>
      <c r="K501" t="s">
        <v>271</v>
      </c>
      <c r="M501" t="s">
        <v>1803</v>
      </c>
      <c r="N501" t="s">
        <v>25</v>
      </c>
      <c r="P501" t="s">
        <v>1804</v>
      </c>
    </row>
    <row r="502" spans="1:16" hidden="1" x14ac:dyDescent="0.2">
      <c r="A502" t="s">
        <v>16</v>
      </c>
      <c r="B502" t="s">
        <v>17</v>
      </c>
      <c r="C502" t="s">
        <v>18</v>
      </c>
      <c r="D502" t="s">
        <v>18</v>
      </c>
      <c r="E502" t="s">
        <v>1698</v>
      </c>
      <c r="F502" t="s">
        <v>1805</v>
      </c>
      <c r="G502" t="s">
        <v>712</v>
      </c>
      <c r="H502" t="s">
        <v>22</v>
      </c>
      <c r="I502" t="s">
        <v>22</v>
      </c>
      <c r="J502">
        <v>0.53500000000000003</v>
      </c>
      <c r="K502" t="s">
        <v>2759</v>
      </c>
      <c r="M502" t="s">
        <v>1806</v>
      </c>
      <c r="N502" t="s">
        <v>33</v>
      </c>
      <c r="P502" t="s">
        <v>1807</v>
      </c>
    </row>
    <row r="503" spans="1:16" hidden="1" x14ac:dyDescent="0.2">
      <c r="A503" t="s">
        <v>16</v>
      </c>
      <c r="B503" t="s">
        <v>17</v>
      </c>
      <c r="C503" t="s">
        <v>18</v>
      </c>
      <c r="D503" t="s">
        <v>18</v>
      </c>
      <c r="E503" t="s">
        <v>1698</v>
      </c>
      <c r="F503" t="s">
        <v>1808</v>
      </c>
      <c r="G503" t="s">
        <v>712</v>
      </c>
      <c r="H503" t="s">
        <v>22</v>
      </c>
      <c r="I503" t="s">
        <v>22</v>
      </c>
      <c r="J503">
        <v>0.49</v>
      </c>
      <c r="K503" t="s">
        <v>2759</v>
      </c>
      <c r="M503" t="s">
        <v>1809</v>
      </c>
      <c r="N503" t="s">
        <v>33</v>
      </c>
      <c r="P503" t="s">
        <v>1810</v>
      </c>
    </row>
    <row r="504" spans="1:16" hidden="1" x14ac:dyDescent="0.2">
      <c r="A504" t="s">
        <v>16</v>
      </c>
      <c r="B504" t="s">
        <v>17</v>
      </c>
      <c r="C504" t="s">
        <v>18</v>
      </c>
      <c r="D504" t="s">
        <v>18</v>
      </c>
      <c r="E504" t="s">
        <v>1698</v>
      </c>
      <c r="F504" t="s">
        <v>1811</v>
      </c>
      <c r="G504" t="s">
        <v>22</v>
      </c>
      <c r="H504" t="s">
        <v>64</v>
      </c>
      <c r="I504" t="s">
        <v>1811</v>
      </c>
      <c r="J504">
        <v>0.62880000000000003</v>
      </c>
      <c r="K504" t="s">
        <v>2759</v>
      </c>
      <c r="M504" t="s">
        <v>1812</v>
      </c>
      <c r="N504" t="s">
        <v>33</v>
      </c>
      <c r="P504" t="s">
        <v>1813</v>
      </c>
    </row>
    <row r="505" spans="1:16" hidden="1" x14ac:dyDescent="0.2">
      <c r="A505" t="s">
        <v>16</v>
      </c>
      <c r="B505" t="s">
        <v>17</v>
      </c>
      <c r="C505" t="s">
        <v>18</v>
      </c>
      <c r="D505" t="s">
        <v>18</v>
      </c>
      <c r="E505" t="s">
        <v>1698</v>
      </c>
      <c r="F505" t="s">
        <v>1811</v>
      </c>
      <c r="G505" t="s">
        <v>833</v>
      </c>
      <c r="H505" t="s">
        <v>22</v>
      </c>
      <c r="I505" t="s">
        <v>22</v>
      </c>
      <c r="J505">
        <v>0.73</v>
      </c>
      <c r="K505" t="s">
        <v>2759</v>
      </c>
      <c r="M505" t="s">
        <v>1814</v>
      </c>
      <c r="N505" t="s">
        <v>33</v>
      </c>
      <c r="P505" t="s">
        <v>1815</v>
      </c>
    </row>
    <row r="506" spans="1:16" hidden="1" x14ac:dyDescent="0.2">
      <c r="A506" t="s">
        <v>16</v>
      </c>
      <c r="B506" t="s">
        <v>17</v>
      </c>
      <c r="C506" t="s">
        <v>18</v>
      </c>
      <c r="D506" t="s">
        <v>18</v>
      </c>
      <c r="E506" t="s">
        <v>1698</v>
      </c>
      <c r="F506" t="s">
        <v>1816</v>
      </c>
      <c r="G506" t="s">
        <v>1817</v>
      </c>
      <c r="H506" t="s">
        <v>22</v>
      </c>
      <c r="I506" t="s">
        <v>22</v>
      </c>
      <c r="J506">
        <v>0.28100000000000003</v>
      </c>
      <c r="K506" t="s">
        <v>2759</v>
      </c>
      <c r="M506" t="s">
        <v>1818</v>
      </c>
      <c r="N506" t="s">
        <v>33</v>
      </c>
      <c r="P506" t="s">
        <v>1819</v>
      </c>
    </row>
    <row r="507" spans="1:16" hidden="1" x14ac:dyDescent="0.2">
      <c r="A507" t="s">
        <v>16</v>
      </c>
      <c r="B507" t="s">
        <v>17</v>
      </c>
      <c r="C507" t="s">
        <v>18</v>
      </c>
      <c r="D507" t="s">
        <v>18</v>
      </c>
      <c r="E507" t="s">
        <v>1698</v>
      </c>
      <c r="F507" t="s">
        <v>1820</v>
      </c>
      <c r="G507" t="s">
        <v>1821</v>
      </c>
      <c r="H507" t="s">
        <v>22</v>
      </c>
      <c r="I507" t="s">
        <v>22</v>
      </c>
      <c r="J507">
        <v>0.17319999999999999</v>
      </c>
      <c r="K507" t="s">
        <v>2759</v>
      </c>
      <c r="M507" t="s">
        <v>1822</v>
      </c>
      <c r="N507" t="s">
        <v>33</v>
      </c>
      <c r="P507" t="s">
        <v>1823</v>
      </c>
    </row>
    <row r="508" spans="1:16" hidden="1" x14ac:dyDescent="0.2">
      <c r="A508" t="s">
        <v>16</v>
      </c>
      <c r="B508" t="s">
        <v>17</v>
      </c>
      <c r="C508" t="s">
        <v>18</v>
      </c>
      <c r="D508" t="s">
        <v>18</v>
      </c>
      <c r="E508" t="s">
        <v>1698</v>
      </c>
      <c r="F508" t="s">
        <v>1824</v>
      </c>
      <c r="G508" t="s">
        <v>1825</v>
      </c>
      <c r="H508" t="s">
        <v>22</v>
      </c>
      <c r="I508" t="s">
        <v>22</v>
      </c>
      <c r="J508">
        <v>0.43559999999999999</v>
      </c>
      <c r="K508" t="s">
        <v>2759</v>
      </c>
      <c r="M508" t="s">
        <v>1826</v>
      </c>
      <c r="N508" t="s">
        <v>33</v>
      </c>
      <c r="P508" t="s">
        <v>1827</v>
      </c>
    </row>
    <row r="509" spans="1:16" hidden="1" x14ac:dyDescent="0.2">
      <c r="A509" t="s">
        <v>16</v>
      </c>
      <c r="B509" t="s">
        <v>17</v>
      </c>
      <c r="C509" t="s">
        <v>18</v>
      </c>
      <c r="D509" t="s">
        <v>18</v>
      </c>
      <c r="E509" t="s">
        <v>1698</v>
      </c>
      <c r="F509" t="s">
        <v>1828</v>
      </c>
      <c r="G509" t="s">
        <v>1213</v>
      </c>
      <c r="H509" t="s">
        <v>22</v>
      </c>
      <c r="I509" t="s">
        <v>22</v>
      </c>
      <c r="J509">
        <v>0.47499999999999998</v>
      </c>
      <c r="K509" t="s">
        <v>2759</v>
      </c>
      <c r="M509" t="s">
        <v>1829</v>
      </c>
      <c r="N509" t="s">
        <v>33</v>
      </c>
      <c r="P509" t="s">
        <v>1830</v>
      </c>
    </row>
    <row r="510" spans="1:16" hidden="1" x14ac:dyDescent="0.2">
      <c r="A510" t="s">
        <v>16</v>
      </c>
      <c r="B510" t="s">
        <v>17</v>
      </c>
      <c r="C510" t="s">
        <v>18</v>
      </c>
      <c r="D510" t="s">
        <v>18</v>
      </c>
      <c r="E510" t="s">
        <v>1698</v>
      </c>
      <c r="F510" t="s">
        <v>1831</v>
      </c>
      <c r="G510" t="s">
        <v>1832</v>
      </c>
      <c r="H510" t="s">
        <v>22</v>
      </c>
      <c r="I510" t="s">
        <v>22</v>
      </c>
      <c r="J510">
        <v>0.88</v>
      </c>
      <c r="K510" t="s">
        <v>2759</v>
      </c>
      <c r="M510" t="s">
        <v>1833</v>
      </c>
      <c r="N510" t="s">
        <v>33</v>
      </c>
      <c r="P510" t="s">
        <v>1834</v>
      </c>
    </row>
    <row r="511" spans="1:16" hidden="1" x14ac:dyDescent="0.2">
      <c r="A511" t="s">
        <v>16</v>
      </c>
      <c r="B511" t="s">
        <v>17</v>
      </c>
      <c r="C511" t="s">
        <v>18</v>
      </c>
      <c r="D511" t="s">
        <v>18</v>
      </c>
      <c r="E511" t="s">
        <v>1698</v>
      </c>
      <c r="F511" t="s">
        <v>1835</v>
      </c>
      <c r="G511" t="s">
        <v>1836</v>
      </c>
      <c r="H511" t="s">
        <v>22</v>
      </c>
      <c r="I511" t="s">
        <v>22</v>
      </c>
      <c r="J511">
        <v>5.2747999999999999</v>
      </c>
      <c r="K511" t="s">
        <v>2759</v>
      </c>
      <c r="M511" t="s">
        <v>1837</v>
      </c>
      <c r="N511" t="s">
        <v>33</v>
      </c>
      <c r="P511" t="s">
        <v>1838</v>
      </c>
    </row>
    <row r="512" spans="1:16" hidden="1" x14ac:dyDescent="0.2">
      <c r="A512" t="s">
        <v>16</v>
      </c>
      <c r="B512" t="s">
        <v>17</v>
      </c>
      <c r="C512" t="s">
        <v>18</v>
      </c>
      <c r="D512" t="s">
        <v>18</v>
      </c>
      <c r="E512" t="s">
        <v>1698</v>
      </c>
      <c r="F512" t="s">
        <v>1839</v>
      </c>
      <c r="G512" t="s">
        <v>1796</v>
      </c>
      <c r="H512" t="s">
        <v>22</v>
      </c>
      <c r="I512" t="s">
        <v>22</v>
      </c>
      <c r="J512">
        <v>0.47160000000000002</v>
      </c>
      <c r="K512" t="s">
        <v>2759</v>
      </c>
      <c r="M512" t="s">
        <v>1840</v>
      </c>
      <c r="N512" t="s">
        <v>33</v>
      </c>
      <c r="P512" t="s">
        <v>1841</v>
      </c>
    </row>
    <row r="513" spans="1:16" hidden="1" x14ac:dyDescent="0.2">
      <c r="A513" t="s">
        <v>16</v>
      </c>
      <c r="B513" t="s">
        <v>17</v>
      </c>
      <c r="C513" t="s">
        <v>18</v>
      </c>
      <c r="D513" t="s">
        <v>18</v>
      </c>
      <c r="E513" t="s">
        <v>1698</v>
      </c>
      <c r="F513" t="s">
        <v>1842</v>
      </c>
      <c r="G513" t="s">
        <v>91</v>
      </c>
      <c r="H513" t="s">
        <v>22</v>
      </c>
      <c r="I513" t="s">
        <v>22</v>
      </c>
      <c r="J513">
        <v>0.9</v>
      </c>
      <c r="K513" t="s">
        <v>23</v>
      </c>
      <c r="M513" t="s">
        <v>1843</v>
      </c>
      <c r="N513" t="s">
        <v>25</v>
      </c>
      <c r="P513" t="s">
        <v>1844</v>
      </c>
    </row>
    <row r="514" spans="1:16" hidden="1" x14ac:dyDescent="0.2">
      <c r="A514" t="s">
        <v>16</v>
      </c>
      <c r="B514" t="s">
        <v>17</v>
      </c>
      <c r="C514" t="s">
        <v>18</v>
      </c>
      <c r="D514" t="s">
        <v>18</v>
      </c>
      <c r="E514" t="s">
        <v>1698</v>
      </c>
      <c r="F514" t="s">
        <v>1845</v>
      </c>
      <c r="G514" t="s">
        <v>1792</v>
      </c>
      <c r="H514" t="s">
        <v>22</v>
      </c>
      <c r="I514" t="s">
        <v>22</v>
      </c>
      <c r="J514">
        <v>2.0169999999999999</v>
      </c>
      <c r="K514" t="s">
        <v>2759</v>
      </c>
      <c r="M514" t="s">
        <v>1846</v>
      </c>
      <c r="N514" t="s">
        <v>33</v>
      </c>
      <c r="P514" t="s">
        <v>1847</v>
      </c>
    </row>
    <row r="515" spans="1:16" hidden="1" x14ac:dyDescent="0.2">
      <c r="A515" t="s">
        <v>16</v>
      </c>
      <c r="B515" t="s">
        <v>17</v>
      </c>
      <c r="C515" t="s">
        <v>18</v>
      </c>
      <c r="D515" t="s">
        <v>18</v>
      </c>
      <c r="E515" t="s">
        <v>1698</v>
      </c>
      <c r="F515" t="s">
        <v>1848</v>
      </c>
      <c r="G515" t="s">
        <v>502</v>
      </c>
      <c r="H515" t="s">
        <v>22</v>
      </c>
      <c r="I515" t="s">
        <v>22</v>
      </c>
      <c r="J515">
        <v>0.27</v>
      </c>
      <c r="K515" t="s">
        <v>23</v>
      </c>
      <c r="M515" t="s">
        <v>1849</v>
      </c>
      <c r="N515" t="s">
        <v>25</v>
      </c>
      <c r="P515" t="s">
        <v>1850</v>
      </c>
    </row>
    <row r="516" spans="1:16" hidden="1" x14ac:dyDescent="0.2">
      <c r="A516" t="s">
        <v>16</v>
      </c>
      <c r="B516" t="s">
        <v>17</v>
      </c>
      <c r="C516" t="s">
        <v>18</v>
      </c>
      <c r="D516" t="s">
        <v>18</v>
      </c>
      <c r="E516" t="s">
        <v>1698</v>
      </c>
      <c r="F516" t="s">
        <v>1851</v>
      </c>
      <c r="G516" t="s">
        <v>712</v>
      </c>
      <c r="H516" t="s">
        <v>22</v>
      </c>
      <c r="I516" t="s">
        <v>22</v>
      </c>
      <c r="J516">
        <v>0.7288</v>
      </c>
      <c r="K516" t="s">
        <v>2759</v>
      </c>
      <c r="M516" t="s">
        <v>1852</v>
      </c>
      <c r="N516" t="s">
        <v>33</v>
      </c>
      <c r="P516" t="s">
        <v>1853</v>
      </c>
    </row>
    <row r="517" spans="1:16" hidden="1" x14ac:dyDescent="0.2">
      <c r="A517" t="s">
        <v>16</v>
      </c>
      <c r="B517" t="s">
        <v>17</v>
      </c>
      <c r="C517" t="s">
        <v>18</v>
      </c>
      <c r="D517" t="s">
        <v>18</v>
      </c>
      <c r="E517" t="s">
        <v>1698</v>
      </c>
      <c r="F517" t="s">
        <v>1854</v>
      </c>
      <c r="G517" t="s">
        <v>712</v>
      </c>
      <c r="H517" t="s">
        <v>22</v>
      </c>
      <c r="I517" t="s">
        <v>22</v>
      </c>
      <c r="J517">
        <v>0.20863999999999999</v>
      </c>
      <c r="K517" t="s">
        <v>2759</v>
      </c>
      <c r="M517" t="s">
        <v>1855</v>
      </c>
      <c r="N517" t="s">
        <v>33</v>
      </c>
      <c r="P517" t="s">
        <v>1856</v>
      </c>
    </row>
    <row r="518" spans="1:16" hidden="1" x14ac:dyDescent="0.2">
      <c r="A518" t="s">
        <v>16</v>
      </c>
      <c r="B518" t="s">
        <v>17</v>
      </c>
      <c r="C518" t="s">
        <v>18</v>
      </c>
      <c r="D518" t="s">
        <v>18</v>
      </c>
      <c r="E518" t="s">
        <v>1698</v>
      </c>
      <c r="F518" t="s">
        <v>1857</v>
      </c>
      <c r="G518" t="s">
        <v>329</v>
      </c>
      <c r="H518" t="s">
        <v>22</v>
      </c>
      <c r="I518" t="s">
        <v>22</v>
      </c>
      <c r="J518">
        <v>0.22</v>
      </c>
      <c r="K518" t="s">
        <v>2759</v>
      </c>
      <c r="M518" t="s">
        <v>1858</v>
      </c>
      <c r="N518" t="s">
        <v>33</v>
      </c>
      <c r="P518" t="s">
        <v>1859</v>
      </c>
    </row>
    <row r="519" spans="1:16" hidden="1" x14ac:dyDescent="0.2">
      <c r="A519" t="s">
        <v>16</v>
      </c>
      <c r="B519" t="s">
        <v>17</v>
      </c>
      <c r="C519" t="s">
        <v>18</v>
      </c>
      <c r="D519" t="s">
        <v>18</v>
      </c>
      <c r="E519" t="s">
        <v>1698</v>
      </c>
      <c r="F519" t="s">
        <v>1860</v>
      </c>
      <c r="G519" t="s">
        <v>1861</v>
      </c>
      <c r="H519" t="s">
        <v>22</v>
      </c>
      <c r="I519" t="s">
        <v>22</v>
      </c>
      <c r="J519">
        <v>1.206</v>
      </c>
      <c r="K519" t="s">
        <v>2759</v>
      </c>
      <c r="M519" t="s">
        <v>1862</v>
      </c>
      <c r="N519" t="s">
        <v>33</v>
      </c>
      <c r="P519" t="s">
        <v>1863</v>
      </c>
    </row>
    <row r="520" spans="1:16" hidden="1" x14ac:dyDescent="0.2">
      <c r="A520" t="s">
        <v>16</v>
      </c>
      <c r="B520" t="s">
        <v>17</v>
      </c>
      <c r="C520" t="s">
        <v>18</v>
      </c>
      <c r="D520" t="s">
        <v>18</v>
      </c>
      <c r="E520" t="s">
        <v>1698</v>
      </c>
      <c r="F520" t="s">
        <v>1864</v>
      </c>
      <c r="G520" t="s">
        <v>91</v>
      </c>
      <c r="H520" t="s">
        <v>22</v>
      </c>
      <c r="I520" t="s">
        <v>22</v>
      </c>
      <c r="J520">
        <v>0.28939999999999999</v>
      </c>
      <c r="K520" t="s">
        <v>23</v>
      </c>
      <c r="M520" t="s">
        <v>1865</v>
      </c>
      <c r="N520" t="s">
        <v>25</v>
      </c>
      <c r="P520" t="s">
        <v>1866</v>
      </c>
    </row>
    <row r="521" spans="1:16" hidden="1" x14ac:dyDescent="0.2">
      <c r="A521" t="s">
        <v>16</v>
      </c>
      <c r="B521" t="s">
        <v>17</v>
      </c>
      <c r="C521" t="s">
        <v>18</v>
      </c>
      <c r="D521" t="s">
        <v>18</v>
      </c>
      <c r="E521" t="s">
        <v>1698</v>
      </c>
      <c r="F521" t="s">
        <v>1867</v>
      </c>
      <c r="G521" t="s">
        <v>712</v>
      </c>
      <c r="H521" t="s">
        <v>22</v>
      </c>
      <c r="I521" t="s">
        <v>22</v>
      </c>
      <c r="J521">
        <v>0.31740000000000002</v>
      </c>
      <c r="K521" t="s">
        <v>2759</v>
      </c>
      <c r="M521" t="s">
        <v>1868</v>
      </c>
      <c r="N521" t="s">
        <v>33</v>
      </c>
      <c r="P521" t="s">
        <v>1869</v>
      </c>
    </row>
    <row r="522" spans="1:16" hidden="1" x14ac:dyDescent="0.2">
      <c r="A522" t="s">
        <v>16</v>
      </c>
      <c r="B522" t="s">
        <v>17</v>
      </c>
      <c r="C522" t="s">
        <v>18</v>
      </c>
      <c r="D522" t="s">
        <v>18</v>
      </c>
      <c r="E522" t="s">
        <v>1698</v>
      </c>
      <c r="F522" t="s">
        <v>1870</v>
      </c>
      <c r="G522" t="s">
        <v>22</v>
      </c>
      <c r="H522" t="s">
        <v>99</v>
      </c>
      <c r="I522" t="s">
        <v>1871</v>
      </c>
      <c r="J522">
        <v>1.2689999999999999</v>
      </c>
      <c r="K522" t="s">
        <v>2759</v>
      </c>
      <c r="M522" t="s">
        <v>1872</v>
      </c>
      <c r="N522" t="s">
        <v>33</v>
      </c>
      <c r="P522" t="s">
        <v>1873</v>
      </c>
    </row>
    <row r="523" spans="1:16" hidden="1" x14ac:dyDescent="0.2">
      <c r="A523" t="s">
        <v>16</v>
      </c>
      <c r="B523" t="s">
        <v>17</v>
      </c>
      <c r="C523" t="s">
        <v>18</v>
      </c>
      <c r="D523" t="s">
        <v>18</v>
      </c>
      <c r="E523" t="s">
        <v>1698</v>
      </c>
      <c r="F523" t="s">
        <v>1870</v>
      </c>
      <c r="G523" t="s">
        <v>91</v>
      </c>
      <c r="H523" t="s">
        <v>22</v>
      </c>
      <c r="I523" t="s">
        <v>22</v>
      </c>
      <c r="J523">
        <v>2.1</v>
      </c>
      <c r="K523" t="s">
        <v>2759</v>
      </c>
      <c r="M523" t="s">
        <v>1874</v>
      </c>
      <c r="N523" t="s">
        <v>33</v>
      </c>
      <c r="P523" t="s">
        <v>1875</v>
      </c>
    </row>
    <row r="524" spans="1:16" hidden="1" x14ac:dyDescent="0.2">
      <c r="A524" t="s">
        <v>16</v>
      </c>
      <c r="B524" t="s">
        <v>17</v>
      </c>
      <c r="C524" t="s">
        <v>18</v>
      </c>
      <c r="D524" t="s">
        <v>18</v>
      </c>
      <c r="E524" t="s">
        <v>1698</v>
      </c>
      <c r="F524" t="s">
        <v>1876</v>
      </c>
      <c r="G524" t="s">
        <v>1877</v>
      </c>
      <c r="H524" t="s">
        <v>22</v>
      </c>
      <c r="I524" t="s">
        <v>22</v>
      </c>
      <c r="J524">
        <v>0.81520000000000004</v>
      </c>
      <c r="K524" t="s">
        <v>2759</v>
      </c>
      <c r="M524" t="s">
        <v>1878</v>
      </c>
      <c r="N524" t="s">
        <v>33</v>
      </c>
      <c r="P524" t="s">
        <v>1879</v>
      </c>
    </row>
    <row r="525" spans="1:16" hidden="1" x14ac:dyDescent="0.2">
      <c r="A525" t="s">
        <v>16</v>
      </c>
      <c r="B525" t="s">
        <v>17</v>
      </c>
      <c r="C525" t="s">
        <v>18</v>
      </c>
      <c r="D525" t="s">
        <v>18</v>
      </c>
      <c r="E525" t="s">
        <v>1698</v>
      </c>
      <c r="F525" t="s">
        <v>1880</v>
      </c>
      <c r="G525" t="s">
        <v>1881</v>
      </c>
      <c r="H525" t="s">
        <v>22</v>
      </c>
      <c r="I525" t="s">
        <v>22</v>
      </c>
      <c r="J525">
        <v>1.45</v>
      </c>
      <c r="K525" t="s">
        <v>23</v>
      </c>
      <c r="M525" t="s">
        <v>1882</v>
      </c>
      <c r="N525" t="s">
        <v>25</v>
      </c>
      <c r="P525" t="s">
        <v>1883</v>
      </c>
    </row>
    <row r="526" spans="1:16" hidden="1" x14ac:dyDescent="0.2">
      <c r="A526" t="s">
        <v>16</v>
      </c>
      <c r="B526" t="s">
        <v>17</v>
      </c>
      <c r="C526" t="s">
        <v>18</v>
      </c>
      <c r="D526" t="s">
        <v>18</v>
      </c>
      <c r="E526" t="s">
        <v>1698</v>
      </c>
      <c r="F526" t="s">
        <v>1884</v>
      </c>
      <c r="G526" t="s">
        <v>1774</v>
      </c>
      <c r="H526" t="s">
        <v>22</v>
      </c>
      <c r="I526" t="s">
        <v>22</v>
      </c>
      <c r="J526">
        <v>3.6432000000000002</v>
      </c>
      <c r="K526" t="s">
        <v>2759</v>
      </c>
      <c r="M526" t="s">
        <v>1885</v>
      </c>
      <c r="N526" t="s">
        <v>33</v>
      </c>
      <c r="P526" t="s">
        <v>1886</v>
      </c>
    </row>
    <row r="527" spans="1:16" hidden="1" x14ac:dyDescent="0.2">
      <c r="A527" t="s">
        <v>16</v>
      </c>
      <c r="B527" t="s">
        <v>17</v>
      </c>
      <c r="C527" t="s">
        <v>18</v>
      </c>
      <c r="D527" t="s">
        <v>18</v>
      </c>
      <c r="E527" t="s">
        <v>1698</v>
      </c>
      <c r="F527" t="s">
        <v>1887</v>
      </c>
      <c r="G527" t="s">
        <v>91</v>
      </c>
      <c r="H527" t="s">
        <v>22</v>
      </c>
      <c r="I527" t="s">
        <v>22</v>
      </c>
      <c r="J527">
        <v>0.32079999999999997</v>
      </c>
      <c r="K527" t="s">
        <v>2759</v>
      </c>
      <c r="M527" t="s">
        <v>1888</v>
      </c>
      <c r="N527" t="s">
        <v>33</v>
      </c>
      <c r="P527" t="s">
        <v>1889</v>
      </c>
    </row>
    <row r="528" spans="1:16" hidden="1" x14ac:dyDescent="0.2">
      <c r="A528" t="s">
        <v>16</v>
      </c>
      <c r="B528" t="s">
        <v>17</v>
      </c>
      <c r="C528" t="s">
        <v>18</v>
      </c>
      <c r="D528" t="s">
        <v>18</v>
      </c>
      <c r="E528" t="s">
        <v>1698</v>
      </c>
      <c r="F528" t="s">
        <v>1890</v>
      </c>
      <c r="G528" t="s">
        <v>1891</v>
      </c>
      <c r="H528" t="s">
        <v>22</v>
      </c>
      <c r="I528" t="s">
        <v>22</v>
      </c>
      <c r="J528">
        <v>2.1644000000000001</v>
      </c>
      <c r="K528" t="s">
        <v>2759</v>
      </c>
      <c r="M528" t="s">
        <v>1892</v>
      </c>
      <c r="N528" t="s">
        <v>33</v>
      </c>
      <c r="P528" t="s">
        <v>1893</v>
      </c>
    </row>
    <row r="529" spans="1:16" hidden="1" x14ac:dyDescent="0.2">
      <c r="A529" t="s">
        <v>16</v>
      </c>
      <c r="B529" t="s">
        <v>17</v>
      </c>
      <c r="C529" t="s">
        <v>18</v>
      </c>
      <c r="D529" t="s">
        <v>18</v>
      </c>
      <c r="E529" t="s">
        <v>1698</v>
      </c>
      <c r="F529" t="s">
        <v>1894</v>
      </c>
      <c r="G529" t="s">
        <v>22</v>
      </c>
      <c r="H529" t="s">
        <v>64</v>
      </c>
      <c r="I529" t="s">
        <v>888</v>
      </c>
      <c r="J529">
        <v>0.44800000000000001</v>
      </c>
      <c r="K529" t="s">
        <v>2759</v>
      </c>
      <c r="M529" t="s">
        <v>1895</v>
      </c>
      <c r="N529" t="s">
        <v>33</v>
      </c>
      <c r="P529" t="s">
        <v>1896</v>
      </c>
    </row>
    <row r="530" spans="1:16" hidden="1" x14ac:dyDescent="0.2">
      <c r="A530" t="s">
        <v>16</v>
      </c>
      <c r="B530" t="s">
        <v>17</v>
      </c>
      <c r="C530" t="s">
        <v>18</v>
      </c>
      <c r="D530" t="s">
        <v>18</v>
      </c>
      <c r="E530" t="s">
        <v>1698</v>
      </c>
      <c r="F530" t="s">
        <v>1894</v>
      </c>
      <c r="G530" t="s">
        <v>91</v>
      </c>
      <c r="H530" t="s">
        <v>22</v>
      </c>
      <c r="I530" t="s">
        <v>22</v>
      </c>
      <c r="J530">
        <v>0.5</v>
      </c>
      <c r="K530" t="s">
        <v>2759</v>
      </c>
      <c r="M530" t="s">
        <v>1897</v>
      </c>
      <c r="N530" t="s">
        <v>33</v>
      </c>
      <c r="P530" t="s">
        <v>1898</v>
      </c>
    </row>
    <row r="531" spans="1:16" hidden="1" x14ac:dyDescent="0.2">
      <c r="A531" t="s">
        <v>16</v>
      </c>
      <c r="B531" t="s">
        <v>17</v>
      </c>
      <c r="C531" t="s">
        <v>18</v>
      </c>
      <c r="D531" t="s">
        <v>18</v>
      </c>
      <c r="E531" t="s">
        <v>1899</v>
      </c>
      <c r="F531" t="s">
        <v>1900</v>
      </c>
      <c r="G531" t="s">
        <v>1901</v>
      </c>
      <c r="H531" t="s">
        <v>22</v>
      </c>
      <c r="I531" t="s">
        <v>22</v>
      </c>
      <c r="J531">
        <v>0.10680000000000001</v>
      </c>
      <c r="K531" t="s">
        <v>2759</v>
      </c>
      <c r="M531" t="s">
        <v>1902</v>
      </c>
      <c r="N531" t="s">
        <v>33</v>
      </c>
      <c r="P531" t="s">
        <v>1903</v>
      </c>
    </row>
    <row r="532" spans="1:16" hidden="1" x14ac:dyDescent="0.2">
      <c r="A532" t="s">
        <v>16</v>
      </c>
      <c r="B532" t="s">
        <v>17</v>
      </c>
      <c r="C532" t="s">
        <v>18</v>
      </c>
      <c r="D532" t="s">
        <v>18</v>
      </c>
      <c r="E532" t="s">
        <v>1904</v>
      </c>
      <c r="F532" t="s">
        <v>291</v>
      </c>
      <c r="G532" t="s">
        <v>22</v>
      </c>
      <c r="H532" t="s">
        <v>64</v>
      </c>
      <c r="I532" t="s">
        <v>291</v>
      </c>
      <c r="J532">
        <v>1.1719999999999999</v>
      </c>
      <c r="K532" t="s">
        <v>2759</v>
      </c>
      <c r="M532" t="s">
        <v>1905</v>
      </c>
      <c r="N532" t="s">
        <v>33</v>
      </c>
      <c r="P532" t="s">
        <v>1906</v>
      </c>
    </row>
    <row r="533" spans="1:16" hidden="1" x14ac:dyDescent="0.2">
      <c r="A533" t="s">
        <v>16</v>
      </c>
      <c r="B533" t="s">
        <v>17</v>
      </c>
      <c r="C533" t="s">
        <v>18</v>
      </c>
      <c r="D533" t="s">
        <v>18</v>
      </c>
      <c r="E533" t="s">
        <v>1904</v>
      </c>
      <c r="F533" t="s">
        <v>291</v>
      </c>
      <c r="G533" t="s">
        <v>1907</v>
      </c>
      <c r="H533" t="s">
        <v>22</v>
      </c>
      <c r="I533" t="s">
        <v>22</v>
      </c>
      <c r="J533">
        <v>0.47599999999999998</v>
      </c>
      <c r="K533" t="s">
        <v>2759</v>
      </c>
      <c r="M533" t="s">
        <v>1908</v>
      </c>
      <c r="N533" t="s">
        <v>33</v>
      </c>
      <c r="P533" t="s">
        <v>1909</v>
      </c>
    </row>
    <row r="534" spans="1:16" hidden="1" x14ac:dyDescent="0.2">
      <c r="A534" t="s">
        <v>16</v>
      </c>
      <c r="B534" t="s">
        <v>17</v>
      </c>
      <c r="C534" t="s">
        <v>18</v>
      </c>
      <c r="D534" t="s">
        <v>18</v>
      </c>
      <c r="E534" t="s">
        <v>1904</v>
      </c>
      <c r="F534" t="s">
        <v>1910</v>
      </c>
      <c r="G534" t="s">
        <v>1907</v>
      </c>
      <c r="H534" t="s">
        <v>22</v>
      </c>
      <c r="I534" t="s">
        <v>22</v>
      </c>
      <c r="J534">
        <v>2.6</v>
      </c>
      <c r="K534" t="s">
        <v>2759</v>
      </c>
      <c r="M534" t="s">
        <v>1911</v>
      </c>
      <c r="N534" t="s">
        <v>33</v>
      </c>
      <c r="P534" t="s">
        <v>1912</v>
      </c>
    </row>
    <row r="535" spans="1:16" hidden="1" x14ac:dyDescent="0.2">
      <c r="A535" t="s">
        <v>16</v>
      </c>
      <c r="B535" t="s">
        <v>17</v>
      </c>
      <c r="C535" t="s">
        <v>18</v>
      </c>
      <c r="D535" t="s">
        <v>18</v>
      </c>
      <c r="E535" t="s">
        <v>1904</v>
      </c>
      <c r="F535" t="s">
        <v>1913</v>
      </c>
      <c r="G535" t="s">
        <v>1914</v>
      </c>
      <c r="H535" t="s">
        <v>22</v>
      </c>
      <c r="I535" t="s">
        <v>22</v>
      </c>
      <c r="J535">
        <v>0.4</v>
      </c>
      <c r="K535" t="s">
        <v>2759</v>
      </c>
      <c r="M535" t="s">
        <v>1915</v>
      </c>
      <c r="N535" t="s">
        <v>33</v>
      </c>
      <c r="P535" t="s">
        <v>1916</v>
      </c>
    </row>
    <row r="536" spans="1:16" hidden="1" x14ac:dyDescent="0.2">
      <c r="A536" t="s">
        <v>16</v>
      </c>
      <c r="B536" t="s">
        <v>17</v>
      </c>
      <c r="C536" t="s">
        <v>18</v>
      </c>
      <c r="D536" t="s">
        <v>18</v>
      </c>
      <c r="E536" t="s">
        <v>1904</v>
      </c>
      <c r="F536" t="s">
        <v>1917</v>
      </c>
      <c r="G536" t="s">
        <v>359</v>
      </c>
      <c r="H536" t="s">
        <v>22</v>
      </c>
      <c r="I536" t="s">
        <v>22</v>
      </c>
      <c r="J536">
        <v>0.7</v>
      </c>
      <c r="K536" t="s">
        <v>2759</v>
      </c>
      <c r="M536" t="s">
        <v>1918</v>
      </c>
      <c r="N536" t="s">
        <v>33</v>
      </c>
      <c r="P536" t="s">
        <v>1919</v>
      </c>
    </row>
    <row r="537" spans="1:16" hidden="1" x14ac:dyDescent="0.2">
      <c r="A537" t="s">
        <v>16</v>
      </c>
      <c r="B537" t="s">
        <v>17</v>
      </c>
      <c r="C537" t="s">
        <v>18</v>
      </c>
      <c r="D537" t="s">
        <v>18</v>
      </c>
      <c r="E537" t="s">
        <v>1904</v>
      </c>
      <c r="F537" t="s">
        <v>1920</v>
      </c>
      <c r="G537" t="s">
        <v>1914</v>
      </c>
      <c r="H537" t="s">
        <v>22</v>
      </c>
      <c r="I537" t="s">
        <v>22</v>
      </c>
      <c r="J537">
        <v>1.8</v>
      </c>
      <c r="K537" t="s">
        <v>2759</v>
      </c>
      <c r="M537" t="s">
        <v>1921</v>
      </c>
      <c r="N537" t="s">
        <v>33</v>
      </c>
      <c r="P537" t="s">
        <v>1922</v>
      </c>
    </row>
    <row r="538" spans="1:16" hidden="1" x14ac:dyDescent="0.2">
      <c r="A538" t="s">
        <v>16</v>
      </c>
      <c r="B538" t="s">
        <v>17</v>
      </c>
      <c r="C538" t="s">
        <v>18</v>
      </c>
      <c r="D538" t="s">
        <v>18</v>
      </c>
      <c r="E538" t="s">
        <v>1904</v>
      </c>
      <c r="F538" t="s">
        <v>1923</v>
      </c>
      <c r="G538" t="s">
        <v>1914</v>
      </c>
      <c r="H538" t="s">
        <v>22</v>
      </c>
      <c r="I538" t="s">
        <v>22</v>
      </c>
      <c r="J538">
        <v>0.5</v>
      </c>
      <c r="K538" t="s">
        <v>2745</v>
      </c>
      <c r="M538" t="s">
        <v>1924</v>
      </c>
      <c r="N538" t="s">
        <v>2927</v>
      </c>
      <c r="P538" t="s">
        <v>1925</v>
      </c>
    </row>
    <row r="539" spans="1:16" hidden="1" x14ac:dyDescent="0.2">
      <c r="A539" t="s">
        <v>16</v>
      </c>
      <c r="B539" t="s">
        <v>17</v>
      </c>
      <c r="C539" t="s">
        <v>18</v>
      </c>
      <c r="D539" t="s">
        <v>18</v>
      </c>
      <c r="E539" t="s">
        <v>1904</v>
      </c>
      <c r="F539" t="s">
        <v>1926</v>
      </c>
      <c r="G539" t="s">
        <v>1927</v>
      </c>
      <c r="H539" t="s">
        <v>22</v>
      </c>
      <c r="I539" t="s">
        <v>22</v>
      </c>
      <c r="J539">
        <v>0.8</v>
      </c>
      <c r="K539" t="s">
        <v>2759</v>
      </c>
      <c r="M539" t="s">
        <v>1928</v>
      </c>
      <c r="N539" t="s">
        <v>33</v>
      </c>
      <c r="P539" t="s">
        <v>1929</v>
      </c>
    </row>
    <row r="540" spans="1:16" hidden="1" x14ac:dyDescent="0.2">
      <c r="A540" t="s">
        <v>16</v>
      </c>
      <c r="B540" t="s">
        <v>17</v>
      </c>
      <c r="C540" t="s">
        <v>18</v>
      </c>
      <c r="D540" t="s">
        <v>18</v>
      </c>
      <c r="E540" t="s">
        <v>1904</v>
      </c>
      <c r="F540" t="s">
        <v>2929</v>
      </c>
      <c r="G540" t="s">
        <v>1914</v>
      </c>
      <c r="H540" t="s">
        <v>22</v>
      </c>
      <c r="I540" t="s">
        <v>22</v>
      </c>
      <c r="J540">
        <v>0.96640000000000004</v>
      </c>
      <c r="K540" t="s">
        <v>2745</v>
      </c>
      <c r="M540" t="s">
        <v>1930</v>
      </c>
      <c r="N540" t="s">
        <v>2928</v>
      </c>
      <c r="P540" t="s">
        <v>1931</v>
      </c>
    </row>
    <row r="541" spans="1:16" hidden="1" x14ac:dyDescent="0.2">
      <c r="A541" t="s">
        <v>16</v>
      </c>
      <c r="B541" t="s">
        <v>17</v>
      </c>
      <c r="C541" t="s">
        <v>18</v>
      </c>
      <c r="D541" t="s">
        <v>18</v>
      </c>
      <c r="E541" t="s">
        <v>1904</v>
      </c>
      <c r="F541" t="s">
        <v>1932</v>
      </c>
      <c r="G541" t="s">
        <v>1914</v>
      </c>
      <c r="H541" t="s">
        <v>22</v>
      </c>
      <c r="I541" t="s">
        <v>22</v>
      </c>
      <c r="J541">
        <v>0.6</v>
      </c>
      <c r="K541" t="s">
        <v>2759</v>
      </c>
      <c r="M541" t="s">
        <v>1933</v>
      </c>
      <c r="P541" t="s">
        <v>1934</v>
      </c>
    </row>
    <row r="542" spans="1:16" hidden="1" x14ac:dyDescent="0.2">
      <c r="A542" t="s">
        <v>16</v>
      </c>
      <c r="B542" t="s">
        <v>17</v>
      </c>
      <c r="C542" t="s">
        <v>18</v>
      </c>
      <c r="D542" t="s">
        <v>18</v>
      </c>
      <c r="E542" t="s">
        <v>1904</v>
      </c>
      <c r="F542" t="s">
        <v>1935</v>
      </c>
      <c r="G542" t="s">
        <v>1936</v>
      </c>
      <c r="H542" t="s">
        <v>22</v>
      </c>
      <c r="I542" t="s">
        <v>22</v>
      </c>
      <c r="J542">
        <v>0.7</v>
      </c>
      <c r="K542" t="s">
        <v>2759</v>
      </c>
      <c r="M542" t="s">
        <v>1937</v>
      </c>
      <c r="N542" t="s">
        <v>33</v>
      </c>
      <c r="P542" t="s">
        <v>1938</v>
      </c>
    </row>
    <row r="543" spans="1:16" hidden="1" x14ac:dyDescent="0.2">
      <c r="A543" t="s">
        <v>16</v>
      </c>
      <c r="B543" t="s">
        <v>17</v>
      </c>
      <c r="C543" t="s">
        <v>18</v>
      </c>
      <c r="D543" t="s">
        <v>18</v>
      </c>
      <c r="E543" t="s">
        <v>1904</v>
      </c>
      <c r="F543" t="s">
        <v>1939</v>
      </c>
      <c r="G543" t="s">
        <v>1936</v>
      </c>
      <c r="H543" t="s">
        <v>22</v>
      </c>
      <c r="I543" t="s">
        <v>22</v>
      </c>
      <c r="J543">
        <v>0.8</v>
      </c>
      <c r="K543" t="s">
        <v>2759</v>
      </c>
      <c r="M543" t="s">
        <v>1940</v>
      </c>
      <c r="N543" t="s">
        <v>33</v>
      </c>
      <c r="P543" t="s">
        <v>1941</v>
      </c>
    </row>
    <row r="544" spans="1:16" hidden="1" x14ac:dyDescent="0.2">
      <c r="A544" t="s">
        <v>16</v>
      </c>
      <c r="B544" t="s">
        <v>17</v>
      </c>
      <c r="C544" t="s">
        <v>18</v>
      </c>
      <c r="D544" t="s">
        <v>18</v>
      </c>
      <c r="E544" t="s">
        <v>1904</v>
      </c>
      <c r="F544" t="s">
        <v>1196</v>
      </c>
      <c r="G544" t="s">
        <v>1942</v>
      </c>
      <c r="H544" t="s">
        <v>22</v>
      </c>
      <c r="I544" t="s">
        <v>22</v>
      </c>
      <c r="J544">
        <v>1</v>
      </c>
      <c r="K544" t="s">
        <v>2759</v>
      </c>
      <c r="M544" t="s">
        <v>1943</v>
      </c>
      <c r="N544" t="s">
        <v>33</v>
      </c>
      <c r="P544" t="s">
        <v>1944</v>
      </c>
    </row>
    <row r="545" spans="1:16" hidden="1" x14ac:dyDescent="0.2">
      <c r="A545" t="s">
        <v>16</v>
      </c>
      <c r="B545" t="s">
        <v>17</v>
      </c>
      <c r="C545" t="s">
        <v>18</v>
      </c>
      <c r="D545" t="s">
        <v>18</v>
      </c>
      <c r="E545" t="s">
        <v>1904</v>
      </c>
      <c r="F545" t="s">
        <v>1945</v>
      </c>
      <c r="G545" t="s">
        <v>1914</v>
      </c>
      <c r="H545" t="s">
        <v>22</v>
      </c>
      <c r="I545" t="s">
        <v>22</v>
      </c>
      <c r="J545">
        <v>0.8</v>
      </c>
      <c r="K545" t="s">
        <v>2759</v>
      </c>
      <c r="M545" t="s">
        <v>1946</v>
      </c>
      <c r="N545" t="s">
        <v>33</v>
      </c>
      <c r="P545" t="s">
        <v>1947</v>
      </c>
    </row>
    <row r="546" spans="1:16" hidden="1" x14ac:dyDescent="0.2">
      <c r="A546" t="s">
        <v>16</v>
      </c>
      <c r="B546" t="s">
        <v>17</v>
      </c>
      <c r="C546" t="s">
        <v>18</v>
      </c>
      <c r="D546" t="s">
        <v>18</v>
      </c>
      <c r="E546" t="s">
        <v>1904</v>
      </c>
      <c r="F546" t="s">
        <v>1948</v>
      </c>
      <c r="G546" t="s">
        <v>1914</v>
      </c>
      <c r="H546" t="s">
        <v>22</v>
      </c>
      <c r="I546" t="s">
        <v>22</v>
      </c>
      <c r="J546">
        <v>1.4</v>
      </c>
      <c r="K546" t="s">
        <v>2759</v>
      </c>
      <c r="M546" t="s">
        <v>1949</v>
      </c>
      <c r="N546" t="s">
        <v>33</v>
      </c>
      <c r="P546" t="s">
        <v>1950</v>
      </c>
    </row>
    <row r="547" spans="1:16" hidden="1" x14ac:dyDescent="0.2">
      <c r="A547" t="s">
        <v>16</v>
      </c>
      <c r="B547" t="s">
        <v>17</v>
      </c>
      <c r="C547" t="s">
        <v>18</v>
      </c>
      <c r="D547" t="s">
        <v>18</v>
      </c>
      <c r="E547" t="s">
        <v>1904</v>
      </c>
      <c r="F547" t="s">
        <v>1951</v>
      </c>
      <c r="G547" t="s">
        <v>1907</v>
      </c>
      <c r="H547" t="s">
        <v>22</v>
      </c>
      <c r="I547" t="s">
        <v>22</v>
      </c>
      <c r="J547">
        <v>0.46700000000000003</v>
      </c>
      <c r="K547" t="s">
        <v>2759</v>
      </c>
      <c r="M547" t="s">
        <v>1952</v>
      </c>
      <c r="N547" t="s">
        <v>33</v>
      </c>
      <c r="P547" t="s">
        <v>1953</v>
      </c>
    </row>
    <row r="548" spans="1:16" hidden="1" x14ac:dyDescent="0.2">
      <c r="A548" t="s">
        <v>16</v>
      </c>
      <c r="B548" t="s">
        <v>17</v>
      </c>
      <c r="C548" t="s">
        <v>18</v>
      </c>
      <c r="D548" t="s">
        <v>18</v>
      </c>
      <c r="E548" t="s">
        <v>1904</v>
      </c>
      <c r="F548" t="s">
        <v>384</v>
      </c>
      <c r="G548" t="s">
        <v>359</v>
      </c>
      <c r="H548" t="s">
        <v>22</v>
      </c>
      <c r="I548" t="s">
        <v>22</v>
      </c>
      <c r="J548">
        <v>0.8</v>
      </c>
      <c r="K548" t="s">
        <v>2759</v>
      </c>
      <c r="M548" t="s">
        <v>1954</v>
      </c>
      <c r="N548" t="s">
        <v>33</v>
      </c>
      <c r="P548" t="s">
        <v>1955</v>
      </c>
    </row>
    <row r="549" spans="1:16" hidden="1" x14ac:dyDescent="0.2">
      <c r="A549" t="s">
        <v>16</v>
      </c>
      <c r="B549" t="s">
        <v>17</v>
      </c>
      <c r="C549" t="s">
        <v>18</v>
      </c>
      <c r="D549" t="s">
        <v>18</v>
      </c>
      <c r="E549" t="s">
        <v>1904</v>
      </c>
      <c r="F549" t="s">
        <v>1956</v>
      </c>
      <c r="G549" t="s">
        <v>306</v>
      </c>
      <c r="H549" t="s">
        <v>22</v>
      </c>
      <c r="I549" t="s">
        <v>22</v>
      </c>
      <c r="J549">
        <v>0.47120000000000001</v>
      </c>
      <c r="K549" t="s">
        <v>2759</v>
      </c>
      <c r="M549" t="s">
        <v>1957</v>
      </c>
      <c r="N549" t="s">
        <v>33</v>
      </c>
      <c r="P549" t="s">
        <v>1958</v>
      </c>
    </row>
    <row r="550" spans="1:16" hidden="1" x14ac:dyDescent="0.2">
      <c r="A550" t="s">
        <v>16</v>
      </c>
      <c r="B550" t="s">
        <v>17</v>
      </c>
      <c r="C550" t="s">
        <v>18</v>
      </c>
      <c r="D550" t="s">
        <v>18</v>
      </c>
      <c r="E550" t="s">
        <v>1904</v>
      </c>
      <c r="F550" t="s">
        <v>1959</v>
      </c>
      <c r="G550" t="s">
        <v>1960</v>
      </c>
      <c r="H550" t="s">
        <v>22</v>
      </c>
      <c r="I550" t="s">
        <v>22</v>
      </c>
      <c r="J550">
        <v>3.331</v>
      </c>
      <c r="K550" t="s">
        <v>2759</v>
      </c>
      <c r="M550" t="s">
        <v>1961</v>
      </c>
      <c r="N550" t="s">
        <v>33</v>
      </c>
      <c r="P550" t="s">
        <v>1962</v>
      </c>
    </row>
    <row r="551" spans="1:16" hidden="1" x14ac:dyDescent="0.2">
      <c r="A551" t="s">
        <v>16</v>
      </c>
      <c r="B551" t="s">
        <v>17</v>
      </c>
      <c r="C551" t="s">
        <v>18</v>
      </c>
      <c r="D551" t="s">
        <v>18</v>
      </c>
      <c r="E551" t="s">
        <v>1904</v>
      </c>
      <c r="F551" t="s">
        <v>1963</v>
      </c>
      <c r="G551" t="s">
        <v>1964</v>
      </c>
      <c r="H551" t="s">
        <v>22</v>
      </c>
      <c r="I551" t="s">
        <v>22</v>
      </c>
      <c r="J551">
        <v>1.4</v>
      </c>
      <c r="K551" t="s">
        <v>2759</v>
      </c>
      <c r="M551" t="s">
        <v>1965</v>
      </c>
      <c r="N551" t="s">
        <v>33</v>
      </c>
      <c r="P551" t="s">
        <v>1966</v>
      </c>
    </row>
    <row r="552" spans="1:16" hidden="1" x14ac:dyDescent="0.2">
      <c r="A552" t="s">
        <v>16</v>
      </c>
      <c r="B552" t="s">
        <v>17</v>
      </c>
      <c r="C552" t="s">
        <v>18</v>
      </c>
      <c r="D552" t="s">
        <v>18</v>
      </c>
      <c r="E552" t="s">
        <v>1904</v>
      </c>
      <c r="F552" t="s">
        <v>1967</v>
      </c>
      <c r="G552" t="s">
        <v>359</v>
      </c>
      <c r="H552" t="s">
        <v>22</v>
      </c>
      <c r="I552" t="s">
        <v>22</v>
      </c>
      <c r="J552">
        <v>0.9</v>
      </c>
      <c r="K552" t="s">
        <v>2759</v>
      </c>
      <c r="M552" t="s">
        <v>1968</v>
      </c>
      <c r="N552" t="s">
        <v>33</v>
      </c>
      <c r="P552" t="s">
        <v>1969</v>
      </c>
    </row>
    <row r="553" spans="1:16" hidden="1" x14ac:dyDescent="0.2">
      <c r="A553" t="s">
        <v>16</v>
      </c>
      <c r="B553" t="s">
        <v>17</v>
      </c>
      <c r="C553" t="s">
        <v>18</v>
      </c>
      <c r="D553" t="s">
        <v>18</v>
      </c>
      <c r="E553" t="s">
        <v>1904</v>
      </c>
      <c r="F553" t="s">
        <v>1970</v>
      </c>
      <c r="G553" t="s">
        <v>1971</v>
      </c>
      <c r="H553" t="s">
        <v>22</v>
      </c>
      <c r="I553" t="s">
        <v>22</v>
      </c>
      <c r="J553">
        <v>1</v>
      </c>
      <c r="K553" t="s">
        <v>2759</v>
      </c>
      <c r="M553" t="s">
        <v>1972</v>
      </c>
      <c r="N553" t="s">
        <v>33</v>
      </c>
      <c r="P553" t="s">
        <v>1973</v>
      </c>
    </row>
    <row r="554" spans="1:16" hidden="1" x14ac:dyDescent="0.2">
      <c r="A554" t="s">
        <v>16</v>
      </c>
      <c r="B554" t="s">
        <v>17</v>
      </c>
      <c r="C554" t="s">
        <v>18</v>
      </c>
      <c r="D554" t="s">
        <v>18</v>
      </c>
      <c r="E554" t="s">
        <v>1904</v>
      </c>
      <c r="F554" t="s">
        <v>1974</v>
      </c>
      <c r="G554" t="s">
        <v>359</v>
      </c>
      <c r="H554" t="s">
        <v>22</v>
      </c>
      <c r="I554" t="s">
        <v>22</v>
      </c>
      <c r="J554">
        <v>0.9</v>
      </c>
      <c r="K554" t="s">
        <v>2759</v>
      </c>
      <c r="M554" t="s">
        <v>1975</v>
      </c>
      <c r="N554" t="s">
        <v>33</v>
      </c>
      <c r="P554" t="s">
        <v>1976</v>
      </c>
    </row>
    <row r="555" spans="1:16" hidden="1" x14ac:dyDescent="0.2">
      <c r="A555" t="s">
        <v>16</v>
      </c>
      <c r="B555" t="s">
        <v>17</v>
      </c>
      <c r="C555" t="s">
        <v>18</v>
      </c>
      <c r="D555" t="s">
        <v>18</v>
      </c>
      <c r="E555" t="s">
        <v>1904</v>
      </c>
      <c r="F555" t="s">
        <v>931</v>
      </c>
      <c r="G555" t="s">
        <v>378</v>
      </c>
      <c r="H555" t="s">
        <v>22</v>
      </c>
      <c r="I555" t="s">
        <v>22</v>
      </c>
      <c r="J555">
        <v>1.3320000000000001</v>
      </c>
      <c r="K555" t="s">
        <v>2759</v>
      </c>
      <c r="M555" t="s">
        <v>1977</v>
      </c>
      <c r="N555" t="s">
        <v>33</v>
      </c>
      <c r="P555" t="s">
        <v>1978</v>
      </c>
    </row>
    <row r="556" spans="1:16" hidden="1" x14ac:dyDescent="0.2">
      <c r="A556" t="s">
        <v>16</v>
      </c>
      <c r="B556" t="s">
        <v>17</v>
      </c>
      <c r="C556" t="s">
        <v>18</v>
      </c>
      <c r="D556" t="s">
        <v>18</v>
      </c>
      <c r="E556" t="s">
        <v>1979</v>
      </c>
      <c r="F556" t="s">
        <v>696</v>
      </c>
      <c r="G556" t="s">
        <v>481</v>
      </c>
      <c r="H556" t="s">
        <v>22</v>
      </c>
      <c r="I556" t="s">
        <v>22</v>
      </c>
      <c r="J556">
        <v>0.4</v>
      </c>
      <c r="K556" t="s">
        <v>2759</v>
      </c>
      <c r="M556" t="s">
        <v>1980</v>
      </c>
      <c r="N556" t="s">
        <v>33</v>
      </c>
      <c r="P556" t="s">
        <v>1981</v>
      </c>
    </row>
    <row r="557" spans="1:16" hidden="1" x14ac:dyDescent="0.2">
      <c r="A557" t="s">
        <v>16</v>
      </c>
      <c r="B557" t="s">
        <v>17</v>
      </c>
      <c r="C557" t="s">
        <v>18</v>
      </c>
      <c r="D557" t="s">
        <v>18</v>
      </c>
      <c r="E557" t="s">
        <v>1982</v>
      </c>
      <c r="F557" t="s">
        <v>898</v>
      </c>
      <c r="G557" t="s">
        <v>91</v>
      </c>
      <c r="H557" t="s">
        <v>99</v>
      </c>
      <c r="I557" t="s">
        <v>1983</v>
      </c>
      <c r="J557">
        <v>43.078787900000002</v>
      </c>
      <c r="K557" t="s">
        <v>2759</v>
      </c>
      <c r="M557" t="s">
        <v>1984</v>
      </c>
      <c r="N557" t="s">
        <v>33</v>
      </c>
      <c r="P557" t="s">
        <v>1985</v>
      </c>
    </row>
    <row r="558" spans="1:16" hidden="1" x14ac:dyDescent="0.2">
      <c r="A558" t="s">
        <v>16</v>
      </c>
      <c r="B558" t="s">
        <v>17</v>
      </c>
      <c r="C558" t="s">
        <v>18</v>
      </c>
      <c r="D558" t="s">
        <v>18</v>
      </c>
      <c r="E558" t="s">
        <v>1982</v>
      </c>
      <c r="F558" t="s">
        <v>898</v>
      </c>
      <c r="G558" t="s">
        <v>91</v>
      </c>
      <c r="H558" t="s">
        <v>22</v>
      </c>
      <c r="I558" t="s">
        <v>22</v>
      </c>
      <c r="J558">
        <v>16</v>
      </c>
      <c r="K558" t="s">
        <v>2759</v>
      </c>
      <c r="M558" t="s">
        <v>1986</v>
      </c>
      <c r="N558" t="s">
        <v>33</v>
      </c>
      <c r="P558" t="s">
        <v>1987</v>
      </c>
    </row>
    <row r="559" spans="1:16" hidden="1" x14ac:dyDescent="0.2">
      <c r="A559" t="s">
        <v>16</v>
      </c>
      <c r="B559" t="s">
        <v>17</v>
      </c>
      <c r="C559" t="s">
        <v>18</v>
      </c>
      <c r="D559" t="s">
        <v>18</v>
      </c>
      <c r="E559" t="s">
        <v>1982</v>
      </c>
      <c r="F559" t="s">
        <v>1988</v>
      </c>
      <c r="G559" t="s">
        <v>91</v>
      </c>
      <c r="H559" t="s">
        <v>22</v>
      </c>
      <c r="I559" t="s">
        <v>22</v>
      </c>
      <c r="J559">
        <v>23.4939</v>
      </c>
      <c r="K559" t="s">
        <v>2759</v>
      </c>
      <c r="M559" t="s">
        <v>1989</v>
      </c>
      <c r="N559" t="s">
        <v>33</v>
      </c>
      <c r="P559" t="s">
        <v>1990</v>
      </c>
    </row>
    <row r="560" spans="1:16" hidden="1" x14ac:dyDescent="0.2">
      <c r="A560" t="s">
        <v>16</v>
      </c>
      <c r="B560" t="s">
        <v>17</v>
      </c>
      <c r="C560" t="s">
        <v>18</v>
      </c>
      <c r="D560" t="s">
        <v>18</v>
      </c>
      <c r="E560" t="s">
        <v>1991</v>
      </c>
      <c r="F560" t="s">
        <v>1992</v>
      </c>
      <c r="G560" t="s">
        <v>49</v>
      </c>
      <c r="H560" t="s">
        <v>22</v>
      </c>
      <c r="I560" t="s">
        <v>22</v>
      </c>
      <c r="J560">
        <v>0.3</v>
      </c>
      <c r="K560" t="s">
        <v>23</v>
      </c>
      <c r="M560" t="s">
        <v>1993</v>
      </c>
      <c r="N560" t="s">
        <v>25</v>
      </c>
      <c r="P560" t="s">
        <v>1994</v>
      </c>
    </row>
    <row r="561" spans="1:17" hidden="1" x14ac:dyDescent="0.2">
      <c r="A561" t="s">
        <v>16</v>
      </c>
      <c r="B561" t="s">
        <v>17</v>
      </c>
      <c r="C561" t="s">
        <v>18</v>
      </c>
      <c r="D561" t="s">
        <v>18</v>
      </c>
      <c r="E561" t="s">
        <v>1991</v>
      </c>
      <c r="F561" t="s">
        <v>781</v>
      </c>
      <c r="G561" t="s">
        <v>1995</v>
      </c>
      <c r="H561" t="s">
        <v>22</v>
      </c>
      <c r="I561" t="s">
        <v>22</v>
      </c>
      <c r="J561">
        <v>0.26440000000000002</v>
      </c>
      <c r="K561" t="s">
        <v>2759</v>
      </c>
      <c r="M561" t="s">
        <v>1996</v>
      </c>
      <c r="N561" t="s">
        <v>33</v>
      </c>
      <c r="P561" t="s">
        <v>1997</v>
      </c>
    </row>
    <row r="562" spans="1:17" hidden="1" x14ac:dyDescent="0.2">
      <c r="A562" t="s">
        <v>16</v>
      </c>
      <c r="B562" t="s">
        <v>17</v>
      </c>
      <c r="C562" t="s">
        <v>18</v>
      </c>
      <c r="D562" t="s">
        <v>18</v>
      </c>
      <c r="E562" t="s">
        <v>1991</v>
      </c>
      <c r="F562" t="s">
        <v>1998</v>
      </c>
      <c r="G562" t="s">
        <v>49</v>
      </c>
      <c r="H562" t="s">
        <v>22</v>
      </c>
      <c r="I562" t="s">
        <v>22</v>
      </c>
      <c r="J562">
        <v>0.1376</v>
      </c>
      <c r="K562" t="s">
        <v>2759</v>
      </c>
      <c r="M562" t="s">
        <v>1999</v>
      </c>
      <c r="N562" t="s">
        <v>33</v>
      </c>
      <c r="P562" t="s">
        <v>2000</v>
      </c>
    </row>
    <row r="563" spans="1:17" hidden="1" x14ac:dyDescent="0.2">
      <c r="A563" t="s">
        <v>16</v>
      </c>
      <c r="B563" t="s">
        <v>17</v>
      </c>
      <c r="C563" t="s">
        <v>18</v>
      </c>
      <c r="D563" t="s">
        <v>18</v>
      </c>
      <c r="E563" t="s">
        <v>1991</v>
      </c>
      <c r="F563" t="s">
        <v>696</v>
      </c>
      <c r="G563" t="s">
        <v>49</v>
      </c>
      <c r="H563" t="s">
        <v>22</v>
      </c>
      <c r="I563" t="s">
        <v>22</v>
      </c>
      <c r="J563">
        <v>0.4</v>
      </c>
      <c r="K563" t="s">
        <v>2759</v>
      </c>
      <c r="M563" t="s">
        <v>2001</v>
      </c>
      <c r="N563" t="s">
        <v>33</v>
      </c>
      <c r="P563" t="s">
        <v>2002</v>
      </c>
    </row>
    <row r="564" spans="1:17" hidden="1" x14ac:dyDescent="0.2">
      <c r="A564" t="s">
        <v>16</v>
      </c>
      <c r="B564" t="s">
        <v>17</v>
      </c>
      <c r="C564" t="s">
        <v>18</v>
      </c>
      <c r="D564" t="s">
        <v>18</v>
      </c>
      <c r="E564" t="s">
        <v>1991</v>
      </c>
      <c r="F564" t="s">
        <v>2003</v>
      </c>
      <c r="G564" t="s">
        <v>2004</v>
      </c>
      <c r="H564" t="s">
        <v>99</v>
      </c>
      <c r="I564" t="s">
        <v>2005</v>
      </c>
      <c r="J564">
        <v>0.50719999999999998</v>
      </c>
      <c r="K564" t="s">
        <v>2759</v>
      </c>
      <c r="M564" t="s">
        <v>2006</v>
      </c>
      <c r="N564" t="s">
        <v>33</v>
      </c>
      <c r="P564" t="s">
        <v>2007</v>
      </c>
    </row>
    <row r="565" spans="1:17" hidden="1" x14ac:dyDescent="0.2">
      <c r="A565" t="s">
        <v>16</v>
      </c>
      <c r="B565" t="s">
        <v>17</v>
      </c>
      <c r="C565" t="s">
        <v>18</v>
      </c>
      <c r="D565" t="s">
        <v>18</v>
      </c>
      <c r="E565" t="s">
        <v>1991</v>
      </c>
      <c r="F565" t="s">
        <v>2008</v>
      </c>
      <c r="G565" t="s">
        <v>712</v>
      </c>
      <c r="H565" t="s">
        <v>22</v>
      </c>
      <c r="I565" t="s">
        <v>22</v>
      </c>
      <c r="J565">
        <v>9.4E-2</v>
      </c>
      <c r="K565" t="s">
        <v>2759</v>
      </c>
      <c r="M565" t="s">
        <v>2009</v>
      </c>
      <c r="N565" t="s">
        <v>33</v>
      </c>
      <c r="P565" t="s">
        <v>2010</v>
      </c>
    </row>
    <row r="566" spans="1:17" hidden="1" x14ac:dyDescent="0.2">
      <c r="A566" t="s">
        <v>16</v>
      </c>
      <c r="B566" t="s">
        <v>17</v>
      </c>
      <c r="C566" t="s">
        <v>18</v>
      </c>
      <c r="D566" t="s">
        <v>18</v>
      </c>
      <c r="E566" t="s">
        <v>1991</v>
      </c>
      <c r="F566" t="s">
        <v>2011</v>
      </c>
      <c r="G566" t="s">
        <v>2012</v>
      </c>
      <c r="H566" t="s">
        <v>22</v>
      </c>
      <c r="I566" t="s">
        <v>22</v>
      </c>
      <c r="J566">
        <v>4.3639999999999998E-2</v>
      </c>
      <c r="K566" t="s">
        <v>2759</v>
      </c>
      <c r="M566" t="s">
        <v>2013</v>
      </c>
      <c r="N566" t="s">
        <v>33</v>
      </c>
      <c r="P566" t="s">
        <v>2014</v>
      </c>
    </row>
    <row r="567" spans="1:17" hidden="1" x14ac:dyDescent="0.2">
      <c r="A567" t="s">
        <v>16</v>
      </c>
      <c r="B567" t="s">
        <v>17</v>
      </c>
      <c r="C567" t="s">
        <v>18</v>
      </c>
      <c r="D567" t="s">
        <v>18</v>
      </c>
      <c r="E567" t="s">
        <v>2015</v>
      </c>
      <c r="F567" t="s">
        <v>1619</v>
      </c>
      <c r="G567" t="s">
        <v>2016</v>
      </c>
      <c r="H567" t="s">
        <v>64</v>
      </c>
      <c r="I567" t="s">
        <v>332</v>
      </c>
      <c r="J567">
        <v>7.5999999999999998E-2</v>
      </c>
      <c r="K567" t="s">
        <v>23</v>
      </c>
      <c r="M567" t="s">
        <v>2017</v>
      </c>
      <c r="N567" t="s">
        <v>25</v>
      </c>
      <c r="P567" t="s">
        <v>2018</v>
      </c>
    </row>
    <row r="568" spans="1:17" hidden="1" x14ac:dyDescent="0.2">
      <c r="A568" t="s">
        <v>16</v>
      </c>
      <c r="B568" t="s">
        <v>17</v>
      </c>
      <c r="C568" t="s">
        <v>18</v>
      </c>
      <c r="D568" t="s">
        <v>18</v>
      </c>
      <c r="E568" t="s">
        <v>2015</v>
      </c>
      <c r="F568" t="s">
        <v>2019</v>
      </c>
      <c r="G568" t="s">
        <v>1032</v>
      </c>
      <c r="H568" t="s">
        <v>22</v>
      </c>
      <c r="I568" t="s">
        <v>22</v>
      </c>
      <c r="J568">
        <v>6.1199999999999997E-2</v>
      </c>
      <c r="K568" t="s">
        <v>271</v>
      </c>
      <c r="M568" t="s">
        <v>2020</v>
      </c>
      <c r="N568" t="s">
        <v>25</v>
      </c>
      <c r="P568" t="s">
        <v>2021</v>
      </c>
    </row>
    <row r="569" spans="1:17" hidden="1" x14ac:dyDescent="0.2">
      <c r="A569" t="s">
        <v>16</v>
      </c>
      <c r="B569" t="s">
        <v>17</v>
      </c>
      <c r="C569" t="s">
        <v>18</v>
      </c>
      <c r="D569" t="s">
        <v>18</v>
      </c>
      <c r="E569" t="s">
        <v>2022</v>
      </c>
      <c r="F569" t="s">
        <v>2023</v>
      </c>
      <c r="G569" t="s">
        <v>302</v>
      </c>
      <c r="H569" t="s">
        <v>22</v>
      </c>
      <c r="I569" t="s">
        <v>22</v>
      </c>
      <c r="J569">
        <v>0.62960000000000005</v>
      </c>
      <c r="K569" t="s">
        <v>2759</v>
      </c>
      <c r="M569" t="s">
        <v>2024</v>
      </c>
      <c r="N569" t="s">
        <v>33</v>
      </c>
      <c r="P569" t="s">
        <v>2025</v>
      </c>
    </row>
    <row r="570" spans="1:17" hidden="1" x14ac:dyDescent="0.2">
      <c r="A570" t="s">
        <v>16</v>
      </c>
      <c r="B570" t="s">
        <v>17</v>
      </c>
      <c r="C570" t="s">
        <v>18</v>
      </c>
      <c r="D570" t="s">
        <v>18</v>
      </c>
      <c r="E570" t="s">
        <v>2022</v>
      </c>
      <c r="F570" t="s">
        <v>516</v>
      </c>
      <c r="G570" t="s">
        <v>1706</v>
      </c>
      <c r="H570" t="s">
        <v>22</v>
      </c>
      <c r="I570" t="s">
        <v>22</v>
      </c>
      <c r="J570">
        <v>0.40899999999999997</v>
      </c>
      <c r="K570" t="s">
        <v>2759</v>
      </c>
      <c r="M570" t="s">
        <v>2026</v>
      </c>
      <c r="N570" t="s">
        <v>33</v>
      </c>
      <c r="P570" t="s">
        <v>2027</v>
      </c>
    </row>
    <row r="571" spans="1:17" hidden="1" x14ac:dyDescent="0.2">
      <c r="A571" t="s">
        <v>16</v>
      </c>
      <c r="B571" t="s">
        <v>17</v>
      </c>
      <c r="C571" t="s">
        <v>18</v>
      </c>
      <c r="D571" t="s">
        <v>18</v>
      </c>
      <c r="E571" t="s">
        <v>2022</v>
      </c>
      <c r="F571" t="s">
        <v>579</v>
      </c>
      <c r="G571" t="s">
        <v>1249</v>
      </c>
      <c r="H571" t="s">
        <v>22</v>
      </c>
      <c r="I571" t="s">
        <v>22</v>
      </c>
      <c r="J571">
        <v>0.67359999999999998</v>
      </c>
      <c r="K571" t="s">
        <v>2759</v>
      </c>
      <c r="M571" t="s">
        <v>2028</v>
      </c>
      <c r="N571" t="s">
        <v>33</v>
      </c>
      <c r="P571" t="s">
        <v>2029</v>
      </c>
    </row>
    <row r="572" spans="1:17" hidden="1" x14ac:dyDescent="0.2">
      <c r="A572" t="s">
        <v>16</v>
      </c>
      <c r="B572" t="s">
        <v>17</v>
      </c>
      <c r="C572" t="s">
        <v>18</v>
      </c>
      <c r="D572" t="s">
        <v>18</v>
      </c>
      <c r="E572" t="s">
        <v>2030</v>
      </c>
      <c r="F572" t="s">
        <v>936</v>
      </c>
      <c r="G572" t="s">
        <v>32</v>
      </c>
      <c r="H572" t="s">
        <v>22</v>
      </c>
      <c r="I572" t="s">
        <v>22</v>
      </c>
      <c r="J572">
        <v>0.29759999999999998</v>
      </c>
      <c r="K572" t="s">
        <v>2745</v>
      </c>
      <c r="M572" t="s">
        <v>2031</v>
      </c>
      <c r="N572" s="2" t="s">
        <v>2904</v>
      </c>
      <c r="P572" t="s">
        <v>2032</v>
      </c>
      <c r="Q572" s="3">
        <v>43364</v>
      </c>
    </row>
    <row r="573" spans="1:17" hidden="1" x14ac:dyDescent="0.2">
      <c r="A573" t="s">
        <v>16</v>
      </c>
      <c r="B573" t="s">
        <v>17</v>
      </c>
      <c r="C573" t="s">
        <v>18</v>
      </c>
      <c r="D573" t="s">
        <v>18</v>
      </c>
      <c r="E573" t="s">
        <v>2030</v>
      </c>
      <c r="F573" t="s">
        <v>2033</v>
      </c>
      <c r="G573" t="s">
        <v>2034</v>
      </c>
      <c r="H573" t="s">
        <v>22</v>
      </c>
      <c r="I573" t="s">
        <v>22</v>
      </c>
      <c r="J573">
        <v>0.9</v>
      </c>
      <c r="K573" t="s">
        <v>2745</v>
      </c>
      <c r="M573" t="s">
        <v>2035</v>
      </c>
      <c r="N573" t="s">
        <v>2887</v>
      </c>
      <c r="P573" t="s">
        <v>2036</v>
      </c>
    </row>
    <row r="574" spans="1:17" hidden="1" x14ac:dyDescent="0.2">
      <c r="A574" t="s">
        <v>16</v>
      </c>
      <c r="B574" t="s">
        <v>17</v>
      </c>
      <c r="C574" t="s">
        <v>18</v>
      </c>
      <c r="D574" t="s">
        <v>18</v>
      </c>
      <c r="E574" t="s">
        <v>2030</v>
      </c>
      <c r="F574" t="s">
        <v>2037</v>
      </c>
      <c r="G574" t="s">
        <v>2038</v>
      </c>
      <c r="H574" t="s">
        <v>22</v>
      </c>
      <c r="I574" t="s">
        <v>22</v>
      </c>
      <c r="J574">
        <v>1.2769697</v>
      </c>
      <c r="K574" t="s">
        <v>2759</v>
      </c>
      <c r="M574" t="s">
        <v>2039</v>
      </c>
      <c r="N574" t="s">
        <v>33</v>
      </c>
      <c r="P574" t="s">
        <v>2040</v>
      </c>
    </row>
    <row r="575" spans="1:17" hidden="1" x14ac:dyDescent="0.2">
      <c r="A575" t="s">
        <v>16</v>
      </c>
      <c r="B575" t="s">
        <v>17</v>
      </c>
      <c r="C575" t="s">
        <v>18</v>
      </c>
      <c r="D575" t="s">
        <v>18</v>
      </c>
      <c r="E575" t="s">
        <v>2030</v>
      </c>
      <c r="F575" t="s">
        <v>588</v>
      </c>
      <c r="G575" t="s">
        <v>2041</v>
      </c>
      <c r="H575" t="s">
        <v>22</v>
      </c>
      <c r="I575" t="s">
        <v>22</v>
      </c>
      <c r="J575">
        <v>0.4</v>
      </c>
      <c r="K575" t="s">
        <v>2745</v>
      </c>
      <c r="M575" t="s">
        <v>2042</v>
      </c>
      <c r="N575" t="s">
        <v>2930</v>
      </c>
      <c r="P575" t="s">
        <v>2043</v>
      </c>
    </row>
    <row r="576" spans="1:17" hidden="1" x14ac:dyDescent="0.2">
      <c r="A576" t="s">
        <v>16</v>
      </c>
      <c r="B576" t="s">
        <v>17</v>
      </c>
      <c r="C576" t="s">
        <v>18</v>
      </c>
      <c r="D576" t="s">
        <v>18</v>
      </c>
      <c r="E576" t="s">
        <v>2030</v>
      </c>
      <c r="F576" t="s">
        <v>516</v>
      </c>
      <c r="G576" t="s">
        <v>49</v>
      </c>
      <c r="H576" t="s">
        <v>22</v>
      </c>
      <c r="I576" t="s">
        <v>22</v>
      </c>
      <c r="J576">
        <v>1.62</v>
      </c>
      <c r="K576" t="s">
        <v>23</v>
      </c>
      <c r="M576" t="s">
        <v>2044</v>
      </c>
      <c r="N576" t="s">
        <v>25</v>
      </c>
      <c r="P576" t="s">
        <v>2045</v>
      </c>
    </row>
    <row r="577" spans="1:16" hidden="1" x14ac:dyDescent="0.2">
      <c r="A577" t="s">
        <v>16</v>
      </c>
      <c r="B577" t="s">
        <v>17</v>
      </c>
      <c r="C577" t="s">
        <v>18</v>
      </c>
      <c r="D577" t="s">
        <v>18</v>
      </c>
      <c r="E577" t="s">
        <v>2030</v>
      </c>
      <c r="F577" t="s">
        <v>516</v>
      </c>
      <c r="G577" t="s">
        <v>49</v>
      </c>
      <c r="H577" t="s">
        <v>99</v>
      </c>
      <c r="I577" t="s">
        <v>516</v>
      </c>
      <c r="J577">
        <v>1.4244000000000001</v>
      </c>
      <c r="K577" t="s">
        <v>23</v>
      </c>
      <c r="M577" t="s">
        <v>2046</v>
      </c>
      <c r="N577" t="s">
        <v>25</v>
      </c>
      <c r="P577" t="s">
        <v>2047</v>
      </c>
    </row>
    <row r="578" spans="1:16" hidden="1" x14ac:dyDescent="0.2">
      <c r="A578" t="s">
        <v>16</v>
      </c>
      <c r="B578" t="s">
        <v>17</v>
      </c>
      <c r="C578" t="s">
        <v>18</v>
      </c>
      <c r="D578" t="s">
        <v>18</v>
      </c>
      <c r="E578" t="s">
        <v>2030</v>
      </c>
      <c r="F578" t="s">
        <v>2048</v>
      </c>
      <c r="G578" t="s">
        <v>22</v>
      </c>
      <c r="H578" t="s">
        <v>99</v>
      </c>
      <c r="I578" t="s">
        <v>2033</v>
      </c>
      <c r="J578">
        <v>0.2</v>
      </c>
      <c r="K578" t="s">
        <v>271</v>
      </c>
      <c r="M578" t="s">
        <v>2049</v>
      </c>
      <c r="N578" t="s">
        <v>25</v>
      </c>
      <c r="P578" t="s">
        <v>2050</v>
      </c>
    </row>
    <row r="579" spans="1:16" hidden="1" x14ac:dyDescent="0.2">
      <c r="A579" t="s">
        <v>16</v>
      </c>
      <c r="B579" t="s">
        <v>17</v>
      </c>
      <c r="C579" t="s">
        <v>18</v>
      </c>
      <c r="D579" t="s">
        <v>18</v>
      </c>
      <c r="E579" t="s">
        <v>2030</v>
      </c>
      <c r="F579" t="s">
        <v>2048</v>
      </c>
      <c r="G579" t="s">
        <v>520</v>
      </c>
      <c r="H579" t="s">
        <v>99</v>
      </c>
      <c r="I579" t="s">
        <v>2051</v>
      </c>
      <c r="J579">
        <v>0.19400000000000001</v>
      </c>
      <c r="K579" t="s">
        <v>271</v>
      </c>
      <c r="M579" t="s">
        <v>2052</v>
      </c>
      <c r="N579" t="s">
        <v>25</v>
      </c>
      <c r="P579" t="s">
        <v>2053</v>
      </c>
    </row>
    <row r="580" spans="1:16" hidden="1" x14ac:dyDescent="0.2">
      <c r="A580" t="s">
        <v>16</v>
      </c>
      <c r="B580" t="s">
        <v>17</v>
      </c>
      <c r="C580" t="s">
        <v>18</v>
      </c>
      <c r="D580" t="s">
        <v>18</v>
      </c>
      <c r="E580" t="s">
        <v>2030</v>
      </c>
      <c r="F580" t="s">
        <v>2054</v>
      </c>
      <c r="G580" t="s">
        <v>2055</v>
      </c>
      <c r="H580" t="s">
        <v>22</v>
      </c>
      <c r="I580" t="s">
        <v>22</v>
      </c>
      <c r="J580">
        <v>1.1308</v>
      </c>
      <c r="K580" t="s">
        <v>2759</v>
      </c>
      <c r="M580" t="s">
        <v>2056</v>
      </c>
      <c r="N580" t="s">
        <v>33</v>
      </c>
      <c r="P580" t="s">
        <v>2057</v>
      </c>
    </row>
    <row r="581" spans="1:16" hidden="1" x14ac:dyDescent="0.2">
      <c r="A581" t="s">
        <v>16</v>
      </c>
      <c r="B581" t="s">
        <v>17</v>
      </c>
      <c r="C581" t="s">
        <v>18</v>
      </c>
      <c r="D581" t="s">
        <v>18</v>
      </c>
      <c r="E581" t="s">
        <v>2030</v>
      </c>
      <c r="F581" t="s">
        <v>2058</v>
      </c>
      <c r="G581" t="s">
        <v>549</v>
      </c>
      <c r="H581" t="s">
        <v>22</v>
      </c>
      <c r="I581" t="s">
        <v>22</v>
      </c>
      <c r="J581">
        <v>1.6233</v>
      </c>
      <c r="K581" t="s">
        <v>2759</v>
      </c>
      <c r="M581" t="s">
        <v>2059</v>
      </c>
      <c r="N581" t="s">
        <v>33</v>
      </c>
      <c r="P581" t="s">
        <v>2060</v>
      </c>
    </row>
    <row r="582" spans="1:16" hidden="1" x14ac:dyDescent="0.2">
      <c r="A582" t="s">
        <v>16</v>
      </c>
      <c r="B582" t="s">
        <v>17</v>
      </c>
      <c r="C582" t="s">
        <v>18</v>
      </c>
      <c r="D582" t="s">
        <v>18</v>
      </c>
      <c r="E582" t="s">
        <v>2030</v>
      </c>
      <c r="F582" t="s">
        <v>836</v>
      </c>
      <c r="G582" t="s">
        <v>2061</v>
      </c>
      <c r="H582" t="s">
        <v>22</v>
      </c>
      <c r="I582" t="s">
        <v>22</v>
      </c>
      <c r="J582">
        <v>0.22</v>
      </c>
      <c r="K582" t="s">
        <v>271</v>
      </c>
      <c r="M582" t="s">
        <v>2062</v>
      </c>
      <c r="N582" t="s">
        <v>25</v>
      </c>
      <c r="P582" t="s">
        <v>2063</v>
      </c>
    </row>
    <row r="583" spans="1:16" hidden="1" x14ac:dyDescent="0.2">
      <c r="A583" t="s">
        <v>16</v>
      </c>
      <c r="B583" t="s">
        <v>17</v>
      </c>
      <c r="C583" t="s">
        <v>18</v>
      </c>
      <c r="D583" t="s">
        <v>18</v>
      </c>
      <c r="E583" t="s">
        <v>2030</v>
      </c>
      <c r="F583" t="s">
        <v>2064</v>
      </c>
      <c r="G583" t="s">
        <v>49</v>
      </c>
      <c r="H583" t="s">
        <v>22</v>
      </c>
      <c r="I583" t="s">
        <v>22</v>
      </c>
      <c r="J583">
        <v>1.696</v>
      </c>
      <c r="K583" t="s">
        <v>2759</v>
      </c>
      <c r="M583" t="s">
        <v>2065</v>
      </c>
      <c r="N583" t="s">
        <v>33</v>
      </c>
      <c r="P583" t="s">
        <v>2066</v>
      </c>
    </row>
    <row r="584" spans="1:16" hidden="1" x14ac:dyDescent="0.2">
      <c r="A584" t="s">
        <v>16</v>
      </c>
      <c r="B584" t="s">
        <v>17</v>
      </c>
      <c r="C584" t="s">
        <v>18</v>
      </c>
      <c r="D584" t="s">
        <v>18</v>
      </c>
      <c r="E584" t="s">
        <v>2030</v>
      </c>
      <c r="F584" t="s">
        <v>2067</v>
      </c>
      <c r="G584" t="s">
        <v>2068</v>
      </c>
      <c r="H584" t="s">
        <v>22</v>
      </c>
      <c r="I584" t="s">
        <v>22</v>
      </c>
      <c r="J584">
        <v>1.508</v>
      </c>
      <c r="K584" t="s">
        <v>2759</v>
      </c>
      <c r="M584" t="s">
        <v>2069</v>
      </c>
      <c r="N584" t="s">
        <v>33</v>
      </c>
      <c r="P584" t="s">
        <v>2070</v>
      </c>
    </row>
    <row r="585" spans="1:16" hidden="1" x14ac:dyDescent="0.2">
      <c r="A585" t="s">
        <v>16</v>
      </c>
      <c r="B585" t="s">
        <v>17</v>
      </c>
      <c r="C585" t="s">
        <v>18</v>
      </c>
      <c r="D585" t="s">
        <v>18</v>
      </c>
      <c r="E585" t="s">
        <v>2030</v>
      </c>
      <c r="F585" t="s">
        <v>2071</v>
      </c>
      <c r="G585" t="s">
        <v>49</v>
      </c>
      <c r="H585" t="s">
        <v>22</v>
      </c>
      <c r="I585" t="s">
        <v>22</v>
      </c>
      <c r="J585">
        <v>0.4924</v>
      </c>
      <c r="K585" t="s">
        <v>271</v>
      </c>
      <c r="M585" t="s">
        <v>2072</v>
      </c>
      <c r="N585" t="s">
        <v>25</v>
      </c>
      <c r="P585" t="s">
        <v>2073</v>
      </c>
    </row>
    <row r="586" spans="1:16" hidden="1" x14ac:dyDescent="0.2">
      <c r="A586" t="s">
        <v>16</v>
      </c>
      <c r="B586" t="s">
        <v>17</v>
      </c>
      <c r="C586" t="s">
        <v>18</v>
      </c>
      <c r="D586" t="s">
        <v>18</v>
      </c>
      <c r="E586" t="s">
        <v>2074</v>
      </c>
      <c r="F586" t="s">
        <v>2075</v>
      </c>
      <c r="G586" t="s">
        <v>257</v>
      </c>
      <c r="H586" t="s">
        <v>22</v>
      </c>
      <c r="I586" t="s">
        <v>22</v>
      </c>
      <c r="J586">
        <v>2.3439999999999999E-2</v>
      </c>
      <c r="K586" t="s">
        <v>2759</v>
      </c>
      <c r="M586" t="s">
        <v>2076</v>
      </c>
      <c r="N586" t="s">
        <v>33</v>
      </c>
      <c r="P586" t="s">
        <v>2077</v>
      </c>
    </row>
    <row r="587" spans="1:16" hidden="1" x14ac:dyDescent="0.2">
      <c r="A587" t="s">
        <v>16</v>
      </c>
      <c r="B587" t="s">
        <v>17</v>
      </c>
      <c r="C587" t="s">
        <v>18</v>
      </c>
      <c r="D587" t="s">
        <v>18</v>
      </c>
      <c r="E587" t="s">
        <v>2074</v>
      </c>
      <c r="F587" t="s">
        <v>2078</v>
      </c>
      <c r="G587" t="s">
        <v>2079</v>
      </c>
      <c r="H587" t="s">
        <v>22</v>
      </c>
      <c r="I587" t="s">
        <v>22</v>
      </c>
      <c r="J587">
        <v>1.38E-2</v>
      </c>
      <c r="K587" t="s">
        <v>2759</v>
      </c>
      <c r="M587" t="s">
        <v>2080</v>
      </c>
      <c r="N587" t="s">
        <v>33</v>
      </c>
      <c r="P587" t="s">
        <v>2081</v>
      </c>
    </row>
    <row r="588" spans="1:16" hidden="1" x14ac:dyDescent="0.2">
      <c r="A588" t="s">
        <v>16</v>
      </c>
      <c r="B588" t="s">
        <v>17</v>
      </c>
      <c r="C588" t="s">
        <v>18</v>
      </c>
      <c r="D588" t="s">
        <v>18</v>
      </c>
      <c r="E588" t="s">
        <v>2082</v>
      </c>
      <c r="F588" t="s">
        <v>2083</v>
      </c>
      <c r="G588" t="s">
        <v>2084</v>
      </c>
      <c r="H588" t="s">
        <v>22</v>
      </c>
      <c r="I588" t="s">
        <v>22</v>
      </c>
      <c r="J588">
        <v>1.82</v>
      </c>
      <c r="K588" t="s">
        <v>2759</v>
      </c>
      <c r="M588" t="s">
        <v>2085</v>
      </c>
      <c r="N588" t="s">
        <v>33</v>
      </c>
      <c r="P588" t="s">
        <v>2086</v>
      </c>
    </row>
    <row r="589" spans="1:16" hidden="1" x14ac:dyDescent="0.2">
      <c r="A589" t="s">
        <v>16</v>
      </c>
      <c r="B589" t="s">
        <v>17</v>
      </c>
      <c r="C589" t="s">
        <v>18</v>
      </c>
      <c r="D589" t="s">
        <v>18</v>
      </c>
      <c r="E589" t="s">
        <v>2082</v>
      </c>
      <c r="F589" t="s">
        <v>1450</v>
      </c>
      <c r="G589" t="s">
        <v>22</v>
      </c>
      <c r="H589" t="s">
        <v>22</v>
      </c>
      <c r="I589" t="s">
        <v>22</v>
      </c>
      <c r="J589">
        <v>2.8380000000000001</v>
      </c>
      <c r="K589" t="s">
        <v>2759</v>
      </c>
      <c r="M589" t="s">
        <v>2087</v>
      </c>
      <c r="N589" t="s">
        <v>33</v>
      </c>
      <c r="P589" t="s">
        <v>2088</v>
      </c>
    </row>
    <row r="590" spans="1:16" hidden="1" x14ac:dyDescent="0.2">
      <c r="A590" t="s">
        <v>16</v>
      </c>
      <c r="B590" t="s">
        <v>17</v>
      </c>
      <c r="C590" t="s">
        <v>18</v>
      </c>
      <c r="D590" t="s">
        <v>18</v>
      </c>
      <c r="E590" t="s">
        <v>2082</v>
      </c>
      <c r="F590" t="s">
        <v>2089</v>
      </c>
      <c r="G590" t="s">
        <v>2090</v>
      </c>
      <c r="H590" t="s">
        <v>22</v>
      </c>
      <c r="I590" t="s">
        <v>22</v>
      </c>
      <c r="J590">
        <v>1.353</v>
      </c>
      <c r="K590" t="s">
        <v>2759</v>
      </c>
      <c r="M590" t="s">
        <v>2091</v>
      </c>
      <c r="N590" t="s">
        <v>33</v>
      </c>
      <c r="P590" t="s">
        <v>2092</v>
      </c>
    </row>
    <row r="591" spans="1:16" hidden="1" x14ac:dyDescent="0.2">
      <c r="A591" t="s">
        <v>16</v>
      </c>
      <c r="B591" t="s">
        <v>17</v>
      </c>
      <c r="C591" t="s">
        <v>18</v>
      </c>
      <c r="D591" t="s">
        <v>18</v>
      </c>
      <c r="E591" t="s">
        <v>2093</v>
      </c>
      <c r="F591" t="s">
        <v>2094</v>
      </c>
      <c r="G591" t="s">
        <v>1796</v>
      </c>
      <c r="H591" t="s">
        <v>22</v>
      </c>
      <c r="I591" t="s">
        <v>22</v>
      </c>
      <c r="J591">
        <v>7.5200000000000003E-2</v>
      </c>
      <c r="K591" t="s">
        <v>2759</v>
      </c>
      <c r="M591" t="s">
        <v>2095</v>
      </c>
      <c r="N591" t="s">
        <v>33</v>
      </c>
      <c r="P591" t="s">
        <v>2096</v>
      </c>
    </row>
    <row r="592" spans="1:16" hidden="1" x14ac:dyDescent="0.2">
      <c r="A592" t="s">
        <v>16</v>
      </c>
      <c r="B592" t="s">
        <v>17</v>
      </c>
      <c r="C592" t="s">
        <v>18</v>
      </c>
      <c r="D592" t="s">
        <v>18</v>
      </c>
      <c r="E592" t="s">
        <v>2097</v>
      </c>
      <c r="F592" t="s">
        <v>548</v>
      </c>
      <c r="G592" t="s">
        <v>32</v>
      </c>
      <c r="H592" t="s">
        <v>22</v>
      </c>
      <c r="I592" t="s">
        <v>22</v>
      </c>
      <c r="J592">
        <v>0.31</v>
      </c>
      <c r="K592" t="s">
        <v>2759</v>
      </c>
      <c r="M592" t="s">
        <v>2098</v>
      </c>
      <c r="N592" t="s">
        <v>33</v>
      </c>
      <c r="P592" t="s">
        <v>2099</v>
      </c>
    </row>
    <row r="593" spans="1:16" hidden="1" x14ac:dyDescent="0.2">
      <c r="A593" t="s">
        <v>16</v>
      </c>
      <c r="B593" t="s">
        <v>17</v>
      </c>
      <c r="C593" t="s">
        <v>18</v>
      </c>
      <c r="D593" t="s">
        <v>18</v>
      </c>
      <c r="E593" t="s">
        <v>2097</v>
      </c>
      <c r="F593" t="s">
        <v>836</v>
      </c>
      <c r="G593" t="s">
        <v>32</v>
      </c>
      <c r="H593" t="s">
        <v>22</v>
      </c>
      <c r="I593" t="s">
        <v>22</v>
      </c>
      <c r="J593">
        <v>0.1986</v>
      </c>
      <c r="K593" t="s">
        <v>2759</v>
      </c>
      <c r="M593" t="s">
        <v>2100</v>
      </c>
      <c r="N593" t="s">
        <v>33</v>
      </c>
      <c r="P593" t="s">
        <v>2101</v>
      </c>
    </row>
    <row r="594" spans="1:16" hidden="1" x14ac:dyDescent="0.2">
      <c r="A594" t="s">
        <v>16</v>
      </c>
      <c r="B594" t="s">
        <v>17</v>
      </c>
      <c r="C594" t="s">
        <v>18</v>
      </c>
      <c r="D594" t="s">
        <v>18</v>
      </c>
      <c r="E594" t="s">
        <v>2097</v>
      </c>
      <c r="F594" t="s">
        <v>2102</v>
      </c>
      <c r="G594" t="s">
        <v>37</v>
      </c>
      <c r="H594" t="s">
        <v>22</v>
      </c>
      <c r="I594" t="s">
        <v>22</v>
      </c>
      <c r="J594">
        <v>0.74160000000000004</v>
      </c>
      <c r="K594" t="s">
        <v>2759</v>
      </c>
      <c r="M594" t="s">
        <v>2103</v>
      </c>
      <c r="N594" t="s">
        <v>33</v>
      </c>
      <c r="P594" t="s">
        <v>2104</v>
      </c>
    </row>
    <row r="595" spans="1:16" hidden="1" x14ac:dyDescent="0.2">
      <c r="A595" t="s">
        <v>16</v>
      </c>
      <c r="B595" t="s">
        <v>17</v>
      </c>
      <c r="C595" t="s">
        <v>18</v>
      </c>
      <c r="D595" t="s">
        <v>18</v>
      </c>
      <c r="E595" t="s">
        <v>2105</v>
      </c>
      <c r="F595" t="s">
        <v>562</v>
      </c>
      <c r="G595" t="s">
        <v>473</v>
      </c>
      <c r="H595" t="s">
        <v>22</v>
      </c>
      <c r="I595" t="s">
        <v>22</v>
      </c>
      <c r="J595">
        <v>0.76100000000000001</v>
      </c>
      <c r="K595" t="s">
        <v>271</v>
      </c>
      <c r="M595" t="s">
        <v>2106</v>
      </c>
      <c r="N595" t="s">
        <v>25</v>
      </c>
      <c r="P595" t="s">
        <v>2107</v>
      </c>
    </row>
    <row r="596" spans="1:16" hidden="1" x14ac:dyDescent="0.2">
      <c r="A596" t="s">
        <v>16</v>
      </c>
      <c r="B596" t="s">
        <v>17</v>
      </c>
      <c r="C596" t="s">
        <v>18</v>
      </c>
      <c r="D596" t="s">
        <v>18</v>
      </c>
      <c r="E596" t="s">
        <v>2105</v>
      </c>
      <c r="F596" t="s">
        <v>2108</v>
      </c>
      <c r="G596" t="s">
        <v>2109</v>
      </c>
      <c r="H596" t="s">
        <v>22</v>
      </c>
      <c r="I596" t="s">
        <v>22</v>
      </c>
      <c r="J596">
        <v>0.23519999999999999</v>
      </c>
      <c r="K596" t="s">
        <v>2759</v>
      </c>
      <c r="M596" t="s">
        <v>2110</v>
      </c>
      <c r="N596" t="s">
        <v>33</v>
      </c>
      <c r="P596" t="s">
        <v>2111</v>
      </c>
    </row>
    <row r="597" spans="1:16" hidden="1" x14ac:dyDescent="0.2">
      <c r="A597" t="s">
        <v>16</v>
      </c>
      <c r="B597" t="s">
        <v>17</v>
      </c>
      <c r="C597" t="s">
        <v>18</v>
      </c>
      <c r="D597" t="s">
        <v>18</v>
      </c>
      <c r="E597" t="s">
        <v>2105</v>
      </c>
      <c r="F597" t="s">
        <v>2112</v>
      </c>
      <c r="G597" t="s">
        <v>2113</v>
      </c>
      <c r="H597" t="s">
        <v>22</v>
      </c>
      <c r="I597" t="s">
        <v>22</v>
      </c>
      <c r="J597">
        <v>0.26279999999999998</v>
      </c>
      <c r="K597" t="s">
        <v>2759</v>
      </c>
      <c r="M597" t="s">
        <v>2114</v>
      </c>
      <c r="N597" t="s">
        <v>33</v>
      </c>
      <c r="P597" t="s">
        <v>2115</v>
      </c>
    </row>
    <row r="598" spans="1:16" hidden="1" x14ac:dyDescent="0.2">
      <c r="A598" t="s">
        <v>16</v>
      </c>
      <c r="B598" t="s">
        <v>17</v>
      </c>
      <c r="C598" t="s">
        <v>18</v>
      </c>
      <c r="D598" t="s">
        <v>18</v>
      </c>
      <c r="E598" t="s">
        <v>2116</v>
      </c>
      <c r="F598" t="s">
        <v>2117</v>
      </c>
      <c r="G598" t="s">
        <v>2118</v>
      </c>
      <c r="H598" t="s">
        <v>22</v>
      </c>
      <c r="I598" t="s">
        <v>22</v>
      </c>
      <c r="J598">
        <v>0.15160000000000001</v>
      </c>
      <c r="K598" t="s">
        <v>2759</v>
      </c>
      <c r="M598" t="s">
        <v>2119</v>
      </c>
      <c r="N598" t="s">
        <v>33</v>
      </c>
      <c r="P598" t="s">
        <v>2120</v>
      </c>
    </row>
    <row r="599" spans="1:16" hidden="1" x14ac:dyDescent="0.2">
      <c r="A599" t="s">
        <v>16</v>
      </c>
      <c r="B599" t="s">
        <v>17</v>
      </c>
      <c r="C599" t="s">
        <v>18</v>
      </c>
      <c r="D599" t="s">
        <v>18</v>
      </c>
      <c r="E599" t="s">
        <v>2116</v>
      </c>
      <c r="F599" t="s">
        <v>2121</v>
      </c>
      <c r="G599" t="s">
        <v>2122</v>
      </c>
      <c r="H599" t="s">
        <v>22</v>
      </c>
      <c r="I599" t="s">
        <v>22</v>
      </c>
      <c r="J599">
        <v>0.13320000000000001</v>
      </c>
      <c r="K599" t="s">
        <v>2759</v>
      </c>
      <c r="M599" t="s">
        <v>2123</v>
      </c>
      <c r="N599" t="s">
        <v>33</v>
      </c>
      <c r="P599" t="s">
        <v>2124</v>
      </c>
    </row>
    <row r="600" spans="1:16" hidden="1" x14ac:dyDescent="0.2">
      <c r="A600" t="s">
        <v>16</v>
      </c>
      <c r="B600" t="s">
        <v>17</v>
      </c>
      <c r="C600" t="s">
        <v>18</v>
      </c>
      <c r="D600" t="s">
        <v>18</v>
      </c>
      <c r="E600" t="s">
        <v>2116</v>
      </c>
      <c r="F600" t="s">
        <v>2125</v>
      </c>
      <c r="G600" t="s">
        <v>2122</v>
      </c>
      <c r="H600" t="s">
        <v>22</v>
      </c>
      <c r="I600" t="s">
        <v>22</v>
      </c>
      <c r="J600">
        <v>9.3600000000000003E-2</v>
      </c>
      <c r="K600" t="s">
        <v>2759</v>
      </c>
      <c r="M600" t="s">
        <v>2126</v>
      </c>
      <c r="N600" t="s">
        <v>33</v>
      </c>
      <c r="P600" t="s">
        <v>2127</v>
      </c>
    </row>
    <row r="601" spans="1:16" hidden="1" x14ac:dyDescent="0.2">
      <c r="A601" t="s">
        <v>16</v>
      </c>
      <c r="B601" t="s">
        <v>17</v>
      </c>
      <c r="C601" t="s">
        <v>18</v>
      </c>
      <c r="D601" t="s">
        <v>18</v>
      </c>
      <c r="E601" t="s">
        <v>2116</v>
      </c>
      <c r="F601" t="s">
        <v>2128</v>
      </c>
      <c r="G601" t="s">
        <v>2129</v>
      </c>
      <c r="H601" t="s">
        <v>22</v>
      </c>
      <c r="I601" t="s">
        <v>22</v>
      </c>
      <c r="J601">
        <v>8.2000000000000003E-2</v>
      </c>
      <c r="K601" t="s">
        <v>2759</v>
      </c>
      <c r="M601" t="s">
        <v>2130</v>
      </c>
      <c r="N601" t="s">
        <v>33</v>
      </c>
      <c r="P601" t="s">
        <v>2131</v>
      </c>
    </row>
    <row r="602" spans="1:16" hidden="1" x14ac:dyDescent="0.2">
      <c r="A602" t="s">
        <v>16</v>
      </c>
      <c r="B602" t="s">
        <v>17</v>
      </c>
      <c r="C602" t="s">
        <v>18</v>
      </c>
      <c r="D602" t="s">
        <v>18</v>
      </c>
      <c r="E602" t="s">
        <v>2132</v>
      </c>
      <c r="F602" t="s">
        <v>1842</v>
      </c>
      <c r="G602" t="s">
        <v>91</v>
      </c>
      <c r="H602" t="s">
        <v>22</v>
      </c>
      <c r="I602" t="s">
        <v>22</v>
      </c>
      <c r="J602">
        <v>17.046199999999999</v>
      </c>
      <c r="K602" t="s">
        <v>23</v>
      </c>
      <c r="M602" t="s">
        <v>2133</v>
      </c>
      <c r="N602" t="s">
        <v>25</v>
      </c>
      <c r="P602" t="s">
        <v>2134</v>
      </c>
    </row>
    <row r="603" spans="1:16" hidden="1" x14ac:dyDescent="0.2">
      <c r="A603" t="s">
        <v>16</v>
      </c>
      <c r="B603" t="s">
        <v>17</v>
      </c>
      <c r="C603" t="s">
        <v>18</v>
      </c>
      <c r="D603" t="s">
        <v>18</v>
      </c>
      <c r="E603" t="s">
        <v>2135</v>
      </c>
      <c r="F603" t="s">
        <v>1516</v>
      </c>
      <c r="G603" t="s">
        <v>2136</v>
      </c>
      <c r="H603" t="s">
        <v>22</v>
      </c>
      <c r="I603" t="s">
        <v>22</v>
      </c>
      <c r="J603">
        <v>0.1</v>
      </c>
      <c r="K603" t="s">
        <v>2759</v>
      </c>
      <c r="M603" t="s">
        <v>2137</v>
      </c>
      <c r="N603" t="s">
        <v>33</v>
      </c>
      <c r="P603" t="s">
        <v>2138</v>
      </c>
    </row>
    <row r="604" spans="1:16" hidden="1" x14ac:dyDescent="0.2">
      <c r="A604" t="s">
        <v>16</v>
      </c>
      <c r="B604" t="s">
        <v>17</v>
      </c>
      <c r="C604" t="s">
        <v>18</v>
      </c>
      <c r="D604" t="s">
        <v>18</v>
      </c>
      <c r="E604" t="s">
        <v>2139</v>
      </c>
      <c r="F604" t="s">
        <v>2140</v>
      </c>
      <c r="G604" t="s">
        <v>549</v>
      </c>
      <c r="H604" t="s">
        <v>22</v>
      </c>
      <c r="I604" t="s">
        <v>22</v>
      </c>
      <c r="J604">
        <v>0.19</v>
      </c>
      <c r="K604" t="s">
        <v>23</v>
      </c>
      <c r="M604" t="s">
        <v>2141</v>
      </c>
      <c r="N604" t="s">
        <v>25</v>
      </c>
      <c r="P604" t="s">
        <v>2142</v>
      </c>
    </row>
    <row r="605" spans="1:16" hidden="1" x14ac:dyDescent="0.2">
      <c r="A605" t="s">
        <v>16</v>
      </c>
      <c r="B605" t="s">
        <v>17</v>
      </c>
      <c r="C605" t="s">
        <v>18</v>
      </c>
      <c r="D605" t="s">
        <v>18</v>
      </c>
      <c r="E605" t="s">
        <v>2143</v>
      </c>
      <c r="F605" t="s">
        <v>2144</v>
      </c>
      <c r="G605" t="s">
        <v>2145</v>
      </c>
      <c r="H605" t="s">
        <v>22</v>
      </c>
      <c r="I605" t="s">
        <v>22</v>
      </c>
      <c r="J605">
        <v>0.3</v>
      </c>
      <c r="K605" t="s">
        <v>2759</v>
      </c>
      <c r="M605" t="s">
        <v>2146</v>
      </c>
      <c r="N605" t="s">
        <v>33</v>
      </c>
      <c r="P605" t="s">
        <v>2147</v>
      </c>
    </row>
    <row r="606" spans="1:16" hidden="1" x14ac:dyDescent="0.2">
      <c r="A606" t="s">
        <v>16</v>
      </c>
      <c r="B606" t="s">
        <v>17</v>
      </c>
      <c r="C606" t="s">
        <v>18</v>
      </c>
      <c r="D606" t="s">
        <v>18</v>
      </c>
      <c r="E606" t="s">
        <v>2143</v>
      </c>
      <c r="F606" t="s">
        <v>2144</v>
      </c>
      <c r="G606" t="s">
        <v>2148</v>
      </c>
      <c r="H606" t="s">
        <v>64</v>
      </c>
      <c r="I606" t="s">
        <v>2144</v>
      </c>
      <c r="J606">
        <v>0.26640000000000003</v>
      </c>
      <c r="K606" t="s">
        <v>2759</v>
      </c>
      <c r="M606" t="s">
        <v>2149</v>
      </c>
      <c r="N606" t="s">
        <v>33</v>
      </c>
      <c r="P606" t="s">
        <v>2150</v>
      </c>
    </row>
    <row r="607" spans="1:16" hidden="1" x14ac:dyDescent="0.2">
      <c r="A607" t="s">
        <v>16</v>
      </c>
      <c r="B607" t="s">
        <v>17</v>
      </c>
      <c r="C607" t="s">
        <v>18</v>
      </c>
      <c r="D607" t="s">
        <v>18</v>
      </c>
      <c r="E607" t="s">
        <v>2151</v>
      </c>
      <c r="F607" t="s">
        <v>2152</v>
      </c>
      <c r="G607" t="s">
        <v>2153</v>
      </c>
      <c r="H607" t="s">
        <v>22</v>
      </c>
      <c r="I607" t="s">
        <v>22</v>
      </c>
      <c r="J607">
        <v>0.1</v>
      </c>
      <c r="K607" t="s">
        <v>2759</v>
      </c>
      <c r="M607" t="s">
        <v>2154</v>
      </c>
      <c r="N607" t="s">
        <v>33</v>
      </c>
      <c r="P607" t="s">
        <v>2155</v>
      </c>
    </row>
    <row r="608" spans="1:16" hidden="1" x14ac:dyDescent="0.2">
      <c r="A608" t="s">
        <v>16</v>
      </c>
      <c r="B608" t="s">
        <v>17</v>
      </c>
      <c r="C608" t="s">
        <v>18</v>
      </c>
      <c r="D608" t="s">
        <v>18</v>
      </c>
      <c r="E608" t="s">
        <v>2151</v>
      </c>
      <c r="F608" t="s">
        <v>1534</v>
      </c>
      <c r="G608" t="s">
        <v>2156</v>
      </c>
      <c r="H608" t="s">
        <v>22</v>
      </c>
      <c r="I608" t="s">
        <v>22</v>
      </c>
      <c r="J608">
        <v>6.2E-2</v>
      </c>
      <c r="K608" t="s">
        <v>2759</v>
      </c>
      <c r="M608" t="s">
        <v>2157</v>
      </c>
      <c r="N608" t="s">
        <v>33</v>
      </c>
      <c r="P608" t="s">
        <v>2158</v>
      </c>
    </row>
    <row r="609" spans="1:16" hidden="1" x14ac:dyDescent="0.2">
      <c r="A609" t="s">
        <v>16</v>
      </c>
      <c r="B609" t="s">
        <v>17</v>
      </c>
      <c r="C609" t="s">
        <v>18</v>
      </c>
      <c r="D609" t="s">
        <v>18</v>
      </c>
      <c r="E609" t="s">
        <v>2159</v>
      </c>
      <c r="F609" t="s">
        <v>2160</v>
      </c>
      <c r="G609" t="s">
        <v>481</v>
      </c>
      <c r="H609" t="s">
        <v>99</v>
      </c>
      <c r="I609" t="s">
        <v>2161</v>
      </c>
      <c r="J609">
        <v>3.7709999999999999</v>
      </c>
      <c r="K609" t="s">
        <v>23</v>
      </c>
      <c r="M609" t="s">
        <v>2162</v>
      </c>
      <c r="N609" t="s">
        <v>25</v>
      </c>
      <c r="P609" t="s">
        <v>2163</v>
      </c>
    </row>
    <row r="610" spans="1:16" hidden="1" x14ac:dyDescent="0.2">
      <c r="A610" t="s">
        <v>16</v>
      </c>
      <c r="B610" t="s">
        <v>17</v>
      </c>
      <c r="C610" t="s">
        <v>18</v>
      </c>
      <c r="D610" t="s">
        <v>18</v>
      </c>
      <c r="E610" t="s">
        <v>2159</v>
      </c>
      <c r="F610" t="s">
        <v>2160</v>
      </c>
      <c r="G610" t="s">
        <v>481</v>
      </c>
      <c r="H610" t="s">
        <v>22</v>
      </c>
      <c r="I610" t="s">
        <v>22</v>
      </c>
      <c r="J610">
        <v>2.6</v>
      </c>
      <c r="K610" t="s">
        <v>23</v>
      </c>
      <c r="M610" t="s">
        <v>2164</v>
      </c>
      <c r="N610" t="s">
        <v>25</v>
      </c>
      <c r="P610" t="s">
        <v>2165</v>
      </c>
    </row>
    <row r="611" spans="1:16" hidden="1" x14ac:dyDescent="0.2">
      <c r="A611" t="s">
        <v>16</v>
      </c>
      <c r="B611" t="s">
        <v>17</v>
      </c>
      <c r="C611" t="s">
        <v>18</v>
      </c>
      <c r="D611" t="s">
        <v>18</v>
      </c>
      <c r="E611" t="s">
        <v>2166</v>
      </c>
      <c r="F611" t="s">
        <v>2167</v>
      </c>
      <c r="G611" t="s">
        <v>1032</v>
      </c>
      <c r="H611" t="s">
        <v>22</v>
      </c>
      <c r="I611" t="s">
        <v>22</v>
      </c>
      <c r="J611">
        <v>0.1096</v>
      </c>
      <c r="K611" t="s">
        <v>2759</v>
      </c>
      <c r="M611" t="s">
        <v>2168</v>
      </c>
      <c r="N611" t="s">
        <v>33</v>
      </c>
      <c r="P611" t="s">
        <v>2169</v>
      </c>
    </row>
    <row r="612" spans="1:16" hidden="1" x14ac:dyDescent="0.2">
      <c r="A612" t="s">
        <v>16</v>
      </c>
      <c r="B612" t="s">
        <v>17</v>
      </c>
      <c r="C612" t="s">
        <v>18</v>
      </c>
      <c r="D612" t="s">
        <v>18</v>
      </c>
      <c r="E612" t="s">
        <v>2166</v>
      </c>
      <c r="F612" t="s">
        <v>2170</v>
      </c>
      <c r="G612" t="s">
        <v>2171</v>
      </c>
      <c r="H612" t="s">
        <v>22</v>
      </c>
      <c r="I612" t="s">
        <v>22</v>
      </c>
      <c r="J612">
        <v>0.1176</v>
      </c>
      <c r="K612" t="s">
        <v>2759</v>
      </c>
      <c r="M612" t="s">
        <v>2172</v>
      </c>
      <c r="N612" t="s">
        <v>33</v>
      </c>
      <c r="P612" t="s">
        <v>2173</v>
      </c>
    </row>
    <row r="613" spans="1:16" hidden="1" x14ac:dyDescent="0.2">
      <c r="A613" t="s">
        <v>16</v>
      </c>
      <c r="B613" t="s">
        <v>17</v>
      </c>
      <c r="C613" t="s">
        <v>18</v>
      </c>
      <c r="D613" t="s">
        <v>18</v>
      </c>
      <c r="E613" t="s">
        <v>2166</v>
      </c>
      <c r="F613" t="s">
        <v>1534</v>
      </c>
      <c r="G613" t="s">
        <v>2174</v>
      </c>
      <c r="H613" t="s">
        <v>22</v>
      </c>
      <c r="I613" t="s">
        <v>22</v>
      </c>
      <c r="J613">
        <v>0.1108</v>
      </c>
      <c r="K613" t="s">
        <v>2759</v>
      </c>
      <c r="M613" t="s">
        <v>2175</v>
      </c>
      <c r="N613" t="s">
        <v>33</v>
      </c>
      <c r="P613" t="s">
        <v>2176</v>
      </c>
    </row>
    <row r="614" spans="1:16" hidden="1" x14ac:dyDescent="0.2">
      <c r="A614" t="s">
        <v>16</v>
      </c>
      <c r="B614" t="s">
        <v>17</v>
      </c>
      <c r="C614" t="s">
        <v>18</v>
      </c>
      <c r="D614" t="s">
        <v>18</v>
      </c>
      <c r="E614" t="s">
        <v>2166</v>
      </c>
      <c r="F614" t="s">
        <v>2177</v>
      </c>
      <c r="G614" t="s">
        <v>2178</v>
      </c>
      <c r="H614" t="s">
        <v>22</v>
      </c>
      <c r="I614" t="s">
        <v>22</v>
      </c>
      <c r="J614">
        <v>0.47699999999999998</v>
      </c>
      <c r="K614" t="s">
        <v>2759</v>
      </c>
      <c r="M614" t="s">
        <v>2179</v>
      </c>
      <c r="N614" t="s">
        <v>33</v>
      </c>
      <c r="P614" t="s">
        <v>2180</v>
      </c>
    </row>
    <row r="615" spans="1:16" hidden="1" x14ac:dyDescent="0.2">
      <c r="A615" t="s">
        <v>16</v>
      </c>
      <c r="B615" t="s">
        <v>17</v>
      </c>
      <c r="C615" t="s">
        <v>18</v>
      </c>
      <c r="D615" t="s">
        <v>18</v>
      </c>
      <c r="E615" t="s">
        <v>2181</v>
      </c>
      <c r="F615" t="s">
        <v>2182</v>
      </c>
      <c r="G615" t="s">
        <v>2183</v>
      </c>
      <c r="H615" t="s">
        <v>22</v>
      </c>
      <c r="I615" t="s">
        <v>22</v>
      </c>
      <c r="J615">
        <v>0.36399999999999999</v>
      </c>
      <c r="K615" t="s">
        <v>23</v>
      </c>
      <c r="M615" t="s">
        <v>2184</v>
      </c>
      <c r="N615" t="s">
        <v>25</v>
      </c>
      <c r="P615" t="s">
        <v>2185</v>
      </c>
    </row>
    <row r="616" spans="1:16" hidden="1" x14ac:dyDescent="0.2">
      <c r="A616" t="s">
        <v>16</v>
      </c>
      <c r="B616" t="s">
        <v>17</v>
      </c>
      <c r="C616" t="s">
        <v>18</v>
      </c>
      <c r="D616" t="s">
        <v>18</v>
      </c>
      <c r="E616" t="s">
        <v>2186</v>
      </c>
      <c r="F616" t="s">
        <v>408</v>
      </c>
      <c r="G616" t="s">
        <v>2187</v>
      </c>
      <c r="H616" t="s">
        <v>22</v>
      </c>
      <c r="I616" t="s">
        <v>22</v>
      </c>
      <c r="J616">
        <v>6.7599999999999993E-2</v>
      </c>
      <c r="K616" t="s">
        <v>2759</v>
      </c>
      <c r="M616" t="s">
        <v>2188</v>
      </c>
      <c r="N616" t="s">
        <v>33</v>
      </c>
      <c r="P616" t="s">
        <v>2189</v>
      </c>
    </row>
    <row r="617" spans="1:16" hidden="1" x14ac:dyDescent="0.2">
      <c r="A617" t="s">
        <v>16</v>
      </c>
      <c r="B617" t="s">
        <v>17</v>
      </c>
      <c r="C617" t="s">
        <v>18</v>
      </c>
      <c r="D617" t="s">
        <v>18</v>
      </c>
      <c r="E617" t="s">
        <v>2190</v>
      </c>
      <c r="F617" t="s">
        <v>2191</v>
      </c>
      <c r="G617" t="s">
        <v>2192</v>
      </c>
      <c r="H617" t="s">
        <v>22</v>
      </c>
      <c r="I617" t="s">
        <v>22</v>
      </c>
      <c r="J617">
        <v>0.36</v>
      </c>
      <c r="K617" t="s">
        <v>23</v>
      </c>
      <c r="M617" t="s">
        <v>2193</v>
      </c>
      <c r="N617" t="s">
        <v>25</v>
      </c>
      <c r="P617" t="s">
        <v>2194</v>
      </c>
    </row>
    <row r="618" spans="1:16" hidden="1" x14ac:dyDescent="0.2">
      <c r="A618" t="s">
        <v>16</v>
      </c>
      <c r="B618" t="s">
        <v>17</v>
      </c>
      <c r="C618" t="s">
        <v>18</v>
      </c>
      <c r="D618" t="s">
        <v>18</v>
      </c>
      <c r="E618" t="s">
        <v>2190</v>
      </c>
      <c r="F618" t="s">
        <v>2195</v>
      </c>
      <c r="G618" t="s">
        <v>2196</v>
      </c>
      <c r="H618" t="s">
        <v>22</v>
      </c>
      <c r="I618" t="s">
        <v>22</v>
      </c>
      <c r="J618">
        <v>1.286</v>
      </c>
      <c r="K618" t="s">
        <v>2759</v>
      </c>
      <c r="M618" t="s">
        <v>2197</v>
      </c>
      <c r="N618" t="s">
        <v>33</v>
      </c>
      <c r="P618" t="s">
        <v>2198</v>
      </c>
    </row>
    <row r="619" spans="1:16" hidden="1" x14ac:dyDescent="0.2">
      <c r="A619" t="s">
        <v>16</v>
      </c>
      <c r="B619" t="s">
        <v>17</v>
      </c>
      <c r="C619" t="s">
        <v>18</v>
      </c>
      <c r="D619" t="s">
        <v>18</v>
      </c>
      <c r="E619" t="s">
        <v>2199</v>
      </c>
      <c r="F619" t="s">
        <v>2200</v>
      </c>
      <c r="G619" t="s">
        <v>2201</v>
      </c>
      <c r="H619" t="s">
        <v>22</v>
      </c>
      <c r="I619" t="s">
        <v>22</v>
      </c>
      <c r="J619">
        <v>3.9039999999999999</v>
      </c>
      <c r="K619" t="s">
        <v>23</v>
      </c>
      <c r="M619" t="s">
        <v>2202</v>
      </c>
      <c r="N619" t="s">
        <v>25</v>
      </c>
      <c r="P619" t="s">
        <v>2203</v>
      </c>
    </row>
    <row r="620" spans="1:16" hidden="1" x14ac:dyDescent="0.2">
      <c r="A620" t="s">
        <v>16</v>
      </c>
      <c r="B620" t="s">
        <v>17</v>
      </c>
      <c r="C620" t="s">
        <v>18</v>
      </c>
      <c r="D620" t="s">
        <v>18</v>
      </c>
      <c r="E620" t="s">
        <v>2204</v>
      </c>
      <c r="F620" t="s">
        <v>2205</v>
      </c>
      <c r="G620" t="s">
        <v>409</v>
      </c>
      <c r="H620" t="s">
        <v>22</v>
      </c>
      <c r="I620" t="s">
        <v>22</v>
      </c>
      <c r="J620">
        <v>3.359</v>
      </c>
      <c r="K620" t="s">
        <v>2759</v>
      </c>
      <c r="M620" t="s">
        <v>2206</v>
      </c>
      <c r="N620" t="s">
        <v>33</v>
      </c>
      <c r="P620" t="s">
        <v>2207</v>
      </c>
    </row>
    <row r="621" spans="1:16" hidden="1" x14ac:dyDescent="0.2">
      <c r="A621" t="s">
        <v>16</v>
      </c>
      <c r="B621" t="s">
        <v>17</v>
      </c>
      <c r="C621" t="s">
        <v>18</v>
      </c>
      <c r="D621" t="s">
        <v>18</v>
      </c>
      <c r="E621" t="s">
        <v>2204</v>
      </c>
      <c r="F621" t="s">
        <v>1910</v>
      </c>
      <c r="G621" t="s">
        <v>37</v>
      </c>
      <c r="H621" t="s">
        <v>22</v>
      </c>
      <c r="I621" t="s">
        <v>22</v>
      </c>
      <c r="J621">
        <v>3</v>
      </c>
      <c r="K621" t="s">
        <v>2759</v>
      </c>
      <c r="M621" t="s">
        <v>2208</v>
      </c>
      <c r="N621" t="s">
        <v>33</v>
      </c>
      <c r="P621" t="s">
        <v>2209</v>
      </c>
    </row>
    <row r="622" spans="1:16" hidden="1" x14ac:dyDescent="0.2">
      <c r="A622" t="s">
        <v>16</v>
      </c>
      <c r="B622" t="s">
        <v>17</v>
      </c>
      <c r="C622" t="s">
        <v>18</v>
      </c>
      <c r="D622" t="s">
        <v>18</v>
      </c>
      <c r="E622" t="s">
        <v>2210</v>
      </c>
      <c r="F622" t="s">
        <v>2211</v>
      </c>
      <c r="G622" t="s">
        <v>2212</v>
      </c>
      <c r="H622" t="s">
        <v>22</v>
      </c>
      <c r="I622" t="s">
        <v>22</v>
      </c>
      <c r="J622">
        <v>7.0199999999999999E-2</v>
      </c>
      <c r="K622" t="s">
        <v>2759</v>
      </c>
      <c r="M622" t="s">
        <v>2213</v>
      </c>
      <c r="N622" t="s">
        <v>33</v>
      </c>
      <c r="P622" t="s">
        <v>2214</v>
      </c>
    </row>
    <row r="623" spans="1:16" hidden="1" x14ac:dyDescent="0.2">
      <c r="A623" t="s">
        <v>16</v>
      </c>
      <c r="B623" t="s">
        <v>17</v>
      </c>
      <c r="C623" t="s">
        <v>18</v>
      </c>
      <c r="D623" t="s">
        <v>18</v>
      </c>
      <c r="E623" t="s">
        <v>2215</v>
      </c>
      <c r="F623" t="s">
        <v>2216</v>
      </c>
      <c r="G623" t="s">
        <v>2217</v>
      </c>
      <c r="H623" t="s">
        <v>22</v>
      </c>
      <c r="I623" t="s">
        <v>22</v>
      </c>
      <c r="J623">
        <v>0.29199999999999998</v>
      </c>
      <c r="K623" t="s">
        <v>2759</v>
      </c>
      <c r="M623" t="s">
        <v>2218</v>
      </c>
      <c r="N623" t="s">
        <v>33</v>
      </c>
      <c r="P623" t="s">
        <v>2219</v>
      </c>
    </row>
    <row r="624" spans="1:16" hidden="1" x14ac:dyDescent="0.2">
      <c r="A624" t="s">
        <v>16</v>
      </c>
      <c r="B624" t="s">
        <v>17</v>
      </c>
      <c r="C624" t="s">
        <v>18</v>
      </c>
      <c r="D624" t="s">
        <v>18</v>
      </c>
      <c r="E624" t="s">
        <v>2220</v>
      </c>
      <c r="F624" t="s">
        <v>2221</v>
      </c>
      <c r="G624" t="s">
        <v>264</v>
      </c>
      <c r="H624" t="s">
        <v>22</v>
      </c>
      <c r="I624" t="s">
        <v>22</v>
      </c>
      <c r="J624">
        <v>1.554</v>
      </c>
      <c r="K624" t="s">
        <v>2759</v>
      </c>
      <c r="M624" t="s">
        <v>2222</v>
      </c>
      <c r="N624" t="s">
        <v>33</v>
      </c>
      <c r="P624" t="s">
        <v>2223</v>
      </c>
    </row>
    <row r="625" spans="1:16" hidden="1" x14ac:dyDescent="0.2">
      <c r="A625" t="s">
        <v>16</v>
      </c>
      <c r="B625" t="s">
        <v>17</v>
      </c>
      <c r="C625" t="s">
        <v>18</v>
      </c>
      <c r="D625" t="s">
        <v>18</v>
      </c>
      <c r="E625" t="s">
        <v>2224</v>
      </c>
      <c r="F625" t="s">
        <v>1324</v>
      </c>
      <c r="G625" t="s">
        <v>833</v>
      </c>
      <c r="H625" t="s">
        <v>22</v>
      </c>
      <c r="I625" t="s">
        <v>22</v>
      </c>
      <c r="J625">
        <v>1.5067999999999999</v>
      </c>
      <c r="K625" t="s">
        <v>2759</v>
      </c>
      <c r="M625" t="s">
        <v>2225</v>
      </c>
      <c r="N625" t="s">
        <v>33</v>
      </c>
      <c r="P625" t="s">
        <v>2226</v>
      </c>
    </row>
    <row r="626" spans="1:16" hidden="1" x14ac:dyDescent="0.2">
      <c r="A626" t="s">
        <v>16</v>
      </c>
      <c r="B626" t="s">
        <v>17</v>
      </c>
      <c r="C626" t="s">
        <v>18</v>
      </c>
      <c r="D626" t="s">
        <v>18</v>
      </c>
      <c r="E626" t="s">
        <v>2227</v>
      </c>
      <c r="F626" t="s">
        <v>2228</v>
      </c>
      <c r="G626" t="s">
        <v>1964</v>
      </c>
      <c r="H626" t="s">
        <v>22</v>
      </c>
      <c r="I626" t="s">
        <v>22</v>
      </c>
      <c r="J626">
        <v>2.9264000000000001</v>
      </c>
      <c r="K626" t="s">
        <v>2759</v>
      </c>
      <c r="M626" t="s">
        <v>2229</v>
      </c>
      <c r="N626" t="s">
        <v>33</v>
      </c>
      <c r="P626" t="s">
        <v>2230</v>
      </c>
    </row>
    <row r="627" spans="1:16" hidden="1" x14ac:dyDescent="0.2">
      <c r="A627" t="s">
        <v>16</v>
      </c>
      <c r="B627" t="s">
        <v>17</v>
      </c>
      <c r="C627" t="s">
        <v>18</v>
      </c>
      <c r="D627" t="s">
        <v>18</v>
      </c>
      <c r="E627" t="s">
        <v>2227</v>
      </c>
      <c r="F627" t="s">
        <v>2231</v>
      </c>
      <c r="G627" t="s">
        <v>359</v>
      </c>
      <c r="H627" t="s">
        <v>22</v>
      </c>
      <c r="I627" t="s">
        <v>22</v>
      </c>
      <c r="J627">
        <v>3.6732</v>
      </c>
      <c r="K627" t="s">
        <v>2759</v>
      </c>
      <c r="M627" t="s">
        <v>2232</v>
      </c>
      <c r="N627" t="s">
        <v>33</v>
      </c>
      <c r="P627" t="s">
        <v>2233</v>
      </c>
    </row>
    <row r="628" spans="1:16" hidden="1" x14ac:dyDescent="0.2">
      <c r="A628" t="s">
        <v>16</v>
      </c>
      <c r="B628" t="s">
        <v>17</v>
      </c>
      <c r="C628" t="s">
        <v>18</v>
      </c>
      <c r="D628" t="s">
        <v>18</v>
      </c>
      <c r="E628" t="s">
        <v>2227</v>
      </c>
      <c r="F628" t="s">
        <v>2234</v>
      </c>
      <c r="G628" t="s">
        <v>2235</v>
      </c>
      <c r="H628" t="s">
        <v>22</v>
      </c>
      <c r="I628" t="s">
        <v>22</v>
      </c>
      <c r="J628">
        <v>1.6592</v>
      </c>
      <c r="K628" t="s">
        <v>271</v>
      </c>
      <c r="M628" t="s">
        <v>2236</v>
      </c>
      <c r="N628" t="s">
        <v>25</v>
      </c>
      <c r="P628" t="s">
        <v>2237</v>
      </c>
    </row>
    <row r="629" spans="1:16" hidden="1" x14ac:dyDescent="0.2">
      <c r="A629" t="s">
        <v>16</v>
      </c>
      <c r="B629" t="s">
        <v>17</v>
      </c>
      <c r="C629" t="s">
        <v>18</v>
      </c>
      <c r="D629" t="s">
        <v>18</v>
      </c>
      <c r="E629" t="s">
        <v>2227</v>
      </c>
      <c r="F629" t="s">
        <v>2238</v>
      </c>
      <c r="G629" t="s">
        <v>1964</v>
      </c>
      <c r="H629" t="s">
        <v>22</v>
      </c>
      <c r="I629" t="s">
        <v>22</v>
      </c>
      <c r="J629">
        <v>0.92479999999999996</v>
      </c>
      <c r="K629" t="s">
        <v>2759</v>
      </c>
      <c r="M629" t="s">
        <v>2239</v>
      </c>
      <c r="N629" t="s">
        <v>33</v>
      </c>
      <c r="P629" t="s">
        <v>2240</v>
      </c>
    </row>
    <row r="630" spans="1:16" hidden="1" x14ac:dyDescent="0.2">
      <c r="A630" t="s">
        <v>16</v>
      </c>
      <c r="B630" t="s">
        <v>17</v>
      </c>
      <c r="C630" t="s">
        <v>18</v>
      </c>
      <c r="D630" t="s">
        <v>18</v>
      </c>
      <c r="E630" t="s">
        <v>2241</v>
      </c>
      <c r="F630" t="s">
        <v>2242</v>
      </c>
      <c r="G630" t="s">
        <v>2243</v>
      </c>
      <c r="H630" t="s">
        <v>22</v>
      </c>
      <c r="I630" t="s">
        <v>22</v>
      </c>
      <c r="J630">
        <v>20.757999999999999</v>
      </c>
      <c r="K630" t="s">
        <v>2759</v>
      </c>
      <c r="M630" t="s">
        <v>2244</v>
      </c>
      <c r="N630" t="s">
        <v>33</v>
      </c>
      <c r="P630" t="s">
        <v>2245</v>
      </c>
    </row>
    <row r="631" spans="1:16" hidden="1" x14ac:dyDescent="0.2">
      <c r="A631" t="s">
        <v>16</v>
      </c>
      <c r="B631" t="s">
        <v>17</v>
      </c>
      <c r="C631" t="s">
        <v>18</v>
      </c>
      <c r="D631" t="s">
        <v>18</v>
      </c>
      <c r="E631" t="s">
        <v>2246</v>
      </c>
      <c r="F631" t="s">
        <v>1769</v>
      </c>
      <c r="G631" t="s">
        <v>2156</v>
      </c>
      <c r="H631" t="s">
        <v>22</v>
      </c>
      <c r="I631" t="s">
        <v>22</v>
      </c>
      <c r="J631">
        <v>5.1479999999999998E-2</v>
      </c>
      <c r="K631" t="s">
        <v>2759</v>
      </c>
      <c r="M631" t="s">
        <v>2247</v>
      </c>
      <c r="N631" t="s">
        <v>33</v>
      </c>
      <c r="P631" t="s">
        <v>2248</v>
      </c>
    </row>
    <row r="632" spans="1:16" hidden="1" x14ac:dyDescent="0.2">
      <c r="A632" t="s">
        <v>16</v>
      </c>
      <c r="B632" t="s">
        <v>17</v>
      </c>
      <c r="C632" t="s">
        <v>18</v>
      </c>
      <c r="D632" t="s">
        <v>18</v>
      </c>
      <c r="E632" t="s">
        <v>2249</v>
      </c>
      <c r="F632" t="s">
        <v>2250</v>
      </c>
      <c r="G632" t="s">
        <v>2251</v>
      </c>
      <c r="H632" t="s">
        <v>22</v>
      </c>
      <c r="I632" t="s">
        <v>22</v>
      </c>
      <c r="J632">
        <v>3.09552</v>
      </c>
      <c r="K632" t="s">
        <v>23</v>
      </c>
      <c r="M632" t="s">
        <v>2252</v>
      </c>
      <c r="N632" t="s">
        <v>25</v>
      </c>
      <c r="P632" t="s">
        <v>2253</v>
      </c>
    </row>
    <row r="633" spans="1:16" hidden="1" x14ac:dyDescent="0.2">
      <c r="A633" t="s">
        <v>16</v>
      </c>
      <c r="B633" t="s">
        <v>17</v>
      </c>
      <c r="C633" t="s">
        <v>18</v>
      </c>
      <c r="D633" t="s">
        <v>18</v>
      </c>
      <c r="E633" t="s">
        <v>2254</v>
      </c>
      <c r="F633" t="s">
        <v>291</v>
      </c>
      <c r="G633" t="s">
        <v>2255</v>
      </c>
      <c r="H633" t="s">
        <v>22</v>
      </c>
      <c r="I633" t="s">
        <v>22</v>
      </c>
      <c r="J633">
        <v>0.31840000000000002</v>
      </c>
      <c r="K633" t="s">
        <v>2759</v>
      </c>
      <c r="M633" t="s">
        <v>2256</v>
      </c>
      <c r="N633" t="s">
        <v>33</v>
      </c>
      <c r="P633" t="s">
        <v>2257</v>
      </c>
    </row>
    <row r="634" spans="1:16" hidden="1" x14ac:dyDescent="0.2">
      <c r="A634" t="s">
        <v>16</v>
      </c>
      <c r="B634" t="s">
        <v>17</v>
      </c>
      <c r="C634" t="s">
        <v>18</v>
      </c>
      <c r="D634" t="s">
        <v>18</v>
      </c>
      <c r="E634" t="s">
        <v>2258</v>
      </c>
      <c r="F634" t="s">
        <v>2259</v>
      </c>
      <c r="G634" t="s">
        <v>2260</v>
      </c>
      <c r="H634" t="s">
        <v>22</v>
      </c>
      <c r="I634" t="s">
        <v>22</v>
      </c>
      <c r="J634">
        <v>0.25</v>
      </c>
      <c r="K634" t="s">
        <v>2759</v>
      </c>
      <c r="M634" t="s">
        <v>2261</v>
      </c>
      <c r="N634" t="s">
        <v>33</v>
      </c>
      <c r="P634" t="s">
        <v>2262</v>
      </c>
    </row>
    <row r="635" spans="1:16" hidden="1" x14ac:dyDescent="0.2">
      <c r="A635" t="s">
        <v>16</v>
      </c>
      <c r="B635" t="s">
        <v>17</v>
      </c>
      <c r="C635" t="s">
        <v>18</v>
      </c>
      <c r="D635" t="s">
        <v>18</v>
      </c>
      <c r="E635" t="s">
        <v>2263</v>
      </c>
      <c r="F635" t="s">
        <v>2264</v>
      </c>
      <c r="G635" t="s">
        <v>229</v>
      </c>
      <c r="H635" t="s">
        <v>22</v>
      </c>
      <c r="I635" t="s">
        <v>22</v>
      </c>
      <c r="J635">
        <v>3.3820000000000001</v>
      </c>
      <c r="K635" t="s">
        <v>2759</v>
      </c>
      <c r="M635" t="s">
        <v>2265</v>
      </c>
      <c r="N635" t="s">
        <v>33</v>
      </c>
      <c r="P635" t="s">
        <v>2266</v>
      </c>
    </row>
    <row r="636" spans="1:16" hidden="1" x14ac:dyDescent="0.2">
      <c r="A636" t="s">
        <v>16</v>
      </c>
      <c r="B636" t="s">
        <v>17</v>
      </c>
      <c r="C636" t="s">
        <v>18</v>
      </c>
      <c r="D636" t="s">
        <v>18</v>
      </c>
      <c r="E636" t="s">
        <v>2267</v>
      </c>
      <c r="F636" t="s">
        <v>2268</v>
      </c>
      <c r="G636" t="s">
        <v>91</v>
      </c>
      <c r="H636" t="s">
        <v>22</v>
      </c>
      <c r="I636" t="s">
        <v>22</v>
      </c>
      <c r="J636">
        <v>18.2</v>
      </c>
      <c r="K636" t="s">
        <v>2759</v>
      </c>
      <c r="M636" t="s">
        <v>2269</v>
      </c>
      <c r="N636" t="s">
        <v>33</v>
      </c>
      <c r="P636" t="s">
        <v>2270</v>
      </c>
    </row>
    <row r="637" spans="1:16" hidden="1" x14ac:dyDescent="0.2">
      <c r="A637" t="s">
        <v>16</v>
      </c>
      <c r="B637" t="s">
        <v>17</v>
      </c>
      <c r="C637" t="s">
        <v>18</v>
      </c>
      <c r="D637" t="s">
        <v>18</v>
      </c>
      <c r="E637" t="s">
        <v>2267</v>
      </c>
      <c r="F637" t="s">
        <v>2271</v>
      </c>
      <c r="G637" t="s">
        <v>91</v>
      </c>
      <c r="H637" t="s">
        <v>22</v>
      </c>
      <c r="I637" t="s">
        <v>22</v>
      </c>
      <c r="J637">
        <v>11.48</v>
      </c>
      <c r="K637" t="s">
        <v>271</v>
      </c>
      <c r="M637" t="s">
        <v>2272</v>
      </c>
      <c r="N637" t="s">
        <v>25</v>
      </c>
      <c r="P637" t="s">
        <v>2273</v>
      </c>
    </row>
    <row r="638" spans="1:16" hidden="1" x14ac:dyDescent="0.2">
      <c r="A638" t="s">
        <v>16</v>
      </c>
      <c r="B638" t="s">
        <v>17</v>
      </c>
      <c r="C638" t="s">
        <v>18</v>
      </c>
      <c r="D638" t="s">
        <v>18</v>
      </c>
      <c r="E638" t="s">
        <v>2267</v>
      </c>
      <c r="F638" t="s">
        <v>2271</v>
      </c>
      <c r="G638" t="s">
        <v>91</v>
      </c>
      <c r="H638" t="s">
        <v>99</v>
      </c>
      <c r="I638" t="s">
        <v>2274</v>
      </c>
      <c r="J638">
        <v>46.82</v>
      </c>
      <c r="K638" t="s">
        <v>271</v>
      </c>
      <c r="M638" t="s">
        <v>2275</v>
      </c>
      <c r="N638" t="s">
        <v>25</v>
      </c>
      <c r="P638" t="s">
        <v>2276</v>
      </c>
    </row>
    <row r="639" spans="1:16" hidden="1" x14ac:dyDescent="0.2">
      <c r="A639" t="s">
        <v>16</v>
      </c>
      <c r="B639" t="s">
        <v>17</v>
      </c>
      <c r="C639" t="s">
        <v>18</v>
      </c>
      <c r="D639" t="s">
        <v>18</v>
      </c>
      <c r="E639" t="s">
        <v>2267</v>
      </c>
      <c r="F639" t="s">
        <v>2277</v>
      </c>
      <c r="G639" t="s">
        <v>91</v>
      </c>
      <c r="H639" t="s">
        <v>22</v>
      </c>
      <c r="I639" t="s">
        <v>22</v>
      </c>
      <c r="J639">
        <v>12</v>
      </c>
      <c r="K639" t="s">
        <v>2745</v>
      </c>
      <c r="M639" t="s">
        <v>2278</v>
      </c>
      <c r="N639" t="s">
        <v>2760</v>
      </c>
      <c r="P639" t="s">
        <v>2279</v>
      </c>
    </row>
    <row r="640" spans="1:16" hidden="1" x14ac:dyDescent="0.2">
      <c r="A640" t="s">
        <v>16</v>
      </c>
      <c r="B640" t="s">
        <v>17</v>
      </c>
      <c r="C640" t="s">
        <v>18</v>
      </c>
      <c r="D640" t="s">
        <v>18</v>
      </c>
      <c r="E640" t="s">
        <v>2280</v>
      </c>
      <c r="F640" t="s">
        <v>1312</v>
      </c>
      <c r="G640" t="s">
        <v>2281</v>
      </c>
      <c r="H640" t="s">
        <v>22</v>
      </c>
      <c r="I640" t="s">
        <v>22</v>
      </c>
      <c r="J640">
        <v>4.8056000000000001</v>
      </c>
      <c r="K640" t="s">
        <v>2759</v>
      </c>
      <c r="M640" t="s">
        <v>2282</v>
      </c>
      <c r="N640" t="s">
        <v>33</v>
      </c>
      <c r="P640" t="s">
        <v>2283</v>
      </c>
    </row>
    <row r="641" spans="1:16" hidden="1" x14ac:dyDescent="0.2">
      <c r="A641" t="s">
        <v>16</v>
      </c>
      <c r="B641" t="s">
        <v>17</v>
      </c>
      <c r="C641" t="s">
        <v>18</v>
      </c>
      <c r="D641" t="s">
        <v>18</v>
      </c>
      <c r="E641" t="s">
        <v>2280</v>
      </c>
      <c r="F641" t="s">
        <v>2284</v>
      </c>
      <c r="G641" t="s">
        <v>22</v>
      </c>
      <c r="H641" t="s">
        <v>99</v>
      </c>
      <c r="I641" t="s">
        <v>183</v>
      </c>
      <c r="J641">
        <v>1</v>
      </c>
      <c r="K641" t="s">
        <v>271</v>
      </c>
      <c r="M641" t="s">
        <v>2285</v>
      </c>
      <c r="N641" t="s">
        <v>25</v>
      </c>
      <c r="P641" t="s">
        <v>2286</v>
      </c>
    </row>
    <row r="642" spans="1:16" hidden="1" x14ac:dyDescent="0.2">
      <c r="A642" t="s">
        <v>16</v>
      </c>
      <c r="B642" t="s">
        <v>17</v>
      </c>
      <c r="C642" t="s">
        <v>18</v>
      </c>
      <c r="D642" t="s">
        <v>18</v>
      </c>
      <c r="E642" t="s">
        <v>2280</v>
      </c>
      <c r="F642" t="s">
        <v>2284</v>
      </c>
      <c r="G642" t="s">
        <v>2281</v>
      </c>
      <c r="H642" t="s">
        <v>22</v>
      </c>
      <c r="I642" t="s">
        <v>22</v>
      </c>
      <c r="J642">
        <v>2.6</v>
      </c>
      <c r="K642" t="s">
        <v>271</v>
      </c>
      <c r="M642" t="s">
        <v>2287</v>
      </c>
      <c r="N642" t="s">
        <v>25</v>
      </c>
      <c r="P642" t="s">
        <v>2288</v>
      </c>
    </row>
    <row r="643" spans="1:16" hidden="1" x14ac:dyDescent="0.2">
      <c r="A643" t="s">
        <v>16</v>
      </c>
      <c r="B643" t="s">
        <v>17</v>
      </c>
      <c r="C643" t="s">
        <v>18</v>
      </c>
      <c r="D643" t="s">
        <v>18</v>
      </c>
      <c r="E643" t="s">
        <v>2289</v>
      </c>
      <c r="F643" t="s">
        <v>1079</v>
      </c>
      <c r="G643" t="s">
        <v>1032</v>
      </c>
      <c r="H643" t="s">
        <v>22</v>
      </c>
      <c r="I643" t="s">
        <v>22</v>
      </c>
      <c r="J643">
        <v>0.4</v>
      </c>
      <c r="K643" t="s">
        <v>2745</v>
      </c>
      <c r="M643" t="s">
        <v>2290</v>
      </c>
      <c r="N643" s="2" t="s">
        <v>2904</v>
      </c>
      <c r="P643" t="s">
        <v>2291</v>
      </c>
    </row>
    <row r="644" spans="1:16" hidden="1" x14ac:dyDescent="0.2">
      <c r="A644" t="s">
        <v>16</v>
      </c>
      <c r="B644" t="s">
        <v>17</v>
      </c>
      <c r="C644" t="s">
        <v>18</v>
      </c>
      <c r="D644" t="s">
        <v>18</v>
      </c>
      <c r="E644" t="s">
        <v>2292</v>
      </c>
      <c r="F644" t="s">
        <v>58</v>
      </c>
      <c r="G644" t="s">
        <v>2293</v>
      </c>
      <c r="H644" t="s">
        <v>22</v>
      </c>
      <c r="I644" t="s">
        <v>22</v>
      </c>
      <c r="J644">
        <v>3.5384000000000002</v>
      </c>
      <c r="K644" t="s">
        <v>2759</v>
      </c>
      <c r="M644" t="s">
        <v>2294</v>
      </c>
      <c r="N644" t="s">
        <v>33</v>
      </c>
      <c r="P644" t="s">
        <v>2295</v>
      </c>
    </row>
    <row r="645" spans="1:16" hidden="1" x14ac:dyDescent="0.2">
      <c r="A645" t="s">
        <v>16</v>
      </c>
      <c r="B645" t="s">
        <v>17</v>
      </c>
      <c r="C645" t="s">
        <v>18</v>
      </c>
      <c r="D645" t="s">
        <v>18</v>
      </c>
      <c r="E645" t="s">
        <v>2292</v>
      </c>
      <c r="F645" t="s">
        <v>2296</v>
      </c>
      <c r="G645" t="s">
        <v>473</v>
      </c>
      <c r="H645" t="s">
        <v>22</v>
      </c>
      <c r="I645" t="s">
        <v>22</v>
      </c>
      <c r="J645">
        <v>14.135899999999999</v>
      </c>
      <c r="K645" t="s">
        <v>2759</v>
      </c>
      <c r="M645" t="s">
        <v>2297</v>
      </c>
      <c r="N645" t="s">
        <v>33</v>
      </c>
      <c r="P645" t="s">
        <v>2298</v>
      </c>
    </row>
    <row r="646" spans="1:16" hidden="1" x14ac:dyDescent="0.2">
      <c r="A646" t="s">
        <v>16</v>
      </c>
      <c r="B646" t="s">
        <v>17</v>
      </c>
      <c r="C646" t="s">
        <v>18</v>
      </c>
      <c r="D646" t="s">
        <v>18</v>
      </c>
      <c r="E646" t="s">
        <v>2299</v>
      </c>
      <c r="F646" t="s">
        <v>2300</v>
      </c>
      <c r="G646" t="s">
        <v>2301</v>
      </c>
      <c r="H646" t="s">
        <v>22</v>
      </c>
      <c r="I646" t="s">
        <v>22</v>
      </c>
      <c r="J646">
        <v>8.7999999999999995E-2</v>
      </c>
      <c r="K646" t="s">
        <v>271</v>
      </c>
      <c r="M646" t="s">
        <v>2302</v>
      </c>
      <c r="N646" t="s">
        <v>25</v>
      </c>
      <c r="P646" t="s">
        <v>2303</v>
      </c>
    </row>
    <row r="647" spans="1:16" hidden="1" x14ac:dyDescent="0.2">
      <c r="A647" t="s">
        <v>16</v>
      </c>
      <c r="B647" t="s">
        <v>17</v>
      </c>
      <c r="C647" t="s">
        <v>18</v>
      </c>
      <c r="D647" t="s">
        <v>18</v>
      </c>
      <c r="E647" t="s">
        <v>2299</v>
      </c>
      <c r="F647" t="s">
        <v>1001</v>
      </c>
      <c r="G647" t="s">
        <v>2304</v>
      </c>
      <c r="H647" t="s">
        <v>22</v>
      </c>
      <c r="I647" t="s">
        <v>22</v>
      </c>
      <c r="J647">
        <v>5.6800000000000003E-2</v>
      </c>
      <c r="K647" t="s">
        <v>271</v>
      </c>
      <c r="M647" t="s">
        <v>2305</v>
      </c>
      <c r="N647" t="s">
        <v>25</v>
      </c>
      <c r="P647" t="s">
        <v>2306</v>
      </c>
    </row>
    <row r="648" spans="1:16" hidden="1" x14ac:dyDescent="0.2">
      <c r="A648" t="s">
        <v>16</v>
      </c>
      <c r="B648" t="s">
        <v>17</v>
      </c>
      <c r="C648" t="s">
        <v>18</v>
      </c>
      <c r="D648" t="s">
        <v>18</v>
      </c>
      <c r="E648" t="s">
        <v>2299</v>
      </c>
      <c r="F648" t="s">
        <v>2307</v>
      </c>
      <c r="G648" t="s">
        <v>2308</v>
      </c>
      <c r="H648" t="s">
        <v>22</v>
      </c>
      <c r="I648" t="s">
        <v>22</v>
      </c>
      <c r="J648">
        <v>2.9000000000000001E-2</v>
      </c>
      <c r="K648" t="s">
        <v>2759</v>
      </c>
      <c r="M648" t="s">
        <v>2309</v>
      </c>
      <c r="N648" t="s">
        <v>33</v>
      </c>
      <c r="P648" t="s">
        <v>2310</v>
      </c>
    </row>
    <row r="649" spans="1:16" hidden="1" x14ac:dyDescent="0.2">
      <c r="A649" t="s">
        <v>16</v>
      </c>
      <c r="B649" t="s">
        <v>17</v>
      </c>
      <c r="C649" t="s">
        <v>18</v>
      </c>
      <c r="D649" t="s">
        <v>18</v>
      </c>
      <c r="E649" t="s">
        <v>2299</v>
      </c>
      <c r="F649" t="s">
        <v>2311</v>
      </c>
      <c r="G649" t="s">
        <v>2312</v>
      </c>
      <c r="H649" t="s">
        <v>22</v>
      </c>
      <c r="I649" t="s">
        <v>22</v>
      </c>
      <c r="J649">
        <v>0.37268000000000001</v>
      </c>
      <c r="K649" t="s">
        <v>2759</v>
      </c>
      <c r="M649" t="s">
        <v>2313</v>
      </c>
      <c r="N649" t="s">
        <v>33</v>
      </c>
      <c r="P649" t="s">
        <v>2314</v>
      </c>
    </row>
    <row r="650" spans="1:16" hidden="1" x14ac:dyDescent="0.2">
      <c r="A650" t="s">
        <v>16</v>
      </c>
      <c r="B650" t="s">
        <v>17</v>
      </c>
      <c r="C650" t="s">
        <v>18</v>
      </c>
      <c r="D650" t="s">
        <v>18</v>
      </c>
      <c r="E650" t="s">
        <v>2299</v>
      </c>
      <c r="F650" t="s">
        <v>2315</v>
      </c>
      <c r="G650" t="s">
        <v>2316</v>
      </c>
      <c r="H650" t="s">
        <v>22</v>
      </c>
      <c r="I650" t="s">
        <v>22</v>
      </c>
      <c r="J650">
        <v>0.2288</v>
      </c>
      <c r="K650" t="s">
        <v>2759</v>
      </c>
      <c r="M650" t="s">
        <v>2317</v>
      </c>
      <c r="N650" t="s">
        <v>33</v>
      </c>
      <c r="P650" t="s">
        <v>2318</v>
      </c>
    </row>
    <row r="651" spans="1:16" hidden="1" x14ac:dyDescent="0.2">
      <c r="A651" t="s">
        <v>16</v>
      </c>
      <c r="B651" t="s">
        <v>17</v>
      </c>
      <c r="C651" t="s">
        <v>18</v>
      </c>
      <c r="D651" t="s">
        <v>18</v>
      </c>
      <c r="E651" t="s">
        <v>2299</v>
      </c>
      <c r="F651" t="s">
        <v>2319</v>
      </c>
      <c r="G651" t="s">
        <v>2320</v>
      </c>
      <c r="H651" t="s">
        <v>22</v>
      </c>
      <c r="I651" t="s">
        <v>22</v>
      </c>
      <c r="J651">
        <v>4.36E-2</v>
      </c>
      <c r="K651" t="s">
        <v>2759</v>
      </c>
      <c r="M651" t="s">
        <v>2321</v>
      </c>
      <c r="N651" t="s">
        <v>33</v>
      </c>
      <c r="P651" t="s">
        <v>2322</v>
      </c>
    </row>
    <row r="652" spans="1:16" hidden="1" x14ac:dyDescent="0.2">
      <c r="A652" t="s">
        <v>16</v>
      </c>
      <c r="B652" t="s">
        <v>17</v>
      </c>
      <c r="C652" t="s">
        <v>18</v>
      </c>
      <c r="D652" t="s">
        <v>18</v>
      </c>
      <c r="E652" t="s">
        <v>2299</v>
      </c>
      <c r="F652" t="s">
        <v>2323</v>
      </c>
      <c r="G652" t="s">
        <v>2324</v>
      </c>
      <c r="H652" t="s">
        <v>22</v>
      </c>
      <c r="I652" t="s">
        <v>22</v>
      </c>
      <c r="J652">
        <v>0.54479999999999995</v>
      </c>
      <c r="K652" t="s">
        <v>2759</v>
      </c>
      <c r="M652" t="s">
        <v>2325</v>
      </c>
      <c r="N652" t="s">
        <v>33</v>
      </c>
      <c r="P652" t="s">
        <v>2326</v>
      </c>
    </row>
    <row r="653" spans="1:16" hidden="1" x14ac:dyDescent="0.2">
      <c r="A653" t="s">
        <v>16</v>
      </c>
      <c r="B653" t="s">
        <v>17</v>
      </c>
      <c r="C653" t="s">
        <v>18</v>
      </c>
      <c r="D653" t="s">
        <v>18</v>
      </c>
      <c r="E653" t="s">
        <v>2299</v>
      </c>
      <c r="F653" t="s">
        <v>2327</v>
      </c>
      <c r="G653" t="s">
        <v>22</v>
      </c>
      <c r="H653" t="s">
        <v>64</v>
      </c>
      <c r="I653" t="s">
        <v>2328</v>
      </c>
      <c r="J653">
        <v>4.7E-2</v>
      </c>
      <c r="K653" t="s">
        <v>2759</v>
      </c>
      <c r="M653" t="s">
        <v>2329</v>
      </c>
      <c r="N653" t="s">
        <v>33</v>
      </c>
      <c r="P653" t="s">
        <v>2330</v>
      </c>
    </row>
    <row r="654" spans="1:16" hidden="1" x14ac:dyDescent="0.2">
      <c r="A654" t="s">
        <v>16</v>
      </c>
      <c r="B654" t="s">
        <v>17</v>
      </c>
      <c r="C654" t="s">
        <v>18</v>
      </c>
      <c r="D654" t="s">
        <v>18</v>
      </c>
      <c r="E654" t="s">
        <v>2299</v>
      </c>
      <c r="F654" t="s">
        <v>2327</v>
      </c>
      <c r="G654" t="s">
        <v>2331</v>
      </c>
      <c r="H654" t="s">
        <v>22</v>
      </c>
      <c r="I654" t="s">
        <v>22</v>
      </c>
      <c r="J654">
        <v>0.06</v>
      </c>
      <c r="K654" t="s">
        <v>2759</v>
      </c>
      <c r="M654" t="s">
        <v>2332</v>
      </c>
      <c r="N654" t="s">
        <v>33</v>
      </c>
      <c r="P654" t="s">
        <v>2333</v>
      </c>
    </row>
    <row r="655" spans="1:16" hidden="1" x14ac:dyDescent="0.2">
      <c r="A655" t="s">
        <v>16</v>
      </c>
      <c r="B655" t="s">
        <v>17</v>
      </c>
      <c r="C655" t="s">
        <v>18</v>
      </c>
      <c r="D655" t="s">
        <v>18</v>
      </c>
      <c r="E655" t="s">
        <v>2299</v>
      </c>
      <c r="F655" t="s">
        <v>814</v>
      </c>
      <c r="G655" t="s">
        <v>2320</v>
      </c>
      <c r="H655" t="s">
        <v>22</v>
      </c>
      <c r="I655" t="s">
        <v>22</v>
      </c>
      <c r="J655">
        <v>0.22131999999999999</v>
      </c>
      <c r="K655" t="s">
        <v>2759</v>
      </c>
      <c r="M655" t="s">
        <v>2334</v>
      </c>
      <c r="N655" t="s">
        <v>33</v>
      </c>
      <c r="P655" t="s">
        <v>2335</v>
      </c>
    </row>
    <row r="656" spans="1:16" hidden="1" x14ac:dyDescent="0.2">
      <c r="A656" t="s">
        <v>16</v>
      </c>
      <c r="B656" t="s">
        <v>17</v>
      </c>
      <c r="C656" t="s">
        <v>18</v>
      </c>
      <c r="D656" t="s">
        <v>18</v>
      </c>
      <c r="E656" t="s">
        <v>2299</v>
      </c>
      <c r="F656" t="s">
        <v>2336</v>
      </c>
      <c r="G656" t="s">
        <v>2337</v>
      </c>
      <c r="H656" t="s">
        <v>22</v>
      </c>
      <c r="I656" t="s">
        <v>22</v>
      </c>
      <c r="J656">
        <v>7.0000000000000007E-2</v>
      </c>
      <c r="K656" t="s">
        <v>2759</v>
      </c>
      <c r="M656" t="s">
        <v>2338</v>
      </c>
      <c r="N656" t="s">
        <v>33</v>
      </c>
      <c r="P656" t="s">
        <v>2339</v>
      </c>
    </row>
    <row r="657" spans="1:16" hidden="1" x14ac:dyDescent="0.2">
      <c r="A657" t="s">
        <v>16</v>
      </c>
      <c r="B657" t="s">
        <v>17</v>
      </c>
      <c r="C657" t="s">
        <v>18</v>
      </c>
      <c r="D657" t="s">
        <v>18</v>
      </c>
      <c r="E657" t="s">
        <v>2299</v>
      </c>
      <c r="F657" t="s">
        <v>2340</v>
      </c>
      <c r="G657" t="s">
        <v>712</v>
      </c>
      <c r="H657" t="s">
        <v>22</v>
      </c>
      <c r="I657" t="s">
        <v>22</v>
      </c>
      <c r="J657">
        <v>0.38679999999999998</v>
      </c>
      <c r="K657" t="s">
        <v>2759</v>
      </c>
      <c r="M657" t="s">
        <v>2341</v>
      </c>
      <c r="N657" t="s">
        <v>33</v>
      </c>
      <c r="P657" t="s">
        <v>2342</v>
      </c>
    </row>
    <row r="658" spans="1:16" hidden="1" x14ac:dyDescent="0.2">
      <c r="A658" t="s">
        <v>16</v>
      </c>
      <c r="B658" t="s">
        <v>17</v>
      </c>
      <c r="C658" t="s">
        <v>18</v>
      </c>
      <c r="D658" t="s">
        <v>18</v>
      </c>
      <c r="E658" t="s">
        <v>2299</v>
      </c>
      <c r="F658" t="s">
        <v>2343</v>
      </c>
      <c r="G658" t="s">
        <v>2344</v>
      </c>
      <c r="H658" t="s">
        <v>22</v>
      </c>
      <c r="I658" t="s">
        <v>22</v>
      </c>
      <c r="J658">
        <v>7.4999999999999997E-2</v>
      </c>
      <c r="K658" t="s">
        <v>2759</v>
      </c>
      <c r="M658" t="s">
        <v>2345</v>
      </c>
      <c r="N658" t="s">
        <v>33</v>
      </c>
      <c r="P658" t="s">
        <v>2346</v>
      </c>
    </row>
    <row r="659" spans="1:16" hidden="1" x14ac:dyDescent="0.2">
      <c r="A659" t="s">
        <v>16</v>
      </c>
      <c r="B659" t="s">
        <v>17</v>
      </c>
      <c r="C659" t="s">
        <v>18</v>
      </c>
      <c r="D659" t="s">
        <v>18</v>
      </c>
      <c r="E659" t="s">
        <v>2299</v>
      </c>
      <c r="F659" t="s">
        <v>961</v>
      </c>
      <c r="G659" t="s">
        <v>2347</v>
      </c>
      <c r="H659" t="s">
        <v>22</v>
      </c>
      <c r="I659" t="s">
        <v>22</v>
      </c>
      <c r="J659">
        <v>0.6</v>
      </c>
      <c r="K659" t="s">
        <v>2759</v>
      </c>
      <c r="M659" t="s">
        <v>2348</v>
      </c>
      <c r="N659" t="s">
        <v>33</v>
      </c>
      <c r="P659" t="s">
        <v>2349</v>
      </c>
    </row>
    <row r="660" spans="1:16" hidden="1" x14ac:dyDescent="0.2">
      <c r="A660" t="s">
        <v>16</v>
      </c>
      <c r="B660" t="s">
        <v>17</v>
      </c>
      <c r="C660" t="s">
        <v>18</v>
      </c>
      <c r="D660" t="s">
        <v>18</v>
      </c>
      <c r="E660" t="s">
        <v>2299</v>
      </c>
      <c r="F660" t="s">
        <v>2350</v>
      </c>
      <c r="G660" t="s">
        <v>2301</v>
      </c>
      <c r="H660" t="s">
        <v>22</v>
      </c>
      <c r="I660" t="s">
        <v>22</v>
      </c>
      <c r="J660">
        <v>8.6900000000000005E-2</v>
      </c>
      <c r="K660" t="s">
        <v>23</v>
      </c>
      <c r="M660" t="s">
        <v>2351</v>
      </c>
      <c r="N660" t="s">
        <v>25</v>
      </c>
      <c r="P660" t="s">
        <v>2352</v>
      </c>
    </row>
    <row r="661" spans="1:16" hidden="1" x14ac:dyDescent="0.2">
      <c r="A661" t="s">
        <v>16</v>
      </c>
      <c r="B661" t="s">
        <v>17</v>
      </c>
      <c r="C661" t="s">
        <v>18</v>
      </c>
      <c r="D661" t="s">
        <v>18</v>
      </c>
      <c r="E661" t="s">
        <v>2299</v>
      </c>
      <c r="F661" t="s">
        <v>2353</v>
      </c>
      <c r="G661" t="s">
        <v>2354</v>
      </c>
      <c r="H661" t="s">
        <v>22</v>
      </c>
      <c r="I661" t="s">
        <v>22</v>
      </c>
      <c r="J661">
        <v>5.3199999999999997E-2</v>
      </c>
      <c r="K661" t="s">
        <v>2759</v>
      </c>
      <c r="M661" t="s">
        <v>2355</v>
      </c>
      <c r="N661" t="s">
        <v>33</v>
      </c>
      <c r="P661" t="s">
        <v>2356</v>
      </c>
    </row>
    <row r="662" spans="1:16" hidden="1" x14ac:dyDescent="0.2">
      <c r="A662" t="s">
        <v>16</v>
      </c>
      <c r="B662" t="s">
        <v>17</v>
      </c>
      <c r="C662" t="s">
        <v>18</v>
      </c>
      <c r="D662" t="s">
        <v>18</v>
      </c>
      <c r="E662" t="s">
        <v>2299</v>
      </c>
      <c r="F662" t="s">
        <v>2357</v>
      </c>
      <c r="G662" t="s">
        <v>2358</v>
      </c>
      <c r="H662" t="s">
        <v>22</v>
      </c>
      <c r="I662" t="s">
        <v>22</v>
      </c>
      <c r="J662">
        <v>2.4840000000000001E-2</v>
      </c>
      <c r="K662" t="s">
        <v>2759</v>
      </c>
      <c r="M662" t="s">
        <v>2359</v>
      </c>
      <c r="N662" t="s">
        <v>33</v>
      </c>
      <c r="P662" t="s">
        <v>2360</v>
      </c>
    </row>
    <row r="663" spans="1:16" hidden="1" x14ac:dyDescent="0.2">
      <c r="A663" t="s">
        <v>16</v>
      </c>
      <c r="B663" t="s">
        <v>17</v>
      </c>
      <c r="C663" t="s">
        <v>18</v>
      </c>
      <c r="D663" t="s">
        <v>18</v>
      </c>
      <c r="E663" t="s">
        <v>2299</v>
      </c>
      <c r="F663" t="s">
        <v>645</v>
      </c>
      <c r="G663" t="s">
        <v>2301</v>
      </c>
      <c r="H663" t="s">
        <v>22</v>
      </c>
      <c r="I663" t="s">
        <v>22</v>
      </c>
      <c r="J663">
        <v>0.19400000000000001</v>
      </c>
      <c r="K663" t="s">
        <v>271</v>
      </c>
      <c r="M663" t="s">
        <v>2361</v>
      </c>
      <c r="N663" t="s">
        <v>25</v>
      </c>
      <c r="P663" t="s">
        <v>2362</v>
      </c>
    </row>
    <row r="664" spans="1:16" hidden="1" x14ac:dyDescent="0.2">
      <c r="A664" t="s">
        <v>16</v>
      </c>
      <c r="B664" t="s">
        <v>17</v>
      </c>
      <c r="C664" t="s">
        <v>18</v>
      </c>
      <c r="D664" t="s">
        <v>18</v>
      </c>
      <c r="E664" t="s">
        <v>2299</v>
      </c>
      <c r="F664" t="s">
        <v>2161</v>
      </c>
      <c r="G664" t="s">
        <v>2363</v>
      </c>
      <c r="H664" t="s">
        <v>22</v>
      </c>
      <c r="I664" t="s">
        <v>22</v>
      </c>
      <c r="J664">
        <v>7.8799999999999995E-2</v>
      </c>
      <c r="K664" t="s">
        <v>2759</v>
      </c>
      <c r="M664" t="s">
        <v>2364</v>
      </c>
      <c r="N664" t="s">
        <v>33</v>
      </c>
      <c r="P664" t="s">
        <v>2365</v>
      </c>
    </row>
    <row r="665" spans="1:16" hidden="1" x14ac:dyDescent="0.2">
      <c r="A665" t="s">
        <v>16</v>
      </c>
      <c r="B665" t="s">
        <v>17</v>
      </c>
      <c r="C665" t="s">
        <v>18</v>
      </c>
      <c r="D665" t="s">
        <v>18</v>
      </c>
      <c r="E665" t="s">
        <v>2366</v>
      </c>
      <c r="F665" t="s">
        <v>836</v>
      </c>
      <c r="G665" t="s">
        <v>2367</v>
      </c>
      <c r="H665" t="s">
        <v>22</v>
      </c>
      <c r="I665" t="s">
        <v>22</v>
      </c>
      <c r="J665">
        <v>0.6</v>
      </c>
      <c r="K665" t="s">
        <v>2759</v>
      </c>
      <c r="M665" t="s">
        <v>2368</v>
      </c>
      <c r="N665" t="s">
        <v>33</v>
      </c>
      <c r="P665" t="s">
        <v>2369</v>
      </c>
    </row>
    <row r="666" spans="1:16" hidden="1" x14ac:dyDescent="0.2">
      <c r="A666" t="s">
        <v>16</v>
      </c>
      <c r="B666" t="s">
        <v>17</v>
      </c>
      <c r="C666" t="s">
        <v>18</v>
      </c>
      <c r="D666" t="s">
        <v>18</v>
      </c>
      <c r="E666" t="s">
        <v>2370</v>
      </c>
      <c r="F666" t="s">
        <v>2371</v>
      </c>
      <c r="G666" t="s">
        <v>264</v>
      </c>
      <c r="H666" t="s">
        <v>22</v>
      </c>
      <c r="I666" t="s">
        <v>22</v>
      </c>
      <c r="J666">
        <v>0.33200000000000002</v>
      </c>
      <c r="K666" t="s">
        <v>2759</v>
      </c>
      <c r="M666" t="s">
        <v>2372</v>
      </c>
      <c r="N666" t="s">
        <v>33</v>
      </c>
      <c r="P666" t="s">
        <v>2373</v>
      </c>
    </row>
    <row r="667" spans="1:16" hidden="1" x14ac:dyDescent="0.2">
      <c r="A667" t="s">
        <v>16</v>
      </c>
      <c r="B667" t="s">
        <v>17</v>
      </c>
      <c r="C667" t="s">
        <v>18</v>
      </c>
      <c r="D667" t="s">
        <v>18</v>
      </c>
      <c r="E667" t="s">
        <v>2374</v>
      </c>
      <c r="F667" t="s">
        <v>684</v>
      </c>
      <c r="G667" t="s">
        <v>2375</v>
      </c>
      <c r="H667" t="s">
        <v>22</v>
      </c>
      <c r="I667" t="s">
        <v>22</v>
      </c>
      <c r="J667">
        <v>3.3</v>
      </c>
      <c r="K667" t="s">
        <v>2759</v>
      </c>
      <c r="M667" t="s">
        <v>2376</v>
      </c>
      <c r="N667" t="s">
        <v>33</v>
      </c>
      <c r="P667" t="s">
        <v>2377</v>
      </c>
    </row>
    <row r="668" spans="1:16" hidden="1" x14ac:dyDescent="0.2">
      <c r="A668" t="s">
        <v>16</v>
      </c>
      <c r="B668" t="s">
        <v>17</v>
      </c>
      <c r="C668" t="s">
        <v>18</v>
      </c>
      <c r="D668" t="s">
        <v>18</v>
      </c>
      <c r="E668" t="s">
        <v>2378</v>
      </c>
      <c r="F668" t="s">
        <v>2379</v>
      </c>
      <c r="G668" t="s">
        <v>2380</v>
      </c>
      <c r="H668" t="s">
        <v>22</v>
      </c>
      <c r="I668" t="s">
        <v>22</v>
      </c>
      <c r="J668">
        <v>0.23680000000000001</v>
      </c>
      <c r="K668" t="s">
        <v>2759</v>
      </c>
      <c r="M668" t="s">
        <v>2381</v>
      </c>
      <c r="N668" t="s">
        <v>33</v>
      </c>
      <c r="P668" t="s">
        <v>2382</v>
      </c>
    </row>
    <row r="669" spans="1:16" hidden="1" x14ac:dyDescent="0.2">
      <c r="A669" t="s">
        <v>16</v>
      </c>
      <c r="B669" t="s">
        <v>17</v>
      </c>
      <c r="C669" t="s">
        <v>18</v>
      </c>
      <c r="D669" t="s">
        <v>18</v>
      </c>
      <c r="E669" t="s">
        <v>2378</v>
      </c>
      <c r="F669" t="s">
        <v>2383</v>
      </c>
      <c r="G669" t="s">
        <v>1706</v>
      </c>
      <c r="H669" t="s">
        <v>22</v>
      </c>
      <c r="I669" t="s">
        <v>22</v>
      </c>
      <c r="J669">
        <v>0.19159999999999999</v>
      </c>
      <c r="K669" t="s">
        <v>2759</v>
      </c>
      <c r="M669" t="s">
        <v>2384</v>
      </c>
      <c r="N669" t="s">
        <v>33</v>
      </c>
      <c r="P669" t="s">
        <v>2385</v>
      </c>
    </row>
    <row r="670" spans="1:16" hidden="1" x14ac:dyDescent="0.2">
      <c r="A670" t="s">
        <v>16</v>
      </c>
      <c r="B670" t="s">
        <v>17</v>
      </c>
      <c r="C670" t="s">
        <v>18</v>
      </c>
      <c r="D670" t="s">
        <v>18</v>
      </c>
      <c r="E670" t="s">
        <v>2378</v>
      </c>
      <c r="F670" t="s">
        <v>2386</v>
      </c>
      <c r="G670" t="s">
        <v>2387</v>
      </c>
      <c r="H670" t="s">
        <v>22</v>
      </c>
      <c r="I670" t="s">
        <v>22</v>
      </c>
      <c r="J670">
        <v>0.98599999999999999</v>
      </c>
      <c r="K670" t="s">
        <v>2759</v>
      </c>
      <c r="M670" t="s">
        <v>2388</v>
      </c>
      <c r="N670" t="s">
        <v>33</v>
      </c>
      <c r="P670" t="s">
        <v>2389</v>
      </c>
    </row>
    <row r="671" spans="1:16" hidden="1" x14ac:dyDescent="0.2">
      <c r="A671" t="s">
        <v>16</v>
      </c>
      <c r="B671" t="s">
        <v>17</v>
      </c>
      <c r="C671" t="s">
        <v>18</v>
      </c>
      <c r="D671" t="s">
        <v>18</v>
      </c>
      <c r="E671" t="s">
        <v>2378</v>
      </c>
      <c r="F671" t="s">
        <v>136</v>
      </c>
      <c r="G671" t="s">
        <v>2390</v>
      </c>
      <c r="H671" t="s">
        <v>22</v>
      </c>
      <c r="I671" t="s">
        <v>22</v>
      </c>
      <c r="J671">
        <v>2.3193999999999999</v>
      </c>
      <c r="K671" t="s">
        <v>2759</v>
      </c>
      <c r="M671" t="s">
        <v>2391</v>
      </c>
      <c r="N671" t="s">
        <v>33</v>
      </c>
      <c r="P671" t="s">
        <v>2392</v>
      </c>
    </row>
    <row r="672" spans="1:16" hidden="1" x14ac:dyDescent="0.2">
      <c r="A672" t="s">
        <v>16</v>
      </c>
      <c r="B672" t="s">
        <v>17</v>
      </c>
      <c r="C672" t="s">
        <v>18</v>
      </c>
      <c r="D672" t="s">
        <v>18</v>
      </c>
      <c r="E672" t="s">
        <v>2393</v>
      </c>
      <c r="F672" t="s">
        <v>1534</v>
      </c>
      <c r="G672" t="s">
        <v>2394</v>
      </c>
      <c r="H672" t="s">
        <v>22</v>
      </c>
      <c r="I672" t="s">
        <v>22</v>
      </c>
      <c r="J672">
        <v>0.17119999999999999</v>
      </c>
      <c r="K672" t="s">
        <v>2759</v>
      </c>
      <c r="M672" t="s">
        <v>2395</v>
      </c>
      <c r="N672" t="s">
        <v>33</v>
      </c>
      <c r="P672" t="s">
        <v>2396</v>
      </c>
    </row>
    <row r="673" spans="1:16" hidden="1" x14ac:dyDescent="0.2">
      <c r="A673" t="s">
        <v>16</v>
      </c>
      <c r="B673" t="s">
        <v>17</v>
      </c>
      <c r="C673" t="s">
        <v>18</v>
      </c>
      <c r="D673" t="s">
        <v>18</v>
      </c>
      <c r="E673" t="s">
        <v>2393</v>
      </c>
      <c r="F673" t="s">
        <v>2397</v>
      </c>
      <c r="G673" t="s">
        <v>421</v>
      </c>
      <c r="H673" t="s">
        <v>22</v>
      </c>
      <c r="I673" t="s">
        <v>22</v>
      </c>
      <c r="J673">
        <v>0.12472</v>
      </c>
      <c r="K673" t="s">
        <v>2759</v>
      </c>
      <c r="M673" t="s">
        <v>2398</v>
      </c>
      <c r="N673" t="s">
        <v>33</v>
      </c>
      <c r="P673" t="s">
        <v>2399</v>
      </c>
    </row>
    <row r="674" spans="1:16" hidden="1" x14ac:dyDescent="0.2">
      <c r="A674" t="s">
        <v>16</v>
      </c>
      <c r="B674" t="s">
        <v>17</v>
      </c>
      <c r="C674" t="s">
        <v>18</v>
      </c>
      <c r="D674" t="s">
        <v>18</v>
      </c>
      <c r="E674" t="s">
        <v>2400</v>
      </c>
      <c r="F674" t="s">
        <v>412</v>
      </c>
      <c r="G674" t="s">
        <v>2401</v>
      </c>
      <c r="H674" t="s">
        <v>22</v>
      </c>
      <c r="I674" t="s">
        <v>22</v>
      </c>
      <c r="J674">
        <v>2.3290000000000002</v>
      </c>
      <c r="K674" t="s">
        <v>2759</v>
      </c>
      <c r="M674" t="s">
        <v>2402</v>
      </c>
      <c r="N674" t="s">
        <v>33</v>
      </c>
      <c r="P674" t="s">
        <v>2403</v>
      </c>
    </row>
    <row r="675" spans="1:16" hidden="1" x14ac:dyDescent="0.2">
      <c r="A675" t="s">
        <v>16</v>
      </c>
      <c r="B675" t="s">
        <v>17</v>
      </c>
      <c r="C675" t="s">
        <v>18</v>
      </c>
      <c r="D675" t="s">
        <v>18</v>
      </c>
      <c r="E675" t="s">
        <v>2404</v>
      </c>
      <c r="F675" t="s">
        <v>2405</v>
      </c>
      <c r="G675" t="s">
        <v>2406</v>
      </c>
      <c r="H675" t="s">
        <v>22</v>
      </c>
      <c r="I675" t="s">
        <v>22</v>
      </c>
      <c r="J675">
        <v>2.8</v>
      </c>
      <c r="K675" t="s">
        <v>2759</v>
      </c>
      <c r="M675" t="s">
        <v>2407</v>
      </c>
      <c r="N675" t="s">
        <v>33</v>
      </c>
      <c r="P675" t="s">
        <v>2408</v>
      </c>
    </row>
    <row r="676" spans="1:16" hidden="1" x14ac:dyDescent="0.2">
      <c r="A676" t="s">
        <v>16</v>
      </c>
      <c r="B676" t="s">
        <v>17</v>
      </c>
      <c r="C676" t="s">
        <v>18</v>
      </c>
      <c r="D676" t="s">
        <v>18</v>
      </c>
      <c r="E676" t="s">
        <v>2409</v>
      </c>
      <c r="F676" t="s">
        <v>2410</v>
      </c>
      <c r="G676" t="s">
        <v>2178</v>
      </c>
      <c r="H676" t="s">
        <v>22</v>
      </c>
      <c r="I676" t="s">
        <v>22</v>
      </c>
      <c r="J676">
        <v>0.182</v>
      </c>
      <c r="K676" t="s">
        <v>2759</v>
      </c>
      <c r="M676" t="s">
        <v>2411</v>
      </c>
      <c r="N676" t="s">
        <v>33</v>
      </c>
      <c r="P676" t="s">
        <v>2412</v>
      </c>
    </row>
    <row r="677" spans="1:16" hidden="1" x14ac:dyDescent="0.2">
      <c r="A677" t="s">
        <v>16</v>
      </c>
      <c r="B677" t="s">
        <v>17</v>
      </c>
      <c r="C677" t="s">
        <v>18</v>
      </c>
      <c r="D677" t="s">
        <v>18</v>
      </c>
      <c r="E677" t="s">
        <v>2409</v>
      </c>
      <c r="F677" t="s">
        <v>2413</v>
      </c>
      <c r="G677" t="s">
        <v>2414</v>
      </c>
      <c r="H677" t="s">
        <v>22</v>
      </c>
      <c r="I677" t="s">
        <v>22</v>
      </c>
      <c r="J677">
        <v>1</v>
      </c>
      <c r="K677" t="s">
        <v>2759</v>
      </c>
      <c r="M677" t="s">
        <v>2415</v>
      </c>
      <c r="N677" t="s">
        <v>33</v>
      </c>
      <c r="P677" t="s">
        <v>2416</v>
      </c>
    </row>
    <row r="678" spans="1:16" hidden="1" x14ac:dyDescent="0.2">
      <c r="A678" t="s">
        <v>16</v>
      </c>
      <c r="B678" t="s">
        <v>17</v>
      </c>
      <c r="C678" t="s">
        <v>18</v>
      </c>
      <c r="D678" t="s">
        <v>18</v>
      </c>
      <c r="E678" t="s">
        <v>2417</v>
      </c>
      <c r="F678" t="s">
        <v>2418</v>
      </c>
      <c r="G678" t="s">
        <v>22</v>
      </c>
      <c r="H678" t="s">
        <v>99</v>
      </c>
      <c r="I678" t="s">
        <v>2419</v>
      </c>
      <c r="J678">
        <v>1.9511000000000001</v>
      </c>
      <c r="K678" t="s">
        <v>2745</v>
      </c>
      <c r="M678" t="s">
        <v>2420</v>
      </c>
      <c r="N678" t="s">
        <v>2932</v>
      </c>
      <c r="P678" t="s">
        <v>2421</v>
      </c>
    </row>
    <row r="679" spans="1:16" hidden="1" x14ac:dyDescent="0.2">
      <c r="A679" t="s">
        <v>16</v>
      </c>
      <c r="B679" t="s">
        <v>17</v>
      </c>
      <c r="C679" t="s">
        <v>18</v>
      </c>
      <c r="D679" t="s">
        <v>18</v>
      </c>
      <c r="E679" t="s">
        <v>2417</v>
      </c>
      <c r="F679" t="s">
        <v>2418</v>
      </c>
      <c r="G679" t="s">
        <v>91</v>
      </c>
      <c r="H679" t="s">
        <v>99</v>
      </c>
      <c r="I679" t="s">
        <v>2418</v>
      </c>
      <c r="J679">
        <v>4.8348000000000004</v>
      </c>
      <c r="K679" t="s">
        <v>2745</v>
      </c>
      <c r="M679" t="s">
        <v>2422</v>
      </c>
      <c r="N679" t="s">
        <v>2932</v>
      </c>
      <c r="P679" t="s">
        <v>2423</v>
      </c>
    </row>
    <row r="680" spans="1:16" hidden="1" x14ac:dyDescent="0.2">
      <c r="A680" t="s">
        <v>16</v>
      </c>
      <c r="B680" t="s">
        <v>17</v>
      </c>
      <c r="C680" t="s">
        <v>18</v>
      </c>
      <c r="D680" t="s">
        <v>18</v>
      </c>
      <c r="E680" t="s">
        <v>2417</v>
      </c>
      <c r="F680" t="s">
        <v>2418</v>
      </c>
      <c r="G680" t="s">
        <v>91</v>
      </c>
      <c r="H680" t="s">
        <v>22</v>
      </c>
      <c r="I680" t="s">
        <v>22</v>
      </c>
      <c r="J680">
        <v>5.3</v>
      </c>
      <c r="K680" t="s">
        <v>2745</v>
      </c>
      <c r="M680" t="s">
        <v>2424</v>
      </c>
      <c r="N680" t="s">
        <v>2932</v>
      </c>
      <c r="P680" t="s">
        <v>2425</v>
      </c>
    </row>
    <row r="681" spans="1:16" hidden="1" x14ac:dyDescent="0.2">
      <c r="A681" t="s">
        <v>16</v>
      </c>
      <c r="B681" t="s">
        <v>17</v>
      </c>
      <c r="C681" t="s">
        <v>18</v>
      </c>
      <c r="D681" t="s">
        <v>18</v>
      </c>
      <c r="E681" t="s">
        <v>2417</v>
      </c>
      <c r="F681" t="s">
        <v>562</v>
      </c>
      <c r="G681" t="s">
        <v>91</v>
      </c>
      <c r="H681" t="s">
        <v>22</v>
      </c>
      <c r="I681" t="s">
        <v>22</v>
      </c>
      <c r="J681">
        <v>1.7</v>
      </c>
      <c r="K681" t="s">
        <v>271</v>
      </c>
      <c r="M681" t="s">
        <v>2426</v>
      </c>
      <c r="N681" t="s">
        <v>25</v>
      </c>
      <c r="P681" t="s">
        <v>2427</v>
      </c>
    </row>
    <row r="682" spans="1:16" hidden="1" x14ac:dyDescent="0.2">
      <c r="A682" t="s">
        <v>16</v>
      </c>
      <c r="B682" t="s">
        <v>17</v>
      </c>
      <c r="C682" t="s">
        <v>18</v>
      </c>
      <c r="D682" t="s">
        <v>18</v>
      </c>
      <c r="E682" t="s">
        <v>2428</v>
      </c>
      <c r="F682" t="s">
        <v>715</v>
      </c>
      <c r="G682" t="s">
        <v>2429</v>
      </c>
      <c r="H682" t="s">
        <v>22</v>
      </c>
      <c r="I682" t="s">
        <v>22</v>
      </c>
      <c r="J682">
        <v>0.29399999999999998</v>
      </c>
      <c r="K682" t="s">
        <v>2759</v>
      </c>
      <c r="M682" t="s">
        <v>2430</v>
      </c>
      <c r="N682" t="s">
        <v>33</v>
      </c>
      <c r="P682" t="s">
        <v>2431</v>
      </c>
    </row>
    <row r="683" spans="1:16" hidden="1" x14ac:dyDescent="0.2">
      <c r="A683" t="s">
        <v>16</v>
      </c>
      <c r="B683" t="s">
        <v>17</v>
      </c>
      <c r="C683" t="s">
        <v>18</v>
      </c>
      <c r="D683" t="s">
        <v>18</v>
      </c>
      <c r="E683" t="s">
        <v>2432</v>
      </c>
      <c r="F683" t="s">
        <v>2433</v>
      </c>
      <c r="G683" t="s">
        <v>2434</v>
      </c>
      <c r="H683" t="s">
        <v>22</v>
      </c>
      <c r="I683" t="s">
        <v>22</v>
      </c>
      <c r="J683">
        <v>0.2072</v>
      </c>
      <c r="K683" t="s">
        <v>2759</v>
      </c>
      <c r="M683" t="s">
        <v>2435</v>
      </c>
      <c r="N683" t="s">
        <v>33</v>
      </c>
      <c r="P683" t="s">
        <v>2436</v>
      </c>
    </row>
    <row r="684" spans="1:16" hidden="1" x14ac:dyDescent="0.2">
      <c r="A684" t="s">
        <v>16</v>
      </c>
      <c r="B684" t="s">
        <v>17</v>
      </c>
      <c r="C684" t="s">
        <v>18</v>
      </c>
      <c r="D684" t="s">
        <v>18</v>
      </c>
      <c r="E684" t="s">
        <v>2437</v>
      </c>
      <c r="F684" t="s">
        <v>2438</v>
      </c>
      <c r="G684" t="s">
        <v>348</v>
      </c>
      <c r="H684" t="s">
        <v>22</v>
      </c>
      <c r="I684" t="s">
        <v>22</v>
      </c>
      <c r="J684">
        <v>3.4</v>
      </c>
      <c r="K684" t="s">
        <v>2759</v>
      </c>
      <c r="M684" t="s">
        <v>2439</v>
      </c>
      <c r="N684" t="s">
        <v>33</v>
      </c>
      <c r="P684" t="s">
        <v>2440</v>
      </c>
    </row>
    <row r="685" spans="1:16" hidden="1" x14ac:dyDescent="0.2">
      <c r="A685" t="s">
        <v>16</v>
      </c>
      <c r="B685" t="s">
        <v>17</v>
      </c>
      <c r="C685" t="s">
        <v>18</v>
      </c>
      <c r="D685" t="s">
        <v>18</v>
      </c>
      <c r="E685" t="s">
        <v>2437</v>
      </c>
      <c r="F685" t="s">
        <v>2441</v>
      </c>
      <c r="G685" t="s">
        <v>91</v>
      </c>
      <c r="H685" t="s">
        <v>22</v>
      </c>
      <c r="I685" t="s">
        <v>22</v>
      </c>
      <c r="J685">
        <v>0.2</v>
      </c>
      <c r="K685" t="s">
        <v>23</v>
      </c>
      <c r="M685" t="s">
        <v>2442</v>
      </c>
      <c r="N685" t="s">
        <v>25</v>
      </c>
      <c r="P685" t="s">
        <v>2443</v>
      </c>
    </row>
    <row r="686" spans="1:16" hidden="1" x14ac:dyDescent="0.2">
      <c r="A686" t="s">
        <v>16</v>
      </c>
      <c r="B686" t="s">
        <v>17</v>
      </c>
      <c r="C686" t="s">
        <v>18</v>
      </c>
      <c r="D686" t="s">
        <v>18</v>
      </c>
      <c r="E686" t="s">
        <v>2437</v>
      </c>
      <c r="F686" t="s">
        <v>2444</v>
      </c>
      <c r="G686" t="s">
        <v>22</v>
      </c>
      <c r="H686" t="s">
        <v>99</v>
      </c>
      <c r="I686" t="s">
        <v>2444</v>
      </c>
      <c r="J686">
        <v>0.13919999999999999</v>
      </c>
      <c r="K686" t="s">
        <v>2748</v>
      </c>
      <c r="M686" t="s">
        <v>2445</v>
      </c>
      <c r="N686" t="s">
        <v>2931</v>
      </c>
      <c r="P686" t="s">
        <v>2446</v>
      </c>
    </row>
    <row r="687" spans="1:16" hidden="1" x14ac:dyDescent="0.2">
      <c r="A687" t="s">
        <v>16</v>
      </c>
      <c r="B687" t="s">
        <v>17</v>
      </c>
      <c r="C687" t="s">
        <v>18</v>
      </c>
      <c r="D687" t="s">
        <v>18</v>
      </c>
      <c r="E687" t="s">
        <v>2437</v>
      </c>
      <c r="F687" t="s">
        <v>2444</v>
      </c>
      <c r="G687" t="s">
        <v>22</v>
      </c>
      <c r="H687" t="s">
        <v>99</v>
      </c>
      <c r="I687" t="s">
        <v>2447</v>
      </c>
      <c r="J687">
        <v>0.24504000000000001</v>
      </c>
      <c r="K687" t="s">
        <v>2748</v>
      </c>
      <c r="M687" t="s">
        <v>2448</v>
      </c>
      <c r="N687" t="s">
        <v>2931</v>
      </c>
      <c r="P687" t="s">
        <v>2449</v>
      </c>
    </row>
    <row r="688" spans="1:16" hidden="1" x14ac:dyDescent="0.2">
      <c r="A688" t="s">
        <v>16</v>
      </c>
      <c r="B688" t="s">
        <v>17</v>
      </c>
      <c r="C688" t="s">
        <v>18</v>
      </c>
      <c r="D688" t="s">
        <v>18</v>
      </c>
      <c r="E688" t="s">
        <v>2437</v>
      </c>
      <c r="F688" t="s">
        <v>2444</v>
      </c>
      <c r="G688" t="s">
        <v>409</v>
      </c>
      <c r="H688" t="s">
        <v>99</v>
      </c>
      <c r="I688" t="s">
        <v>2450</v>
      </c>
      <c r="J688">
        <v>0.21759999999999999</v>
      </c>
      <c r="K688" t="s">
        <v>2748</v>
      </c>
      <c r="M688" t="s">
        <v>2451</v>
      </c>
      <c r="N688" t="s">
        <v>2931</v>
      </c>
      <c r="P688" t="s">
        <v>2452</v>
      </c>
    </row>
    <row r="689" spans="1:16" hidden="1" x14ac:dyDescent="0.2">
      <c r="A689" t="s">
        <v>16</v>
      </c>
      <c r="B689" t="s">
        <v>17</v>
      </c>
      <c r="C689" t="s">
        <v>18</v>
      </c>
      <c r="D689" t="s">
        <v>18</v>
      </c>
      <c r="E689" t="s">
        <v>2437</v>
      </c>
      <c r="F689" t="s">
        <v>2453</v>
      </c>
      <c r="G689" t="s">
        <v>2454</v>
      </c>
      <c r="H689" t="s">
        <v>22</v>
      </c>
      <c r="I689" t="s">
        <v>22</v>
      </c>
      <c r="J689">
        <v>0.56840000000000002</v>
      </c>
      <c r="K689" t="s">
        <v>2759</v>
      </c>
      <c r="M689" t="s">
        <v>2455</v>
      </c>
      <c r="N689" t="s">
        <v>33</v>
      </c>
      <c r="P689" t="s">
        <v>2456</v>
      </c>
    </row>
    <row r="690" spans="1:16" hidden="1" x14ac:dyDescent="0.2">
      <c r="A690" t="s">
        <v>16</v>
      </c>
      <c r="B690" t="s">
        <v>17</v>
      </c>
      <c r="C690" t="s">
        <v>18</v>
      </c>
      <c r="D690" t="s">
        <v>18</v>
      </c>
      <c r="E690" t="s">
        <v>2437</v>
      </c>
      <c r="F690" t="s">
        <v>2457</v>
      </c>
      <c r="G690" t="s">
        <v>187</v>
      </c>
      <c r="H690" t="s">
        <v>22</v>
      </c>
      <c r="I690" t="s">
        <v>22</v>
      </c>
      <c r="J690">
        <v>0.1</v>
      </c>
      <c r="K690" t="s">
        <v>2748</v>
      </c>
      <c r="M690" t="s">
        <v>2458</v>
      </c>
      <c r="N690" t="s">
        <v>2932</v>
      </c>
      <c r="P690" t="s">
        <v>2459</v>
      </c>
    </row>
    <row r="691" spans="1:16" hidden="1" x14ac:dyDescent="0.2">
      <c r="A691" t="s">
        <v>16</v>
      </c>
      <c r="B691" t="s">
        <v>17</v>
      </c>
      <c r="C691" t="s">
        <v>18</v>
      </c>
      <c r="D691" t="s">
        <v>18</v>
      </c>
      <c r="E691" t="s">
        <v>2437</v>
      </c>
      <c r="F691" t="s">
        <v>2460</v>
      </c>
      <c r="G691" t="s">
        <v>2461</v>
      </c>
      <c r="H691" t="s">
        <v>22</v>
      </c>
      <c r="I691" t="s">
        <v>22</v>
      </c>
      <c r="J691">
        <v>0.3</v>
      </c>
      <c r="K691" t="s">
        <v>2759</v>
      </c>
      <c r="M691" t="s">
        <v>2462</v>
      </c>
      <c r="N691" t="s">
        <v>33</v>
      </c>
      <c r="P691" t="s">
        <v>2463</v>
      </c>
    </row>
    <row r="692" spans="1:16" hidden="1" x14ac:dyDescent="0.2">
      <c r="A692" t="s">
        <v>16</v>
      </c>
      <c r="B692" t="s">
        <v>17</v>
      </c>
      <c r="C692" t="s">
        <v>18</v>
      </c>
      <c r="D692" t="s">
        <v>18</v>
      </c>
      <c r="E692" t="s">
        <v>2437</v>
      </c>
      <c r="F692" t="s">
        <v>2464</v>
      </c>
      <c r="G692" t="s">
        <v>2465</v>
      </c>
      <c r="H692" t="s">
        <v>22</v>
      </c>
      <c r="I692" t="s">
        <v>22</v>
      </c>
      <c r="J692">
        <v>0.08</v>
      </c>
      <c r="K692" t="s">
        <v>2759</v>
      </c>
      <c r="M692" t="s">
        <v>2466</v>
      </c>
      <c r="N692" t="s">
        <v>33</v>
      </c>
      <c r="P692" t="s">
        <v>2467</v>
      </c>
    </row>
    <row r="693" spans="1:16" hidden="1" x14ac:dyDescent="0.2">
      <c r="A693" t="s">
        <v>16</v>
      </c>
      <c r="B693" t="s">
        <v>17</v>
      </c>
      <c r="C693" t="s">
        <v>18</v>
      </c>
      <c r="D693" t="s">
        <v>18</v>
      </c>
      <c r="E693" t="s">
        <v>2437</v>
      </c>
      <c r="F693" t="s">
        <v>2468</v>
      </c>
      <c r="G693" t="s">
        <v>1964</v>
      </c>
      <c r="H693" t="s">
        <v>22</v>
      </c>
      <c r="I693" t="s">
        <v>22</v>
      </c>
      <c r="J693">
        <v>0.13</v>
      </c>
      <c r="K693" t="s">
        <v>2759</v>
      </c>
      <c r="M693" t="s">
        <v>2469</v>
      </c>
      <c r="N693" t="s">
        <v>33</v>
      </c>
      <c r="P693" t="s">
        <v>2470</v>
      </c>
    </row>
    <row r="694" spans="1:16" hidden="1" x14ac:dyDescent="0.2">
      <c r="A694" t="s">
        <v>16</v>
      </c>
      <c r="B694" t="s">
        <v>17</v>
      </c>
      <c r="C694" t="s">
        <v>18</v>
      </c>
      <c r="D694" t="s">
        <v>18</v>
      </c>
      <c r="E694" t="s">
        <v>2437</v>
      </c>
      <c r="F694" t="s">
        <v>2471</v>
      </c>
      <c r="G694" t="s">
        <v>91</v>
      </c>
      <c r="H694" t="s">
        <v>22</v>
      </c>
      <c r="I694" t="s">
        <v>22</v>
      </c>
      <c r="J694">
        <v>0.1</v>
      </c>
      <c r="K694" t="s">
        <v>23</v>
      </c>
      <c r="M694" t="s">
        <v>2472</v>
      </c>
      <c r="N694" t="s">
        <v>25</v>
      </c>
      <c r="P694" t="s">
        <v>2473</v>
      </c>
    </row>
    <row r="695" spans="1:16" hidden="1" x14ac:dyDescent="0.2">
      <c r="A695" t="s">
        <v>16</v>
      </c>
      <c r="B695" t="s">
        <v>17</v>
      </c>
      <c r="C695" t="s">
        <v>18</v>
      </c>
      <c r="D695" t="s">
        <v>18</v>
      </c>
      <c r="E695" t="s">
        <v>2437</v>
      </c>
      <c r="F695" t="s">
        <v>2474</v>
      </c>
      <c r="G695" t="s">
        <v>2475</v>
      </c>
      <c r="H695" t="s">
        <v>22</v>
      </c>
      <c r="I695" t="s">
        <v>22</v>
      </c>
      <c r="J695">
        <v>0.29959999999999998</v>
      </c>
      <c r="K695" t="s">
        <v>2759</v>
      </c>
      <c r="M695" t="s">
        <v>2476</v>
      </c>
      <c r="N695" t="s">
        <v>33</v>
      </c>
      <c r="P695" t="s">
        <v>2477</v>
      </c>
    </row>
    <row r="696" spans="1:16" hidden="1" x14ac:dyDescent="0.2">
      <c r="A696" t="s">
        <v>16</v>
      </c>
      <c r="B696" t="s">
        <v>17</v>
      </c>
      <c r="C696" t="s">
        <v>18</v>
      </c>
      <c r="D696" t="s">
        <v>18</v>
      </c>
      <c r="E696" t="s">
        <v>2437</v>
      </c>
      <c r="F696" t="s">
        <v>2478</v>
      </c>
      <c r="G696" t="s">
        <v>91</v>
      </c>
      <c r="H696" t="s">
        <v>22</v>
      </c>
      <c r="I696" t="s">
        <v>22</v>
      </c>
      <c r="J696">
        <v>0.14000000000000001</v>
      </c>
      <c r="K696" t="s">
        <v>23</v>
      </c>
      <c r="M696" t="s">
        <v>2479</v>
      </c>
      <c r="N696" t="s">
        <v>25</v>
      </c>
      <c r="P696" t="s">
        <v>2480</v>
      </c>
    </row>
    <row r="697" spans="1:16" hidden="1" x14ac:dyDescent="0.2">
      <c r="A697" t="s">
        <v>16</v>
      </c>
      <c r="B697" t="s">
        <v>17</v>
      </c>
      <c r="C697" t="s">
        <v>18</v>
      </c>
      <c r="D697" t="s">
        <v>18</v>
      </c>
      <c r="E697" t="s">
        <v>2437</v>
      </c>
      <c r="F697" t="s">
        <v>2481</v>
      </c>
      <c r="G697" t="s">
        <v>2482</v>
      </c>
      <c r="H697" t="s">
        <v>22</v>
      </c>
      <c r="I697" t="s">
        <v>22</v>
      </c>
      <c r="J697">
        <v>0.1</v>
      </c>
      <c r="K697" t="s">
        <v>2759</v>
      </c>
      <c r="M697" t="s">
        <v>2483</v>
      </c>
      <c r="N697" t="s">
        <v>33</v>
      </c>
      <c r="P697" t="s">
        <v>2484</v>
      </c>
    </row>
    <row r="698" spans="1:16" hidden="1" x14ac:dyDescent="0.2">
      <c r="A698" t="s">
        <v>16</v>
      </c>
      <c r="B698" t="s">
        <v>17</v>
      </c>
      <c r="C698" t="s">
        <v>18</v>
      </c>
      <c r="D698" t="s">
        <v>18</v>
      </c>
      <c r="E698" t="s">
        <v>2437</v>
      </c>
      <c r="F698" t="s">
        <v>2140</v>
      </c>
      <c r="G698" t="s">
        <v>348</v>
      </c>
      <c r="H698" t="s">
        <v>22</v>
      </c>
      <c r="I698" t="s">
        <v>22</v>
      </c>
      <c r="J698">
        <v>0.31</v>
      </c>
      <c r="K698" t="s">
        <v>23</v>
      </c>
      <c r="M698" t="s">
        <v>2485</v>
      </c>
      <c r="N698" t="s">
        <v>25</v>
      </c>
      <c r="P698" t="s">
        <v>2486</v>
      </c>
    </row>
    <row r="699" spans="1:16" hidden="1" x14ac:dyDescent="0.2">
      <c r="A699" t="s">
        <v>16</v>
      </c>
      <c r="B699" t="s">
        <v>17</v>
      </c>
      <c r="C699" t="s">
        <v>18</v>
      </c>
      <c r="D699" t="s">
        <v>18</v>
      </c>
      <c r="E699" t="s">
        <v>2437</v>
      </c>
      <c r="F699" t="s">
        <v>183</v>
      </c>
      <c r="G699" t="s">
        <v>91</v>
      </c>
      <c r="H699" t="s">
        <v>22</v>
      </c>
      <c r="I699" t="s">
        <v>22</v>
      </c>
      <c r="J699">
        <v>0.24299999999999999</v>
      </c>
      <c r="K699" t="s">
        <v>23</v>
      </c>
      <c r="M699" t="s">
        <v>2487</v>
      </c>
      <c r="N699" t="s">
        <v>25</v>
      </c>
      <c r="P699" t="s">
        <v>2488</v>
      </c>
    </row>
    <row r="700" spans="1:16" hidden="1" x14ac:dyDescent="0.2">
      <c r="A700" t="s">
        <v>16</v>
      </c>
      <c r="B700" t="s">
        <v>17</v>
      </c>
      <c r="C700" t="s">
        <v>18</v>
      </c>
      <c r="D700" t="s">
        <v>18</v>
      </c>
      <c r="E700" t="s">
        <v>2437</v>
      </c>
      <c r="F700" t="s">
        <v>2489</v>
      </c>
      <c r="G700" t="s">
        <v>298</v>
      </c>
      <c r="H700" t="s">
        <v>22</v>
      </c>
      <c r="I700" t="s">
        <v>22</v>
      </c>
      <c r="J700">
        <v>0.12</v>
      </c>
      <c r="K700" t="s">
        <v>2759</v>
      </c>
      <c r="M700" t="s">
        <v>2490</v>
      </c>
      <c r="N700" t="s">
        <v>33</v>
      </c>
      <c r="P700" t="s">
        <v>2491</v>
      </c>
    </row>
    <row r="701" spans="1:16" hidden="1" x14ac:dyDescent="0.2">
      <c r="A701" t="s">
        <v>16</v>
      </c>
      <c r="B701" t="s">
        <v>17</v>
      </c>
      <c r="C701" t="s">
        <v>18</v>
      </c>
      <c r="D701" t="s">
        <v>18</v>
      </c>
      <c r="E701" t="s">
        <v>2437</v>
      </c>
      <c r="F701" t="s">
        <v>2492</v>
      </c>
      <c r="G701" t="s">
        <v>91</v>
      </c>
      <c r="H701" t="s">
        <v>22</v>
      </c>
      <c r="I701" t="s">
        <v>22</v>
      </c>
      <c r="J701">
        <v>6.2799999999999995E-2</v>
      </c>
      <c r="K701" t="s">
        <v>2759</v>
      </c>
      <c r="M701" t="s">
        <v>2493</v>
      </c>
      <c r="N701" t="s">
        <v>33</v>
      </c>
      <c r="P701" t="s">
        <v>2494</v>
      </c>
    </row>
    <row r="702" spans="1:16" hidden="1" x14ac:dyDescent="0.2">
      <c r="A702" t="s">
        <v>16</v>
      </c>
      <c r="B702" t="s">
        <v>17</v>
      </c>
      <c r="C702" t="s">
        <v>18</v>
      </c>
      <c r="D702" t="s">
        <v>18</v>
      </c>
      <c r="E702" t="s">
        <v>2437</v>
      </c>
      <c r="F702" t="s">
        <v>2495</v>
      </c>
      <c r="G702" t="s">
        <v>2496</v>
      </c>
      <c r="H702" t="s">
        <v>22</v>
      </c>
      <c r="I702" t="s">
        <v>22</v>
      </c>
      <c r="J702">
        <v>0.17199999999999999</v>
      </c>
      <c r="K702" t="s">
        <v>2759</v>
      </c>
      <c r="M702" t="s">
        <v>2497</v>
      </c>
      <c r="N702" t="s">
        <v>33</v>
      </c>
      <c r="P702" t="s">
        <v>2498</v>
      </c>
    </row>
    <row r="703" spans="1:16" hidden="1" x14ac:dyDescent="0.2">
      <c r="A703" t="s">
        <v>16</v>
      </c>
      <c r="B703" t="s">
        <v>17</v>
      </c>
      <c r="C703" t="s">
        <v>18</v>
      </c>
      <c r="D703" t="s">
        <v>18</v>
      </c>
      <c r="E703" t="s">
        <v>2437</v>
      </c>
      <c r="F703" t="s">
        <v>198</v>
      </c>
      <c r="G703" t="s">
        <v>22</v>
      </c>
      <c r="H703" t="s">
        <v>22</v>
      </c>
      <c r="I703" t="s">
        <v>22</v>
      </c>
      <c r="J703">
        <v>0.1</v>
      </c>
      <c r="K703" t="s">
        <v>2759</v>
      </c>
      <c r="M703" t="s">
        <v>2499</v>
      </c>
      <c r="N703" t="s">
        <v>33</v>
      </c>
      <c r="P703" t="s">
        <v>2500</v>
      </c>
    </row>
    <row r="704" spans="1:16" hidden="1" x14ac:dyDescent="0.2">
      <c r="A704" t="s">
        <v>16</v>
      </c>
      <c r="B704" t="s">
        <v>17</v>
      </c>
      <c r="C704" t="s">
        <v>18</v>
      </c>
      <c r="D704" t="s">
        <v>18</v>
      </c>
      <c r="E704" t="s">
        <v>2437</v>
      </c>
      <c r="F704" t="s">
        <v>2501</v>
      </c>
      <c r="G704" t="s">
        <v>91</v>
      </c>
      <c r="H704" t="s">
        <v>22</v>
      </c>
      <c r="I704" t="s">
        <v>22</v>
      </c>
      <c r="J704">
        <v>0.35799999999999998</v>
      </c>
      <c r="K704" t="s">
        <v>2759</v>
      </c>
      <c r="M704" t="s">
        <v>2502</v>
      </c>
      <c r="N704" t="s">
        <v>33</v>
      </c>
      <c r="P704" t="s">
        <v>2503</v>
      </c>
    </row>
    <row r="705" spans="1:16" hidden="1" x14ac:dyDescent="0.2">
      <c r="A705" t="s">
        <v>16</v>
      </c>
      <c r="B705" t="s">
        <v>17</v>
      </c>
      <c r="C705" t="s">
        <v>18</v>
      </c>
      <c r="D705" t="s">
        <v>18</v>
      </c>
      <c r="E705" t="s">
        <v>2437</v>
      </c>
      <c r="F705" t="s">
        <v>2504</v>
      </c>
      <c r="G705" t="s">
        <v>2505</v>
      </c>
      <c r="H705" t="s">
        <v>22</v>
      </c>
      <c r="I705" t="s">
        <v>22</v>
      </c>
      <c r="J705">
        <v>3.09E-2</v>
      </c>
      <c r="K705" t="s">
        <v>2759</v>
      </c>
      <c r="M705" t="s">
        <v>2506</v>
      </c>
      <c r="N705" t="s">
        <v>33</v>
      </c>
      <c r="P705" t="s">
        <v>2507</v>
      </c>
    </row>
    <row r="706" spans="1:16" hidden="1" x14ac:dyDescent="0.2">
      <c r="A706" t="s">
        <v>16</v>
      </c>
      <c r="B706" t="s">
        <v>17</v>
      </c>
      <c r="C706" t="s">
        <v>18</v>
      </c>
      <c r="D706" t="s">
        <v>18</v>
      </c>
      <c r="E706" t="s">
        <v>2508</v>
      </c>
      <c r="F706" t="s">
        <v>2509</v>
      </c>
      <c r="G706" t="s">
        <v>2510</v>
      </c>
      <c r="H706" t="s">
        <v>22</v>
      </c>
      <c r="I706" t="s">
        <v>22</v>
      </c>
      <c r="J706">
        <v>0.59160000000000001</v>
      </c>
      <c r="K706" t="s">
        <v>2759</v>
      </c>
      <c r="M706" t="s">
        <v>2511</v>
      </c>
      <c r="N706" t="s">
        <v>33</v>
      </c>
      <c r="P706" t="s">
        <v>2512</v>
      </c>
    </row>
    <row r="707" spans="1:16" hidden="1" x14ac:dyDescent="0.2">
      <c r="A707" t="s">
        <v>16</v>
      </c>
      <c r="B707" t="s">
        <v>17</v>
      </c>
      <c r="C707" t="s">
        <v>18</v>
      </c>
      <c r="D707" t="s">
        <v>18</v>
      </c>
      <c r="E707" t="s">
        <v>2513</v>
      </c>
      <c r="F707" t="s">
        <v>2514</v>
      </c>
      <c r="G707" t="s">
        <v>2515</v>
      </c>
      <c r="H707" t="s">
        <v>22</v>
      </c>
      <c r="I707" t="s">
        <v>22</v>
      </c>
      <c r="J707">
        <v>0.58360000000000001</v>
      </c>
      <c r="K707" t="s">
        <v>2759</v>
      </c>
      <c r="M707" t="s">
        <v>2516</v>
      </c>
      <c r="N707" t="s">
        <v>33</v>
      </c>
      <c r="P707" t="s">
        <v>2517</v>
      </c>
    </row>
    <row r="708" spans="1:16" hidden="1" x14ac:dyDescent="0.2">
      <c r="A708" t="s">
        <v>16</v>
      </c>
      <c r="B708" t="s">
        <v>17</v>
      </c>
      <c r="C708" t="s">
        <v>18</v>
      </c>
      <c r="D708" t="s">
        <v>18</v>
      </c>
      <c r="E708" t="s">
        <v>2518</v>
      </c>
      <c r="F708" t="s">
        <v>898</v>
      </c>
      <c r="G708" t="s">
        <v>2519</v>
      </c>
      <c r="H708" t="s">
        <v>22</v>
      </c>
      <c r="I708" t="s">
        <v>22</v>
      </c>
      <c r="J708">
        <v>0.29799999999999999</v>
      </c>
      <c r="K708" t="s">
        <v>2759</v>
      </c>
      <c r="M708" t="s">
        <v>2520</v>
      </c>
      <c r="N708" t="s">
        <v>33</v>
      </c>
      <c r="P708" t="s">
        <v>2521</v>
      </c>
    </row>
    <row r="709" spans="1:16" hidden="1" x14ac:dyDescent="0.2">
      <c r="A709" t="s">
        <v>16</v>
      </c>
      <c r="B709" t="s">
        <v>17</v>
      </c>
      <c r="C709" t="s">
        <v>18</v>
      </c>
      <c r="D709" t="s">
        <v>18</v>
      </c>
      <c r="E709" t="s">
        <v>2518</v>
      </c>
      <c r="F709" t="s">
        <v>2522</v>
      </c>
      <c r="G709" t="s">
        <v>2523</v>
      </c>
      <c r="H709" t="s">
        <v>22</v>
      </c>
      <c r="I709" t="s">
        <v>22</v>
      </c>
      <c r="J709">
        <v>0.27860000000000001</v>
      </c>
      <c r="K709" t="s">
        <v>2759</v>
      </c>
      <c r="M709" t="s">
        <v>2524</v>
      </c>
      <c r="N709" t="s">
        <v>33</v>
      </c>
      <c r="P709" t="s">
        <v>2525</v>
      </c>
    </row>
    <row r="710" spans="1:16" hidden="1" x14ac:dyDescent="0.2">
      <c r="A710" t="s">
        <v>16</v>
      </c>
      <c r="B710" t="s">
        <v>17</v>
      </c>
      <c r="C710" t="s">
        <v>18</v>
      </c>
      <c r="D710" t="s">
        <v>18</v>
      </c>
      <c r="E710" t="s">
        <v>2526</v>
      </c>
      <c r="F710" t="s">
        <v>2527</v>
      </c>
      <c r="G710" t="s">
        <v>337</v>
      </c>
      <c r="H710" t="s">
        <v>22</v>
      </c>
      <c r="I710" t="s">
        <v>22</v>
      </c>
      <c r="J710">
        <v>0.89159999999999995</v>
      </c>
      <c r="K710" t="s">
        <v>2759</v>
      </c>
      <c r="M710" t="s">
        <v>2528</v>
      </c>
      <c r="N710" t="s">
        <v>33</v>
      </c>
      <c r="P710" t="s">
        <v>2529</v>
      </c>
    </row>
    <row r="711" spans="1:16" hidden="1" x14ac:dyDescent="0.2">
      <c r="A711" t="s">
        <v>16</v>
      </c>
      <c r="B711" t="s">
        <v>17</v>
      </c>
      <c r="C711" t="s">
        <v>18</v>
      </c>
      <c r="D711" t="s">
        <v>18</v>
      </c>
      <c r="E711" t="s">
        <v>2526</v>
      </c>
      <c r="F711" t="s">
        <v>1079</v>
      </c>
      <c r="G711" t="s">
        <v>2530</v>
      </c>
      <c r="H711" t="s">
        <v>22</v>
      </c>
      <c r="I711" t="s">
        <v>22</v>
      </c>
      <c r="J711">
        <v>1.3360000000000001</v>
      </c>
      <c r="K711" t="s">
        <v>23</v>
      </c>
      <c r="M711" t="s">
        <v>2531</v>
      </c>
      <c r="N711" t="s">
        <v>25</v>
      </c>
      <c r="P711" t="s">
        <v>2532</v>
      </c>
    </row>
    <row r="712" spans="1:16" hidden="1" x14ac:dyDescent="0.2">
      <c r="A712" t="s">
        <v>16</v>
      </c>
      <c r="B712" t="s">
        <v>17</v>
      </c>
      <c r="C712" t="s">
        <v>18</v>
      </c>
      <c r="D712" t="s">
        <v>18</v>
      </c>
      <c r="E712" t="s">
        <v>2526</v>
      </c>
      <c r="F712" t="s">
        <v>2533</v>
      </c>
      <c r="G712" t="s">
        <v>2534</v>
      </c>
      <c r="H712" t="s">
        <v>22</v>
      </c>
      <c r="I712" t="s">
        <v>22</v>
      </c>
      <c r="J712">
        <v>0.78952</v>
      </c>
      <c r="K712" t="s">
        <v>2759</v>
      </c>
      <c r="M712" t="s">
        <v>2535</v>
      </c>
      <c r="N712" t="s">
        <v>33</v>
      </c>
      <c r="P712" t="s">
        <v>2536</v>
      </c>
    </row>
    <row r="713" spans="1:16" hidden="1" x14ac:dyDescent="0.2">
      <c r="A713" t="s">
        <v>16</v>
      </c>
      <c r="B713" t="s">
        <v>17</v>
      </c>
      <c r="C713" t="s">
        <v>18</v>
      </c>
      <c r="D713" t="s">
        <v>18</v>
      </c>
      <c r="E713" t="s">
        <v>2526</v>
      </c>
      <c r="F713" t="s">
        <v>2537</v>
      </c>
      <c r="G713" t="s">
        <v>833</v>
      </c>
      <c r="H713" t="s">
        <v>22</v>
      </c>
      <c r="I713" t="s">
        <v>22</v>
      </c>
      <c r="J713">
        <v>1.5116000000000001</v>
      </c>
      <c r="K713" t="s">
        <v>2759</v>
      </c>
      <c r="M713" t="s">
        <v>2538</v>
      </c>
      <c r="N713" t="s">
        <v>33</v>
      </c>
      <c r="P713" t="s">
        <v>2539</v>
      </c>
    </row>
    <row r="714" spans="1:16" hidden="1" x14ac:dyDescent="0.2">
      <c r="A714" t="s">
        <v>16</v>
      </c>
      <c r="B714" t="s">
        <v>17</v>
      </c>
      <c r="C714" t="s">
        <v>18</v>
      </c>
      <c r="D714" t="s">
        <v>18</v>
      </c>
      <c r="E714" t="s">
        <v>2540</v>
      </c>
      <c r="F714" t="s">
        <v>2541</v>
      </c>
      <c r="G714" t="s">
        <v>257</v>
      </c>
      <c r="H714" t="s">
        <v>22</v>
      </c>
      <c r="I714" t="s">
        <v>22</v>
      </c>
      <c r="J714">
        <v>0.36199999999999999</v>
      </c>
      <c r="K714" t="s">
        <v>2759</v>
      </c>
      <c r="M714" t="s">
        <v>2542</v>
      </c>
      <c r="N714" t="s">
        <v>33</v>
      </c>
      <c r="P714" t="s">
        <v>2543</v>
      </c>
    </row>
    <row r="715" spans="1:16" hidden="1" x14ac:dyDescent="0.2">
      <c r="A715" t="s">
        <v>16</v>
      </c>
      <c r="B715" t="s">
        <v>17</v>
      </c>
      <c r="C715" t="s">
        <v>18</v>
      </c>
      <c r="D715" t="s">
        <v>18</v>
      </c>
      <c r="E715" t="s">
        <v>2540</v>
      </c>
      <c r="F715" t="s">
        <v>2544</v>
      </c>
      <c r="G715" t="s">
        <v>257</v>
      </c>
      <c r="H715" t="s">
        <v>22</v>
      </c>
      <c r="I715" t="s">
        <v>22</v>
      </c>
      <c r="J715">
        <v>0.42680000000000001</v>
      </c>
      <c r="K715" t="s">
        <v>2759</v>
      </c>
      <c r="M715" t="s">
        <v>2545</v>
      </c>
      <c r="N715" t="s">
        <v>33</v>
      </c>
      <c r="P715" t="s">
        <v>2546</v>
      </c>
    </row>
    <row r="716" spans="1:16" hidden="1" x14ac:dyDescent="0.2">
      <c r="A716" t="s">
        <v>16</v>
      </c>
      <c r="B716" t="s">
        <v>17</v>
      </c>
      <c r="C716" t="s">
        <v>18</v>
      </c>
      <c r="D716" t="s">
        <v>18</v>
      </c>
      <c r="E716" t="s">
        <v>2540</v>
      </c>
      <c r="F716" t="s">
        <v>2547</v>
      </c>
      <c r="G716" t="s">
        <v>37</v>
      </c>
      <c r="H716" t="s">
        <v>64</v>
      </c>
      <c r="I716" t="s">
        <v>2547</v>
      </c>
      <c r="J716">
        <v>0.32079999999999997</v>
      </c>
      <c r="K716" t="s">
        <v>2759</v>
      </c>
      <c r="M716" t="s">
        <v>2548</v>
      </c>
      <c r="N716" t="s">
        <v>33</v>
      </c>
      <c r="P716" t="s">
        <v>2549</v>
      </c>
    </row>
    <row r="717" spans="1:16" hidden="1" x14ac:dyDescent="0.2">
      <c r="A717" t="s">
        <v>16</v>
      </c>
      <c r="B717" t="s">
        <v>17</v>
      </c>
      <c r="C717" t="s">
        <v>18</v>
      </c>
      <c r="D717" t="s">
        <v>18</v>
      </c>
      <c r="E717" t="s">
        <v>2540</v>
      </c>
      <c r="F717" t="s">
        <v>2547</v>
      </c>
      <c r="G717" t="s">
        <v>37</v>
      </c>
      <c r="H717" t="s">
        <v>22</v>
      </c>
      <c r="I717" t="s">
        <v>22</v>
      </c>
      <c r="J717">
        <v>0.15559999999999999</v>
      </c>
      <c r="K717" t="s">
        <v>2759</v>
      </c>
      <c r="M717" t="s">
        <v>2550</v>
      </c>
      <c r="N717" t="s">
        <v>33</v>
      </c>
      <c r="P717" t="s">
        <v>2551</v>
      </c>
    </row>
    <row r="718" spans="1:16" hidden="1" x14ac:dyDescent="0.2">
      <c r="A718" t="s">
        <v>16</v>
      </c>
      <c r="B718" t="s">
        <v>17</v>
      </c>
      <c r="C718" t="s">
        <v>18</v>
      </c>
      <c r="D718" t="s">
        <v>18</v>
      </c>
      <c r="E718" t="s">
        <v>2540</v>
      </c>
      <c r="F718" t="s">
        <v>2552</v>
      </c>
      <c r="G718" t="s">
        <v>1796</v>
      </c>
      <c r="H718" t="s">
        <v>22</v>
      </c>
      <c r="I718" t="s">
        <v>22</v>
      </c>
      <c r="J718">
        <v>1.1599999999999999</v>
      </c>
      <c r="K718" t="s">
        <v>2759</v>
      </c>
      <c r="M718" t="s">
        <v>2553</v>
      </c>
      <c r="N718" t="s">
        <v>33</v>
      </c>
      <c r="P718" t="s">
        <v>2554</v>
      </c>
    </row>
    <row r="719" spans="1:16" hidden="1" x14ac:dyDescent="0.2">
      <c r="A719" t="s">
        <v>16</v>
      </c>
      <c r="B719" t="s">
        <v>17</v>
      </c>
      <c r="C719" t="s">
        <v>18</v>
      </c>
      <c r="D719" t="s">
        <v>18</v>
      </c>
      <c r="E719" t="s">
        <v>2540</v>
      </c>
      <c r="F719" t="s">
        <v>2555</v>
      </c>
      <c r="G719" t="s">
        <v>1796</v>
      </c>
      <c r="H719" t="s">
        <v>22</v>
      </c>
      <c r="I719" t="s">
        <v>22</v>
      </c>
      <c r="J719">
        <v>0.48743999999999998</v>
      </c>
      <c r="K719" t="s">
        <v>2759</v>
      </c>
      <c r="M719" t="s">
        <v>2556</v>
      </c>
      <c r="N719" t="s">
        <v>33</v>
      </c>
      <c r="P719" t="s">
        <v>2557</v>
      </c>
    </row>
    <row r="720" spans="1:16" hidden="1" x14ac:dyDescent="0.2">
      <c r="A720" t="s">
        <v>16</v>
      </c>
      <c r="B720" t="s">
        <v>17</v>
      </c>
      <c r="C720" t="s">
        <v>18</v>
      </c>
      <c r="D720" t="s">
        <v>18</v>
      </c>
      <c r="E720" t="s">
        <v>2540</v>
      </c>
      <c r="F720" t="s">
        <v>2558</v>
      </c>
      <c r="G720" t="s">
        <v>1796</v>
      </c>
      <c r="H720" t="s">
        <v>22</v>
      </c>
      <c r="I720" t="s">
        <v>22</v>
      </c>
      <c r="J720">
        <v>0.29720000000000002</v>
      </c>
      <c r="K720" t="s">
        <v>2759</v>
      </c>
      <c r="M720" t="s">
        <v>2559</v>
      </c>
      <c r="N720" t="s">
        <v>33</v>
      </c>
      <c r="P720" t="s">
        <v>2560</v>
      </c>
    </row>
    <row r="721" spans="1:16" hidden="1" x14ac:dyDescent="0.2">
      <c r="A721" t="s">
        <v>16</v>
      </c>
      <c r="B721" t="s">
        <v>17</v>
      </c>
      <c r="C721" t="s">
        <v>18</v>
      </c>
      <c r="D721" t="s">
        <v>18</v>
      </c>
      <c r="E721" t="s">
        <v>2561</v>
      </c>
      <c r="F721" t="s">
        <v>2562</v>
      </c>
      <c r="G721" t="s">
        <v>2563</v>
      </c>
      <c r="H721" t="s">
        <v>22</v>
      </c>
      <c r="I721" t="s">
        <v>22</v>
      </c>
      <c r="J721">
        <v>0.17199999999999999</v>
      </c>
      <c r="K721" t="s">
        <v>2759</v>
      </c>
      <c r="M721" t="s">
        <v>2564</v>
      </c>
      <c r="N721" t="s">
        <v>33</v>
      </c>
      <c r="P721" t="s">
        <v>2565</v>
      </c>
    </row>
    <row r="722" spans="1:16" hidden="1" x14ac:dyDescent="0.2">
      <c r="A722" t="s">
        <v>16</v>
      </c>
      <c r="B722" t="s">
        <v>17</v>
      </c>
      <c r="C722" t="s">
        <v>18</v>
      </c>
      <c r="D722" t="s">
        <v>18</v>
      </c>
      <c r="E722" t="s">
        <v>2566</v>
      </c>
      <c r="F722" t="s">
        <v>1263</v>
      </c>
      <c r="G722" t="s">
        <v>2567</v>
      </c>
      <c r="H722" t="s">
        <v>22</v>
      </c>
      <c r="I722" t="s">
        <v>22</v>
      </c>
      <c r="J722">
        <v>0.44</v>
      </c>
      <c r="K722" t="s">
        <v>2759</v>
      </c>
      <c r="M722" t="s">
        <v>2568</v>
      </c>
      <c r="N722" t="s">
        <v>33</v>
      </c>
      <c r="P722" t="s">
        <v>2569</v>
      </c>
    </row>
    <row r="723" spans="1:16" hidden="1" x14ac:dyDescent="0.2">
      <c r="A723" t="s">
        <v>16</v>
      </c>
      <c r="B723" t="s">
        <v>17</v>
      </c>
      <c r="C723" t="s">
        <v>18</v>
      </c>
      <c r="D723" t="s">
        <v>18</v>
      </c>
      <c r="E723" t="s">
        <v>2570</v>
      </c>
      <c r="F723" t="s">
        <v>2571</v>
      </c>
      <c r="G723" t="s">
        <v>306</v>
      </c>
      <c r="H723" t="s">
        <v>22</v>
      </c>
      <c r="I723" t="s">
        <v>22</v>
      </c>
      <c r="J723">
        <v>0.26900000000000002</v>
      </c>
      <c r="K723" t="s">
        <v>2759</v>
      </c>
      <c r="M723" t="s">
        <v>2572</v>
      </c>
      <c r="N723" t="s">
        <v>33</v>
      </c>
      <c r="P723" t="s">
        <v>2573</v>
      </c>
    </row>
    <row r="724" spans="1:16" hidden="1" x14ac:dyDescent="0.2">
      <c r="A724" t="s">
        <v>16</v>
      </c>
      <c r="B724" t="s">
        <v>17</v>
      </c>
      <c r="C724" t="s">
        <v>18</v>
      </c>
      <c r="D724" t="s">
        <v>18</v>
      </c>
      <c r="E724" t="s">
        <v>2570</v>
      </c>
      <c r="F724" t="s">
        <v>2574</v>
      </c>
      <c r="G724" t="s">
        <v>2575</v>
      </c>
      <c r="H724" t="s">
        <v>22</v>
      </c>
      <c r="I724" t="s">
        <v>22</v>
      </c>
      <c r="J724">
        <v>0.69279999999999997</v>
      </c>
      <c r="K724" t="s">
        <v>2759</v>
      </c>
      <c r="M724" t="s">
        <v>2576</v>
      </c>
      <c r="N724" t="s">
        <v>33</v>
      </c>
      <c r="P724" t="s">
        <v>2577</v>
      </c>
    </row>
    <row r="725" spans="1:16" hidden="1" x14ac:dyDescent="0.2">
      <c r="A725" t="s">
        <v>16</v>
      </c>
      <c r="B725" t="s">
        <v>17</v>
      </c>
      <c r="C725" t="s">
        <v>18</v>
      </c>
      <c r="D725" t="s">
        <v>18</v>
      </c>
      <c r="E725" t="s">
        <v>2570</v>
      </c>
      <c r="F725" t="s">
        <v>1935</v>
      </c>
      <c r="G725" t="s">
        <v>2578</v>
      </c>
      <c r="H725" t="s">
        <v>22</v>
      </c>
      <c r="I725" t="s">
        <v>22</v>
      </c>
      <c r="J725">
        <v>0.49299999999999999</v>
      </c>
      <c r="K725" t="s">
        <v>2759</v>
      </c>
      <c r="M725" t="s">
        <v>2579</v>
      </c>
      <c r="N725" t="s">
        <v>33</v>
      </c>
      <c r="P725" t="s">
        <v>2580</v>
      </c>
    </row>
    <row r="726" spans="1:16" hidden="1" x14ac:dyDescent="0.2">
      <c r="A726" t="s">
        <v>16</v>
      </c>
      <c r="B726" t="s">
        <v>17</v>
      </c>
      <c r="C726" t="s">
        <v>18</v>
      </c>
      <c r="D726" t="s">
        <v>18</v>
      </c>
      <c r="E726" t="s">
        <v>2570</v>
      </c>
      <c r="F726" t="s">
        <v>905</v>
      </c>
      <c r="G726" t="s">
        <v>833</v>
      </c>
      <c r="H726" t="s">
        <v>22</v>
      </c>
      <c r="I726" t="s">
        <v>22</v>
      </c>
      <c r="J726">
        <v>0.1</v>
      </c>
      <c r="K726" t="s">
        <v>2759</v>
      </c>
      <c r="M726" t="s">
        <v>2581</v>
      </c>
      <c r="N726" t="s">
        <v>33</v>
      </c>
      <c r="P726" t="s">
        <v>2582</v>
      </c>
    </row>
    <row r="727" spans="1:16" hidden="1" x14ac:dyDescent="0.2">
      <c r="A727" t="s">
        <v>16</v>
      </c>
      <c r="B727" t="s">
        <v>17</v>
      </c>
      <c r="C727" t="s">
        <v>18</v>
      </c>
      <c r="D727" t="s">
        <v>18</v>
      </c>
      <c r="E727" t="s">
        <v>2570</v>
      </c>
      <c r="F727" t="s">
        <v>2583</v>
      </c>
      <c r="G727" t="s">
        <v>402</v>
      </c>
      <c r="H727" t="s">
        <v>22</v>
      </c>
      <c r="I727" t="s">
        <v>22</v>
      </c>
      <c r="J727">
        <v>0.42699999999999999</v>
      </c>
      <c r="K727" t="s">
        <v>2759</v>
      </c>
      <c r="M727" t="s">
        <v>2584</v>
      </c>
      <c r="N727" t="s">
        <v>33</v>
      </c>
      <c r="P727" t="s">
        <v>2585</v>
      </c>
    </row>
    <row r="728" spans="1:16" hidden="1" x14ac:dyDescent="0.2">
      <c r="A728" t="s">
        <v>16</v>
      </c>
      <c r="B728" t="s">
        <v>17</v>
      </c>
      <c r="C728" t="s">
        <v>18</v>
      </c>
      <c r="D728" t="s">
        <v>18</v>
      </c>
      <c r="E728" t="s">
        <v>2570</v>
      </c>
      <c r="F728" t="s">
        <v>2586</v>
      </c>
      <c r="G728" t="s">
        <v>421</v>
      </c>
      <c r="H728" t="s">
        <v>22</v>
      </c>
      <c r="I728" t="s">
        <v>22</v>
      </c>
      <c r="J728">
        <v>6.3E-2</v>
      </c>
      <c r="K728" t="s">
        <v>2759</v>
      </c>
      <c r="M728" t="s">
        <v>2587</v>
      </c>
      <c r="N728" t="s">
        <v>33</v>
      </c>
      <c r="P728" t="s">
        <v>2588</v>
      </c>
    </row>
    <row r="729" spans="1:16" hidden="1" x14ac:dyDescent="0.2">
      <c r="A729" t="s">
        <v>16</v>
      </c>
      <c r="B729" t="s">
        <v>17</v>
      </c>
      <c r="C729" t="s">
        <v>18</v>
      </c>
      <c r="D729" t="s">
        <v>18</v>
      </c>
      <c r="E729" t="s">
        <v>2570</v>
      </c>
      <c r="F729" t="s">
        <v>2589</v>
      </c>
      <c r="G729" t="s">
        <v>22</v>
      </c>
      <c r="H729" t="s">
        <v>99</v>
      </c>
      <c r="I729" t="s">
        <v>2590</v>
      </c>
      <c r="J729">
        <v>0.61799999999999999</v>
      </c>
      <c r="K729" t="s">
        <v>23</v>
      </c>
      <c r="M729" t="s">
        <v>2591</v>
      </c>
      <c r="N729" t="s">
        <v>25</v>
      </c>
      <c r="P729" t="s">
        <v>2592</v>
      </c>
    </row>
    <row r="730" spans="1:16" hidden="1" x14ac:dyDescent="0.2">
      <c r="A730" t="s">
        <v>16</v>
      </c>
      <c r="B730" t="s">
        <v>17</v>
      </c>
      <c r="C730" t="s">
        <v>18</v>
      </c>
      <c r="D730" t="s">
        <v>18</v>
      </c>
      <c r="E730" t="s">
        <v>2593</v>
      </c>
      <c r="F730" t="s">
        <v>2594</v>
      </c>
      <c r="G730" t="s">
        <v>2595</v>
      </c>
      <c r="H730" t="s">
        <v>22</v>
      </c>
      <c r="I730" t="s">
        <v>22</v>
      </c>
      <c r="J730">
        <v>23.9648</v>
      </c>
      <c r="K730" t="s">
        <v>2759</v>
      </c>
      <c r="M730" t="s">
        <v>2596</v>
      </c>
      <c r="N730" t="s">
        <v>33</v>
      </c>
      <c r="P730" t="s">
        <v>2597</v>
      </c>
    </row>
    <row r="731" spans="1:16" hidden="1" x14ac:dyDescent="0.2">
      <c r="A731" t="s">
        <v>16</v>
      </c>
      <c r="B731" t="s">
        <v>17</v>
      </c>
      <c r="C731" t="s">
        <v>18</v>
      </c>
      <c r="D731" t="s">
        <v>18</v>
      </c>
      <c r="E731" t="s">
        <v>2593</v>
      </c>
      <c r="F731" t="s">
        <v>557</v>
      </c>
      <c r="G731" t="s">
        <v>2598</v>
      </c>
      <c r="H731" t="s">
        <v>22</v>
      </c>
      <c r="I731" t="s">
        <v>22</v>
      </c>
      <c r="J731">
        <v>21.538399999999999</v>
      </c>
      <c r="K731" t="s">
        <v>2759</v>
      </c>
      <c r="M731" t="s">
        <v>2599</v>
      </c>
      <c r="N731" t="s">
        <v>33</v>
      </c>
      <c r="P731" t="s">
        <v>2600</v>
      </c>
    </row>
    <row r="732" spans="1:16" hidden="1" x14ac:dyDescent="0.2">
      <c r="A732" t="s">
        <v>16</v>
      </c>
      <c r="B732" t="s">
        <v>17</v>
      </c>
      <c r="C732" t="s">
        <v>18</v>
      </c>
      <c r="D732" t="s">
        <v>18</v>
      </c>
      <c r="E732" t="s">
        <v>2593</v>
      </c>
      <c r="F732" t="s">
        <v>2601</v>
      </c>
      <c r="G732" t="s">
        <v>202</v>
      </c>
      <c r="H732" t="s">
        <v>22</v>
      </c>
      <c r="I732" t="s">
        <v>22</v>
      </c>
      <c r="J732">
        <v>11.3512</v>
      </c>
      <c r="K732" t="s">
        <v>2759</v>
      </c>
      <c r="M732" t="s">
        <v>2602</v>
      </c>
      <c r="N732" t="s">
        <v>33</v>
      </c>
      <c r="P732" t="s">
        <v>2603</v>
      </c>
    </row>
    <row r="733" spans="1:16" hidden="1" x14ac:dyDescent="0.2">
      <c r="A733" t="s">
        <v>16</v>
      </c>
      <c r="B733" t="s">
        <v>17</v>
      </c>
      <c r="C733" t="s">
        <v>18</v>
      </c>
      <c r="D733" t="s">
        <v>18</v>
      </c>
      <c r="E733" t="s">
        <v>2604</v>
      </c>
      <c r="F733" t="s">
        <v>2605</v>
      </c>
      <c r="G733" t="s">
        <v>91</v>
      </c>
      <c r="H733" t="s">
        <v>22</v>
      </c>
      <c r="I733" t="s">
        <v>22</v>
      </c>
      <c r="J733">
        <v>9.1639999999999999E-2</v>
      </c>
      <c r="K733" t="s">
        <v>23</v>
      </c>
      <c r="M733" t="s">
        <v>2606</v>
      </c>
      <c r="N733" t="s">
        <v>25</v>
      </c>
      <c r="P733" t="s">
        <v>2607</v>
      </c>
    </row>
    <row r="734" spans="1:16" hidden="1" x14ac:dyDescent="0.2">
      <c r="A734" t="s">
        <v>16</v>
      </c>
      <c r="B734" t="s">
        <v>17</v>
      </c>
      <c r="C734" t="s">
        <v>18</v>
      </c>
      <c r="D734" t="s">
        <v>18</v>
      </c>
      <c r="E734" t="s">
        <v>2608</v>
      </c>
      <c r="F734" t="s">
        <v>565</v>
      </c>
      <c r="G734" t="s">
        <v>59</v>
      </c>
      <c r="H734" t="s">
        <v>22</v>
      </c>
      <c r="I734" t="s">
        <v>22</v>
      </c>
      <c r="J734">
        <v>8.4695999999999998</v>
      </c>
      <c r="K734" t="s">
        <v>2759</v>
      </c>
      <c r="M734" t="s">
        <v>2609</v>
      </c>
      <c r="N734" t="s">
        <v>33</v>
      </c>
      <c r="P734" t="s">
        <v>2610</v>
      </c>
    </row>
    <row r="735" spans="1:16" hidden="1" x14ac:dyDescent="0.2">
      <c r="A735" t="s">
        <v>16</v>
      </c>
      <c r="B735" t="s">
        <v>17</v>
      </c>
      <c r="C735" t="s">
        <v>18</v>
      </c>
      <c r="D735" t="s">
        <v>18</v>
      </c>
      <c r="E735" t="s">
        <v>2611</v>
      </c>
      <c r="F735" t="s">
        <v>2612</v>
      </c>
      <c r="G735" t="s">
        <v>2613</v>
      </c>
      <c r="H735" t="s">
        <v>22</v>
      </c>
      <c r="I735" t="s">
        <v>22</v>
      </c>
      <c r="J735">
        <v>0.1241</v>
      </c>
      <c r="K735" t="s">
        <v>2759</v>
      </c>
      <c r="M735" t="s">
        <v>2614</v>
      </c>
      <c r="N735" t="s">
        <v>33</v>
      </c>
      <c r="P735" t="s">
        <v>2615</v>
      </c>
    </row>
    <row r="736" spans="1:16" hidden="1" x14ac:dyDescent="0.2">
      <c r="A736" t="s">
        <v>16</v>
      </c>
      <c r="B736" t="s">
        <v>17</v>
      </c>
      <c r="C736" t="s">
        <v>18</v>
      </c>
      <c r="D736" t="s">
        <v>18</v>
      </c>
      <c r="E736" t="s">
        <v>2616</v>
      </c>
      <c r="F736" t="s">
        <v>1358</v>
      </c>
      <c r="G736" t="s">
        <v>719</v>
      </c>
      <c r="H736" t="s">
        <v>22</v>
      </c>
      <c r="I736" t="s">
        <v>22</v>
      </c>
      <c r="J736">
        <v>0.41799999999999998</v>
      </c>
      <c r="K736" t="s">
        <v>2759</v>
      </c>
      <c r="M736" t="s">
        <v>2617</v>
      </c>
      <c r="N736" t="s">
        <v>33</v>
      </c>
      <c r="P736" t="s">
        <v>2618</v>
      </c>
    </row>
    <row r="737" spans="1:16" hidden="1" x14ac:dyDescent="0.2">
      <c r="A737" t="s">
        <v>16</v>
      </c>
      <c r="B737" t="s">
        <v>17</v>
      </c>
      <c r="C737" t="s">
        <v>18</v>
      </c>
      <c r="D737" t="s">
        <v>18</v>
      </c>
      <c r="E737" t="s">
        <v>2619</v>
      </c>
      <c r="F737" t="s">
        <v>1196</v>
      </c>
      <c r="G737" t="s">
        <v>2620</v>
      </c>
      <c r="H737" t="s">
        <v>22</v>
      </c>
      <c r="I737" t="s">
        <v>22</v>
      </c>
      <c r="J737">
        <v>6.2351999999999999</v>
      </c>
      <c r="K737" t="s">
        <v>2759</v>
      </c>
      <c r="M737" t="s">
        <v>2621</v>
      </c>
      <c r="N737" t="s">
        <v>33</v>
      </c>
      <c r="P737" t="s">
        <v>2622</v>
      </c>
    </row>
    <row r="738" spans="1:16" hidden="1" x14ac:dyDescent="0.2">
      <c r="A738" t="s">
        <v>16</v>
      </c>
      <c r="B738" t="s">
        <v>17</v>
      </c>
      <c r="C738" t="s">
        <v>18</v>
      </c>
      <c r="D738" t="s">
        <v>18</v>
      </c>
      <c r="E738" t="s">
        <v>2623</v>
      </c>
      <c r="F738" t="s">
        <v>1516</v>
      </c>
      <c r="G738" t="s">
        <v>2624</v>
      </c>
      <c r="H738" t="s">
        <v>22</v>
      </c>
      <c r="I738" t="s">
        <v>22</v>
      </c>
      <c r="J738">
        <v>0.3</v>
      </c>
      <c r="K738" t="s">
        <v>2759</v>
      </c>
      <c r="M738" t="s">
        <v>2625</v>
      </c>
      <c r="N738" t="s">
        <v>33</v>
      </c>
      <c r="P738" t="s">
        <v>2626</v>
      </c>
    </row>
    <row r="739" spans="1:16" hidden="1" x14ac:dyDescent="0.2">
      <c r="A739" t="s">
        <v>16</v>
      </c>
      <c r="B739" t="s">
        <v>17</v>
      </c>
      <c r="C739" t="s">
        <v>18</v>
      </c>
      <c r="D739" t="s">
        <v>18</v>
      </c>
      <c r="E739" t="s">
        <v>2623</v>
      </c>
      <c r="F739" t="s">
        <v>2200</v>
      </c>
      <c r="G739" t="s">
        <v>49</v>
      </c>
      <c r="H739" t="s">
        <v>22</v>
      </c>
      <c r="I739" t="s">
        <v>22</v>
      </c>
      <c r="J739">
        <v>0.29299999999999998</v>
      </c>
      <c r="K739" t="s">
        <v>23</v>
      </c>
      <c r="M739" t="s">
        <v>2627</v>
      </c>
      <c r="N739" t="s">
        <v>25</v>
      </c>
      <c r="P739" t="s">
        <v>2628</v>
      </c>
    </row>
    <row r="740" spans="1:16" hidden="1" x14ac:dyDescent="0.2">
      <c r="A740" t="s">
        <v>16</v>
      </c>
      <c r="B740" t="s">
        <v>17</v>
      </c>
      <c r="C740" t="s">
        <v>18</v>
      </c>
      <c r="D740" t="s">
        <v>18</v>
      </c>
      <c r="E740" t="s">
        <v>2629</v>
      </c>
      <c r="F740" t="s">
        <v>2630</v>
      </c>
      <c r="G740" t="s">
        <v>2631</v>
      </c>
      <c r="H740" t="s">
        <v>22</v>
      </c>
      <c r="I740" t="s">
        <v>22</v>
      </c>
      <c r="J740">
        <v>1.6275999999999999</v>
      </c>
      <c r="K740" t="s">
        <v>2759</v>
      </c>
      <c r="M740" t="s">
        <v>2632</v>
      </c>
      <c r="N740" t="s">
        <v>33</v>
      </c>
      <c r="P740" t="s">
        <v>2633</v>
      </c>
    </row>
    <row r="741" spans="1:16" hidden="1" x14ac:dyDescent="0.2">
      <c r="A741" t="s">
        <v>16</v>
      </c>
      <c r="B741" t="s">
        <v>17</v>
      </c>
      <c r="C741" t="s">
        <v>18</v>
      </c>
      <c r="D741" t="s">
        <v>18</v>
      </c>
      <c r="E741" t="s">
        <v>2634</v>
      </c>
      <c r="F741" t="s">
        <v>2635</v>
      </c>
      <c r="G741" t="s">
        <v>2475</v>
      </c>
      <c r="H741" t="s">
        <v>22</v>
      </c>
      <c r="I741" t="s">
        <v>22</v>
      </c>
      <c r="J741">
        <v>0.14879999999999999</v>
      </c>
      <c r="K741" t="s">
        <v>2759</v>
      </c>
      <c r="M741" t="s">
        <v>2636</v>
      </c>
      <c r="N741" t="s">
        <v>33</v>
      </c>
      <c r="P741" t="s">
        <v>2637</v>
      </c>
    </row>
    <row r="742" spans="1:16" hidden="1" x14ac:dyDescent="0.2">
      <c r="A742" t="s">
        <v>16</v>
      </c>
      <c r="B742" t="s">
        <v>17</v>
      </c>
      <c r="C742" t="s">
        <v>18</v>
      </c>
      <c r="D742" t="s">
        <v>18</v>
      </c>
      <c r="E742" t="s">
        <v>2638</v>
      </c>
      <c r="F742" t="s">
        <v>2639</v>
      </c>
      <c r="G742" t="s">
        <v>22</v>
      </c>
      <c r="H742" t="s">
        <v>99</v>
      </c>
      <c r="I742" t="s">
        <v>2640</v>
      </c>
      <c r="J742">
        <v>0.52400000000000002</v>
      </c>
      <c r="K742" t="s">
        <v>2759</v>
      </c>
      <c r="M742" t="s">
        <v>2641</v>
      </c>
      <c r="N742" t="s">
        <v>33</v>
      </c>
      <c r="P742" t="s">
        <v>2642</v>
      </c>
    </row>
    <row r="743" spans="1:16" hidden="1" x14ac:dyDescent="0.2">
      <c r="A743" t="s">
        <v>16</v>
      </c>
      <c r="B743" t="s">
        <v>17</v>
      </c>
      <c r="C743" t="s">
        <v>18</v>
      </c>
      <c r="D743" t="s">
        <v>18</v>
      </c>
      <c r="E743" t="s">
        <v>2638</v>
      </c>
      <c r="F743" t="s">
        <v>2639</v>
      </c>
      <c r="G743" t="s">
        <v>2643</v>
      </c>
      <c r="H743" t="s">
        <v>22</v>
      </c>
      <c r="I743" t="s">
        <v>22</v>
      </c>
      <c r="J743">
        <v>0.32</v>
      </c>
      <c r="K743" t="s">
        <v>2759</v>
      </c>
      <c r="M743" t="s">
        <v>2644</v>
      </c>
      <c r="N743" t="s">
        <v>33</v>
      </c>
      <c r="P743" t="s">
        <v>2645</v>
      </c>
    </row>
    <row r="744" spans="1:16" hidden="1" x14ac:dyDescent="0.2">
      <c r="A744" t="s">
        <v>16</v>
      </c>
      <c r="B744" t="s">
        <v>17</v>
      </c>
      <c r="C744" t="s">
        <v>18</v>
      </c>
      <c r="D744" t="s">
        <v>18</v>
      </c>
      <c r="E744" t="s">
        <v>2638</v>
      </c>
      <c r="F744" t="s">
        <v>2646</v>
      </c>
      <c r="G744" t="s">
        <v>2647</v>
      </c>
      <c r="H744" t="s">
        <v>22</v>
      </c>
      <c r="I744" t="s">
        <v>22</v>
      </c>
      <c r="J744">
        <v>0.3024</v>
      </c>
      <c r="K744" t="s">
        <v>2759</v>
      </c>
      <c r="M744" t="s">
        <v>2648</v>
      </c>
      <c r="N744" t="s">
        <v>33</v>
      </c>
      <c r="P744" t="s">
        <v>2649</v>
      </c>
    </row>
    <row r="745" spans="1:16" hidden="1" x14ac:dyDescent="0.2">
      <c r="A745" t="s">
        <v>16</v>
      </c>
      <c r="B745" t="s">
        <v>17</v>
      </c>
      <c r="C745" t="s">
        <v>18</v>
      </c>
      <c r="D745" t="s">
        <v>18</v>
      </c>
      <c r="E745" t="s">
        <v>2638</v>
      </c>
      <c r="F745" t="s">
        <v>2650</v>
      </c>
      <c r="G745" t="s">
        <v>378</v>
      </c>
      <c r="H745" t="s">
        <v>22</v>
      </c>
      <c r="I745" t="s">
        <v>22</v>
      </c>
      <c r="J745">
        <v>0.31431999999999999</v>
      </c>
      <c r="K745" t="s">
        <v>2759</v>
      </c>
      <c r="M745" t="s">
        <v>2651</v>
      </c>
      <c r="N745" t="s">
        <v>33</v>
      </c>
      <c r="P745" t="s">
        <v>2652</v>
      </c>
    </row>
    <row r="746" spans="1:16" hidden="1" x14ac:dyDescent="0.2">
      <c r="A746" t="s">
        <v>16</v>
      </c>
      <c r="B746" t="s">
        <v>17</v>
      </c>
      <c r="C746" t="s">
        <v>18</v>
      </c>
      <c r="D746" t="s">
        <v>18</v>
      </c>
      <c r="E746" t="s">
        <v>2638</v>
      </c>
      <c r="F746" t="s">
        <v>2653</v>
      </c>
      <c r="G746" t="s">
        <v>2654</v>
      </c>
      <c r="H746" t="s">
        <v>22</v>
      </c>
      <c r="I746" t="s">
        <v>22</v>
      </c>
      <c r="J746">
        <v>0.4</v>
      </c>
      <c r="K746" t="s">
        <v>2759</v>
      </c>
      <c r="M746" t="s">
        <v>2655</v>
      </c>
      <c r="N746" t="s">
        <v>33</v>
      </c>
      <c r="P746" t="s">
        <v>2656</v>
      </c>
    </row>
    <row r="747" spans="1:16" hidden="1" x14ac:dyDescent="0.2">
      <c r="A747" t="s">
        <v>16</v>
      </c>
      <c r="B747" t="s">
        <v>17</v>
      </c>
      <c r="C747" t="s">
        <v>18</v>
      </c>
      <c r="D747" t="s">
        <v>18</v>
      </c>
      <c r="E747" t="s">
        <v>2638</v>
      </c>
      <c r="F747" t="s">
        <v>991</v>
      </c>
      <c r="G747" t="s">
        <v>402</v>
      </c>
      <c r="H747" t="s">
        <v>99</v>
      </c>
      <c r="I747" t="s">
        <v>991</v>
      </c>
      <c r="J747">
        <v>0.13519999999999999</v>
      </c>
      <c r="K747" t="s">
        <v>2759</v>
      </c>
      <c r="M747" t="s">
        <v>2657</v>
      </c>
      <c r="N747" t="s">
        <v>33</v>
      </c>
      <c r="P747" t="s">
        <v>2658</v>
      </c>
    </row>
    <row r="748" spans="1:16" hidden="1" x14ac:dyDescent="0.2">
      <c r="A748" t="s">
        <v>16</v>
      </c>
      <c r="B748" t="s">
        <v>17</v>
      </c>
      <c r="C748" t="s">
        <v>18</v>
      </c>
      <c r="D748" t="s">
        <v>18</v>
      </c>
      <c r="E748" t="s">
        <v>2659</v>
      </c>
      <c r="F748" t="s">
        <v>1226</v>
      </c>
      <c r="G748" t="s">
        <v>409</v>
      </c>
      <c r="H748" t="s">
        <v>22</v>
      </c>
      <c r="I748" t="s">
        <v>22</v>
      </c>
      <c r="J748">
        <v>0.37</v>
      </c>
      <c r="K748" t="s">
        <v>2759</v>
      </c>
      <c r="M748" t="s">
        <v>2660</v>
      </c>
      <c r="N748" t="s">
        <v>33</v>
      </c>
      <c r="P748" t="s">
        <v>2661</v>
      </c>
    </row>
    <row r="749" spans="1:16" hidden="1" x14ac:dyDescent="0.2">
      <c r="A749" t="s">
        <v>16</v>
      </c>
      <c r="B749" t="s">
        <v>17</v>
      </c>
      <c r="C749" t="s">
        <v>18</v>
      </c>
      <c r="D749" t="s">
        <v>18</v>
      </c>
      <c r="E749" t="s">
        <v>2659</v>
      </c>
      <c r="F749" t="s">
        <v>2662</v>
      </c>
      <c r="G749" t="s">
        <v>91</v>
      </c>
      <c r="H749" t="s">
        <v>22</v>
      </c>
      <c r="I749" t="s">
        <v>22</v>
      </c>
      <c r="J749">
        <v>1</v>
      </c>
      <c r="K749" t="s">
        <v>23</v>
      </c>
      <c r="M749" t="s">
        <v>2663</v>
      </c>
      <c r="N749" t="s">
        <v>25</v>
      </c>
      <c r="P749" t="s">
        <v>2664</v>
      </c>
    </row>
    <row r="750" spans="1:16" hidden="1" x14ac:dyDescent="0.2">
      <c r="A750" t="s">
        <v>16</v>
      </c>
      <c r="B750" t="s">
        <v>17</v>
      </c>
      <c r="C750" t="s">
        <v>18</v>
      </c>
      <c r="D750" t="s">
        <v>18</v>
      </c>
      <c r="E750" t="s">
        <v>2659</v>
      </c>
      <c r="F750" t="s">
        <v>2665</v>
      </c>
      <c r="G750" t="s">
        <v>2666</v>
      </c>
      <c r="H750" t="s">
        <v>22</v>
      </c>
      <c r="I750" t="s">
        <v>22</v>
      </c>
      <c r="J750">
        <v>1.1819999999999999</v>
      </c>
      <c r="K750" t="s">
        <v>2759</v>
      </c>
      <c r="M750" t="s">
        <v>2667</v>
      </c>
      <c r="N750" t="s">
        <v>33</v>
      </c>
      <c r="P750" t="s">
        <v>2668</v>
      </c>
    </row>
    <row r="751" spans="1:16" hidden="1" x14ac:dyDescent="0.2">
      <c r="A751" t="s">
        <v>16</v>
      </c>
      <c r="B751" t="s">
        <v>17</v>
      </c>
      <c r="C751" t="s">
        <v>18</v>
      </c>
      <c r="D751" t="s">
        <v>18</v>
      </c>
      <c r="E751" t="s">
        <v>2659</v>
      </c>
      <c r="F751" t="s">
        <v>2669</v>
      </c>
      <c r="G751" t="s">
        <v>2670</v>
      </c>
      <c r="H751" t="s">
        <v>22</v>
      </c>
      <c r="I751" t="s">
        <v>22</v>
      </c>
      <c r="J751">
        <v>0.29260000000000003</v>
      </c>
      <c r="K751" t="s">
        <v>2748</v>
      </c>
      <c r="M751" t="s">
        <v>2671</v>
      </c>
      <c r="N751" s="2" t="s">
        <v>2933</v>
      </c>
      <c r="P751" t="s">
        <v>2672</v>
      </c>
    </row>
    <row r="752" spans="1:16" hidden="1" x14ac:dyDescent="0.2">
      <c r="A752" t="s">
        <v>16</v>
      </c>
      <c r="B752" t="s">
        <v>17</v>
      </c>
      <c r="C752" t="s">
        <v>18</v>
      </c>
      <c r="D752" t="s">
        <v>18</v>
      </c>
      <c r="E752" t="s">
        <v>2659</v>
      </c>
      <c r="F752" t="s">
        <v>1923</v>
      </c>
      <c r="G752" t="s">
        <v>402</v>
      </c>
      <c r="H752" t="s">
        <v>99</v>
      </c>
      <c r="I752" t="s">
        <v>1923</v>
      </c>
      <c r="J752">
        <v>0.78695999999999999</v>
      </c>
      <c r="K752" t="s">
        <v>2759</v>
      </c>
      <c r="M752" t="s">
        <v>2673</v>
      </c>
      <c r="N752" t="s">
        <v>33</v>
      </c>
      <c r="P752" t="s">
        <v>2674</v>
      </c>
    </row>
    <row r="753" spans="1:16" hidden="1" x14ac:dyDescent="0.2">
      <c r="A753" t="s">
        <v>16</v>
      </c>
      <c r="B753" t="s">
        <v>17</v>
      </c>
      <c r="C753" t="s">
        <v>18</v>
      </c>
      <c r="D753" t="s">
        <v>18</v>
      </c>
      <c r="E753" t="s">
        <v>2659</v>
      </c>
      <c r="F753" t="s">
        <v>1756</v>
      </c>
      <c r="G753" t="s">
        <v>2595</v>
      </c>
      <c r="H753" t="s">
        <v>22</v>
      </c>
      <c r="I753" t="s">
        <v>22</v>
      </c>
      <c r="J753">
        <v>0.49719999999999998</v>
      </c>
      <c r="K753" t="s">
        <v>2759</v>
      </c>
      <c r="M753" t="s">
        <v>2675</v>
      </c>
      <c r="N753" t="s">
        <v>33</v>
      </c>
      <c r="P753" t="s">
        <v>2676</v>
      </c>
    </row>
    <row r="754" spans="1:16" hidden="1" x14ac:dyDescent="0.2">
      <c r="A754" t="s">
        <v>16</v>
      </c>
      <c r="B754" t="s">
        <v>17</v>
      </c>
      <c r="C754" t="s">
        <v>18</v>
      </c>
      <c r="D754" t="s">
        <v>18</v>
      </c>
      <c r="E754" t="s">
        <v>2659</v>
      </c>
      <c r="F754" t="s">
        <v>2677</v>
      </c>
      <c r="G754" t="s">
        <v>217</v>
      </c>
      <c r="H754" t="s">
        <v>22</v>
      </c>
      <c r="I754" t="s">
        <v>22</v>
      </c>
      <c r="J754">
        <v>0.39240000000000003</v>
      </c>
      <c r="K754" t="s">
        <v>2759</v>
      </c>
      <c r="M754" t="s">
        <v>2678</v>
      </c>
      <c r="N754" t="s">
        <v>33</v>
      </c>
      <c r="P754" t="s">
        <v>2679</v>
      </c>
    </row>
    <row r="755" spans="1:16" hidden="1" x14ac:dyDescent="0.2">
      <c r="A755" t="s">
        <v>16</v>
      </c>
      <c r="B755" t="s">
        <v>17</v>
      </c>
      <c r="C755" t="s">
        <v>18</v>
      </c>
      <c r="D755" t="s">
        <v>18</v>
      </c>
      <c r="E755" t="s">
        <v>2659</v>
      </c>
      <c r="F755" t="s">
        <v>2680</v>
      </c>
      <c r="G755" t="s">
        <v>1025</v>
      </c>
      <c r="H755" t="s">
        <v>22</v>
      </c>
      <c r="I755" t="s">
        <v>22</v>
      </c>
      <c r="J755">
        <v>1.6808000000000001</v>
      </c>
      <c r="K755" t="s">
        <v>2759</v>
      </c>
      <c r="M755" t="s">
        <v>2681</v>
      </c>
      <c r="N755" t="s">
        <v>33</v>
      </c>
      <c r="P755" t="s">
        <v>2682</v>
      </c>
    </row>
    <row r="756" spans="1:16" hidden="1" x14ac:dyDescent="0.2">
      <c r="A756" t="s">
        <v>16</v>
      </c>
      <c r="B756" t="s">
        <v>17</v>
      </c>
      <c r="C756" t="s">
        <v>18</v>
      </c>
      <c r="D756" t="s">
        <v>18</v>
      </c>
      <c r="E756" t="s">
        <v>2659</v>
      </c>
      <c r="F756" t="s">
        <v>2683</v>
      </c>
      <c r="G756" t="s">
        <v>174</v>
      </c>
      <c r="H756" t="s">
        <v>22</v>
      </c>
      <c r="I756" t="s">
        <v>22</v>
      </c>
      <c r="J756">
        <v>0.42280000000000001</v>
      </c>
      <c r="K756" t="s">
        <v>2759</v>
      </c>
      <c r="M756" t="s">
        <v>2684</v>
      </c>
      <c r="N756" t="s">
        <v>33</v>
      </c>
      <c r="P756" t="s">
        <v>2685</v>
      </c>
    </row>
    <row r="757" spans="1:16" hidden="1" x14ac:dyDescent="0.2">
      <c r="A757" t="s">
        <v>16</v>
      </c>
      <c r="B757" t="s">
        <v>17</v>
      </c>
      <c r="C757" t="s">
        <v>18</v>
      </c>
      <c r="D757" t="s">
        <v>18</v>
      </c>
      <c r="E757" t="s">
        <v>2659</v>
      </c>
      <c r="F757" t="s">
        <v>2686</v>
      </c>
      <c r="G757" t="s">
        <v>2595</v>
      </c>
      <c r="H757" t="s">
        <v>22</v>
      </c>
      <c r="I757" t="s">
        <v>22</v>
      </c>
      <c r="J757">
        <v>0.32719999999999999</v>
      </c>
      <c r="K757" t="s">
        <v>2759</v>
      </c>
      <c r="M757" t="s">
        <v>2687</v>
      </c>
      <c r="N757" t="s">
        <v>33</v>
      </c>
      <c r="P757" t="s">
        <v>2688</v>
      </c>
    </row>
    <row r="758" spans="1:16" hidden="1" x14ac:dyDescent="0.2">
      <c r="A758" t="s">
        <v>16</v>
      </c>
      <c r="B758" t="s">
        <v>17</v>
      </c>
      <c r="C758" t="s">
        <v>18</v>
      </c>
      <c r="D758" t="s">
        <v>18</v>
      </c>
      <c r="E758" t="s">
        <v>2659</v>
      </c>
      <c r="F758" t="s">
        <v>2689</v>
      </c>
      <c r="G758" t="s">
        <v>2690</v>
      </c>
      <c r="H758" t="s">
        <v>22</v>
      </c>
      <c r="I758" t="s">
        <v>22</v>
      </c>
      <c r="J758">
        <v>3.9087999999999998</v>
      </c>
      <c r="K758" t="s">
        <v>2759</v>
      </c>
      <c r="M758" t="s">
        <v>2691</v>
      </c>
      <c r="N758" t="s">
        <v>33</v>
      </c>
      <c r="P758" t="s">
        <v>2692</v>
      </c>
    </row>
    <row r="759" spans="1:16" hidden="1" x14ac:dyDescent="0.2">
      <c r="A759" t="s">
        <v>16</v>
      </c>
      <c r="B759" t="s">
        <v>17</v>
      </c>
      <c r="C759" t="s">
        <v>18</v>
      </c>
      <c r="D759" t="s">
        <v>18</v>
      </c>
      <c r="E759" t="s">
        <v>2659</v>
      </c>
      <c r="F759" t="s">
        <v>151</v>
      </c>
      <c r="G759" t="s">
        <v>22</v>
      </c>
      <c r="H759" t="s">
        <v>99</v>
      </c>
      <c r="I759" t="s">
        <v>151</v>
      </c>
      <c r="J759">
        <v>0.64700000000000002</v>
      </c>
      <c r="K759" t="s">
        <v>2759</v>
      </c>
      <c r="M759" t="s">
        <v>2693</v>
      </c>
      <c r="N759" t="s">
        <v>33</v>
      </c>
      <c r="P759" t="s">
        <v>2694</v>
      </c>
    </row>
    <row r="760" spans="1:16" hidden="1" x14ac:dyDescent="0.2">
      <c r="A760" t="s">
        <v>16</v>
      </c>
      <c r="B760" t="s">
        <v>17</v>
      </c>
      <c r="C760" t="s">
        <v>18</v>
      </c>
      <c r="D760" t="s">
        <v>18</v>
      </c>
      <c r="E760" t="s">
        <v>2659</v>
      </c>
      <c r="F760" t="s">
        <v>151</v>
      </c>
      <c r="G760" t="s">
        <v>91</v>
      </c>
      <c r="H760" t="s">
        <v>22</v>
      </c>
      <c r="I760" t="s">
        <v>22</v>
      </c>
      <c r="J760">
        <v>0.44280000000000003</v>
      </c>
      <c r="K760" t="s">
        <v>2759</v>
      </c>
      <c r="M760" t="s">
        <v>2695</v>
      </c>
      <c r="N760" t="s">
        <v>33</v>
      </c>
      <c r="P760" t="s">
        <v>2696</v>
      </c>
    </row>
    <row r="761" spans="1:16" hidden="1" x14ac:dyDescent="0.2">
      <c r="A761" t="s">
        <v>16</v>
      </c>
      <c r="B761" t="s">
        <v>17</v>
      </c>
      <c r="C761" t="s">
        <v>18</v>
      </c>
      <c r="D761" t="s">
        <v>18</v>
      </c>
      <c r="E761" t="s">
        <v>2659</v>
      </c>
      <c r="F761" t="s">
        <v>2697</v>
      </c>
      <c r="G761" t="s">
        <v>2698</v>
      </c>
      <c r="H761" t="s">
        <v>22</v>
      </c>
      <c r="I761" t="s">
        <v>22</v>
      </c>
      <c r="J761">
        <v>1.4898</v>
      </c>
      <c r="K761" t="s">
        <v>2759</v>
      </c>
      <c r="M761" t="s">
        <v>2699</v>
      </c>
      <c r="N761" t="s">
        <v>33</v>
      </c>
      <c r="P761" t="s">
        <v>2700</v>
      </c>
    </row>
    <row r="762" spans="1:16" hidden="1" x14ac:dyDescent="0.2">
      <c r="A762" t="s">
        <v>16</v>
      </c>
      <c r="B762" t="s">
        <v>17</v>
      </c>
      <c r="C762" t="s">
        <v>18</v>
      </c>
      <c r="D762" t="s">
        <v>18</v>
      </c>
      <c r="E762" t="s">
        <v>2659</v>
      </c>
      <c r="F762" t="s">
        <v>1842</v>
      </c>
      <c r="G762" t="s">
        <v>91</v>
      </c>
      <c r="H762" t="s">
        <v>22</v>
      </c>
      <c r="I762" t="s">
        <v>22</v>
      </c>
      <c r="J762">
        <v>0.5</v>
      </c>
      <c r="K762" t="s">
        <v>2759</v>
      </c>
      <c r="M762" t="s">
        <v>2701</v>
      </c>
      <c r="N762" t="s">
        <v>33</v>
      </c>
      <c r="P762" t="s">
        <v>2702</v>
      </c>
    </row>
    <row r="763" spans="1:16" hidden="1" x14ac:dyDescent="0.2">
      <c r="A763" t="s">
        <v>16</v>
      </c>
      <c r="B763" t="s">
        <v>17</v>
      </c>
      <c r="C763" t="s">
        <v>18</v>
      </c>
      <c r="D763" t="s">
        <v>18</v>
      </c>
      <c r="E763" t="s">
        <v>2659</v>
      </c>
      <c r="F763" t="s">
        <v>1259</v>
      </c>
      <c r="G763" t="s">
        <v>2703</v>
      </c>
      <c r="H763" t="s">
        <v>22</v>
      </c>
      <c r="I763" t="s">
        <v>22</v>
      </c>
      <c r="J763">
        <v>0.502</v>
      </c>
      <c r="K763" t="s">
        <v>2759</v>
      </c>
      <c r="M763" t="s">
        <v>2704</v>
      </c>
      <c r="N763" t="s">
        <v>33</v>
      </c>
      <c r="P763" t="s">
        <v>2705</v>
      </c>
    </row>
    <row r="764" spans="1:16" hidden="1" x14ac:dyDescent="0.2">
      <c r="A764" t="s">
        <v>16</v>
      </c>
      <c r="B764" t="s">
        <v>17</v>
      </c>
      <c r="C764" t="s">
        <v>18</v>
      </c>
      <c r="D764" t="s">
        <v>18</v>
      </c>
      <c r="E764" t="s">
        <v>2659</v>
      </c>
      <c r="F764" t="s">
        <v>640</v>
      </c>
      <c r="G764" t="s">
        <v>2706</v>
      </c>
      <c r="H764" t="s">
        <v>22</v>
      </c>
      <c r="I764" t="s">
        <v>22</v>
      </c>
      <c r="J764">
        <v>0.50700000000000001</v>
      </c>
      <c r="K764" t="s">
        <v>2759</v>
      </c>
      <c r="M764" t="s">
        <v>2707</v>
      </c>
      <c r="N764" t="s">
        <v>33</v>
      </c>
      <c r="P764" t="s">
        <v>2708</v>
      </c>
    </row>
    <row r="765" spans="1:16" hidden="1" x14ac:dyDescent="0.2">
      <c r="A765" t="s">
        <v>16</v>
      </c>
      <c r="B765" t="s">
        <v>17</v>
      </c>
      <c r="C765" t="s">
        <v>18</v>
      </c>
      <c r="D765" t="s">
        <v>18</v>
      </c>
      <c r="E765" t="s">
        <v>2659</v>
      </c>
      <c r="F765" t="s">
        <v>2709</v>
      </c>
      <c r="G765" t="s">
        <v>2710</v>
      </c>
      <c r="H765" t="s">
        <v>22</v>
      </c>
      <c r="I765" t="s">
        <v>22</v>
      </c>
      <c r="J765">
        <v>1.65</v>
      </c>
      <c r="K765" t="s">
        <v>2759</v>
      </c>
      <c r="M765" t="s">
        <v>2711</v>
      </c>
      <c r="N765" t="s">
        <v>33</v>
      </c>
      <c r="P765" t="s">
        <v>2712</v>
      </c>
    </row>
    <row r="766" spans="1:16" hidden="1" x14ac:dyDescent="0.2">
      <c r="A766" t="s">
        <v>16</v>
      </c>
      <c r="B766" t="s">
        <v>17</v>
      </c>
      <c r="C766" t="s">
        <v>18</v>
      </c>
      <c r="D766" t="s">
        <v>18</v>
      </c>
      <c r="E766" t="s">
        <v>2713</v>
      </c>
      <c r="F766" t="s">
        <v>2371</v>
      </c>
      <c r="G766" t="s">
        <v>819</v>
      </c>
      <c r="H766" t="s">
        <v>22</v>
      </c>
      <c r="I766" t="s">
        <v>22</v>
      </c>
      <c r="J766">
        <v>1.8660000000000001</v>
      </c>
      <c r="K766" t="s">
        <v>2759</v>
      </c>
      <c r="M766" t="s">
        <v>2714</v>
      </c>
      <c r="N766" t="s">
        <v>33</v>
      </c>
      <c r="P766" t="s">
        <v>2715</v>
      </c>
    </row>
    <row r="767" spans="1:16" hidden="1" x14ac:dyDescent="0.2">
      <c r="A767" t="s">
        <v>16</v>
      </c>
      <c r="B767" t="s">
        <v>17</v>
      </c>
      <c r="C767" t="s">
        <v>18</v>
      </c>
      <c r="D767" t="s">
        <v>18</v>
      </c>
      <c r="E767" t="s">
        <v>2713</v>
      </c>
      <c r="F767" t="s">
        <v>2716</v>
      </c>
      <c r="G767" t="s">
        <v>833</v>
      </c>
      <c r="H767" t="s">
        <v>22</v>
      </c>
      <c r="I767" t="s">
        <v>22</v>
      </c>
      <c r="J767">
        <v>0.55000000000000004</v>
      </c>
      <c r="K767" t="s">
        <v>2759</v>
      </c>
      <c r="M767" t="s">
        <v>2717</v>
      </c>
      <c r="N767" t="s">
        <v>33</v>
      </c>
      <c r="P767" t="s">
        <v>2718</v>
      </c>
    </row>
    <row r="768" spans="1:16" hidden="1" x14ac:dyDescent="0.2">
      <c r="A768" t="s">
        <v>16</v>
      </c>
      <c r="B768" t="s">
        <v>17</v>
      </c>
      <c r="C768" t="s">
        <v>18</v>
      </c>
      <c r="D768" t="s">
        <v>18</v>
      </c>
      <c r="E768" t="s">
        <v>2713</v>
      </c>
      <c r="F768" t="s">
        <v>2719</v>
      </c>
      <c r="G768" t="s">
        <v>1774</v>
      </c>
      <c r="H768" t="s">
        <v>22</v>
      </c>
      <c r="I768" t="s">
        <v>22</v>
      </c>
      <c r="J768">
        <v>8</v>
      </c>
      <c r="K768" t="s">
        <v>2759</v>
      </c>
      <c r="M768" t="s">
        <v>2720</v>
      </c>
      <c r="N768" t="s">
        <v>33</v>
      </c>
      <c r="P768" t="s">
        <v>2721</v>
      </c>
    </row>
    <row r="769" spans="1:17" hidden="1" x14ac:dyDescent="0.2">
      <c r="A769" t="s">
        <v>16</v>
      </c>
      <c r="B769" t="s">
        <v>17</v>
      </c>
      <c r="C769" t="s">
        <v>18</v>
      </c>
      <c r="D769" t="s">
        <v>18</v>
      </c>
      <c r="E769" t="s">
        <v>2722</v>
      </c>
      <c r="F769" t="s">
        <v>2723</v>
      </c>
      <c r="G769" t="s">
        <v>819</v>
      </c>
      <c r="H769" t="s">
        <v>22</v>
      </c>
      <c r="I769" t="s">
        <v>22</v>
      </c>
      <c r="J769">
        <v>0.21099999999999999</v>
      </c>
      <c r="K769" t="s">
        <v>2759</v>
      </c>
      <c r="M769" t="s">
        <v>2724</v>
      </c>
      <c r="N769" t="s">
        <v>33</v>
      </c>
      <c r="P769" t="s">
        <v>2725</v>
      </c>
    </row>
    <row r="770" spans="1:17" hidden="1" x14ac:dyDescent="0.2">
      <c r="A770" t="s">
        <v>16</v>
      </c>
      <c r="B770" t="s">
        <v>17</v>
      </c>
      <c r="C770" t="s">
        <v>18</v>
      </c>
      <c r="D770" t="s">
        <v>18</v>
      </c>
      <c r="E770" t="s">
        <v>2726</v>
      </c>
      <c r="F770" t="s">
        <v>332</v>
      </c>
      <c r="G770" t="s">
        <v>91</v>
      </c>
      <c r="H770" t="s">
        <v>22</v>
      </c>
      <c r="I770" t="s">
        <v>22</v>
      </c>
      <c r="J770">
        <v>5.0599999999999999E-2</v>
      </c>
      <c r="K770" t="s">
        <v>23</v>
      </c>
      <c r="M770" t="s">
        <v>2727</v>
      </c>
      <c r="N770" t="s">
        <v>25</v>
      </c>
      <c r="P770" t="s">
        <v>2728</v>
      </c>
    </row>
    <row r="771" spans="1:17" hidden="1" x14ac:dyDescent="0.2">
      <c r="A771" t="s">
        <v>16</v>
      </c>
      <c r="B771" t="s">
        <v>17</v>
      </c>
      <c r="C771" t="s">
        <v>18</v>
      </c>
      <c r="D771" t="s">
        <v>18</v>
      </c>
      <c r="E771" t="s">
        <v>2729</v>
      </c>
      <c r="F771" t="s">
        <v>2730</v>
      </c>
      <c r="G771" t="s">
        <v>2731</v>
      </c>
      <c r="H771" t="s">
        <v>22</v>
      </c>
      <c r="I771" t="s">
        <v>22</v>
      </c>
      <c r="J771">
        <v>0.25240000000000001</v>
      </c>
      <c r="K771" t="s">
        <v>2759</v>
      </c>
      <c r="M771" t="s">
        <v>2732</v>
      </c>
      <c r="N771" t="s">
        <v>33</v>
      </c>
      <c r="P771" t="s">
        <v>2733</v>
      </c>
    </row>
    <row r="772" spans="1:17" hidden="1" x14ac:dyDescent="0.2">
      <c r="A772" t="s">
        <v>16</v>
      </c>
      <c r="B772" t="s">
        <v>17</v>
      </c>
      <c r="C772" t="s">
        <v>18</v>
      </c>
      <c r="D772" t="s">
        <v>18</v>
      </c>
      <c r="E772" t="s">
        <v>2734</v>
      </c>
      <c r="F772" t="s">
        <v>2735</v>
      </c>
      <c r="G772" t="s">
        <v>2736</v>
      </c>
      <c r="H772" t="s">
        <v>22</v>
      </c>
      <c r="I772" t="s">
        <v>22</v>
      </c>
      <c r="J772">
        <v>42.590400000000002</v>
      </c>
      <c r="K772" t="s">
        <v>2759</v>
      </c>
      <c r="M772" t="s">
        <v>2737</v>
      </c>
      <c r="N772" t="s">
        <v>33</v>
      </c>
      <c r="P772" t="s">
        <v>2738</v>
      </c>
    </row>
    <row r="773" spans="1:17" x14ac:dyDescent="0.2">
      <c r="A773" t="s">
        <v>16</v>
      </c>
      <c r="B773" t="s">
        <v>17</v>
      </c>
      <c r="C773" t="s">
        <v>18</v>
      </c>
      <c r="D773" t="s">
        <v>18</v>
      </c>
      <c r="E773" s="1" t="s">
        <v>267</v>
      </c>
      <c r="F773" t="s">
        <v>2747</v>
      </c>
      <c r="G773" t="s">
        <v>22</v>
      </c>
      <c r="H773" t="s">
        <v>22</v>
      </c>
      <c r="I773" t="s">
        <v>22</v>
      </c>
      <c r="K773" t="s">
        <v>2748</v>
      </c>
      <c r="N773" s="2" t="s">
        <v>2756</v>
      </c>
      <c r="P773" t="s">
        <v>2739</v>
      </c>
      <c r="Q773" s="3">
        <v>43355</v>
      </c>
    </row>
    <row r="774" spans="1:17" x14ac:dyDescent="0.2">
      <c r="A774" t="s">
        <v>16</v>
      </c>
      <c r="B774" t="s">
        <v>17</v>
      </c>
      <c r="C774" t="s">
        <v>18</v>
      </c>
      <c r="D774" t="s">
        <v>18</v>
      </c>
      <c r="E774" t="s">
        <v>2749</v>
      </c>
      <c r="F774" t="s">
        <v>2750</v>
      </c>
      <c r="G774" t="s">
        <v>22</v>
      </c>
      <c r="H774" t="s">
        <v>22</v>
      </c>
      <c r="I774" t="s">
        <v>22</v>
      </c>
      <c r="K774" t="s">
        <v>2748</v>
      </c>
      <c r="N774" s="2" t="s">
        <v>2756</v>
      </c>
      <c r="P774" t="s">
        <v>2740</v>
      </c>
      <c r="Q774" s="3">
        <v>43355</v>
      </c>
    </row>
    <row r="775" spans="1:17" x14ac:dyDescent="0.2">
      <c r="A775" t="s">
        <v>16</v>
      </c>
      <c r="B775" t="s">
        <v>17</v>
      </c>
      <c r="C775" t="s">
        <v>18</v>
      </c>
      <c r="D775" t="s">
        <v>18</v>
      </c>
      <c r="E775" t="s">
        <v>2751</v>
      </c>
      <c r="F775" t="s">
        <v>2752</v>
      </c>
      <c r="G775" t="s">
        <v>22</v>
      </c>
      <c r="H775" t="s">
        <v>22</v>
      </c>
      <c r="I775" t="s">
        <v>22</v>
      </c>
      <c r="K775" t="s">
        <v>2748</v>
      </c>
      <c r="N775" s="2" t="s">
        <v>2756</v>
      </c>
      <c r="P775" t="s">
        <v>2741</v>
      </c>
      <c r="Q775" s="3">
        <v>43355</v>
      </c>
    </row>
    <row r="776" spans="1:17" x14ac:dyDescent="0.2">
      <c r="A776" t="s">
        <v>16</v>
      </c>
      <c r="B776" t="s">
        <v>17</v>
      </c>
      <c r="C776" t="s">
        <v>18</v>
      </c>
      <c r="D776" t="s">
        <v>18</v>
      </c>
      <c r="E776" t="s">
        <v>2753</v>
      </c>
      <c r="F776" t="s">
        <v>2754</v>
      </c>
      <c r="G776" t="s">
        <v>22</v>
      </c>
      <c r="H776" t="s">
        <v>22</v>
      </c>
      <c r="I776" t="s">
        <v>22</v>
      </c>
      <c r="K776" t="s">
        <v>2748</v>
      </c>
      <c r="N776" s="2" t="s">
        <v>2756</v>
      </c>
      <c r="P776" t="s">
        <v>2742</v>
      </c>
      <c r="Q776" s="3">
        <v>43355</v>
      </c>
    </row>
    <row r="777" spans="1:17" x14ac:dyDescent="0.2">
      <c r="A777" t="s">
        <v>16</v>
      </c>
      <c r="B777" t="s">
        <v>17</v>
      </c>
      <c r="C777" t="s">
        <v>18</v>
      </c>
      <c r="D777" t="s">
        <v>18</v>
      </c>
      <c r="E777" t="s">
        <v>2753</v>
      </c>
      <c r="F777" t="s">
        <v>2755</v>
      </c>
      <c r="G777" t="s">
        <v>22</v>
      </c>
      <c r="H777" t="s">
        <v>22</v>
      </c>
      <c r="I777" t="s">
        <v>22</v>
      </c>
      <c r="K777" t="s">
        <v>2748</v>
      </c>
      <c r="N777" s="2" t="s">
        <v>2756</v>
      </c>
      <c r="P777" t="s">
        <v>2758</v>
      </c>
      <c r="Q777" s="3">
        <v>43355</v>
      </c>
    </row>
    <row r="778" spans="1:17" x14ac:dyDescent="0.2">
      <c r="A778" t="s">
        <v>16</v>
      </c>
      <c r="B778" t="s">
        <v>17</v>
      </c>
      <c r="C778" t="s">
        <v>18</v>
      </c>
      <c r="D778" t="s">
        <v>18</v>
      </c>
      <c r="E778" t="s">
        <v>2761</v>
      </c>
      <c r="F778" t="s">
        <v>2762</v>
      </c>
      <c r="G778" t="s">
        <v>22</v>
      </c>
      <c r="H778" t="s">
        <v>22</v>
      </c>
      <c r="I778" t="s">
        <v>22</v>
      </c>
      <c r="K778" t="s">
        <v>2748</v>
      </c>
      <c r="N778" t="s">
        <v>2760</v>
      </c>
      <c r="P778" t="s">
        <v>2766</v>
      </c>
      <c r="Q778" s="3">
        <v>43361</v>
      </c>
    </row>
    <row r="779" spans="1:17" x14ac:dyDescent="0.2">
      <c r="A779" t="s">
        <v>16</v>
      </c>
      <c r="B779" t="s">
        <v>17</v>
      </c>
      <c r="C779" t="s">
        <v>18</v>
      </c>
      <c r="D779" t="s">
        <v>18</v>
      </c>
      <c r="E779" t="s">
        <v>2763</v>
      </c>
      <c r="F779" t="s">
        <v>2764</v>
      </c>
      <c r="G779" t="s">
        <v>22</v>
      </c>
      <c r="H779" t="s">
        <v>22</v>
      </c>
      <c r="I779" t="s">
        <v>22</v>
      </c>
      <c r="K779" t="s">
        <v>2748</v>
      </c>
      <c r="N779" t="s">
        <v>2760</v>
      </c>
      <c r="P779" t="s">
        <v>2767</v>
      </c>
      <c r="Q779" s="3">
        <v>43361</v>
      </c>
    </row>
    <row r="780" spans="1:17" x14ac:dyDescent="0.2">
      <c r="A780" t="s">
        <v>16</v>
      </c>
      <c r="B780" t="s">
        <v>17</v>
      </c>
      <c r="C780" t="s">
        <v>18</v>
      </c>
      <c r="D780" t="s">
        <v>18</v>
      </c>
      <c r="E780" t="s">
        <v>2888</v>
      </c>
      <c r="F780" t="s">
        <v>2889</v>
      </c>
      <c r="G780" t="s">
        <v>22</v>
      </c>
      <c r="H780" t="s">
        <v>22</v>
      </c>
      <c r="I780" t="s">
        <v>22</v>
      </c>
      <c r="K780" t="s">
        <v>2745</v>
      </c>
      <c r="N780" t="s">
        <v>2887</v>
      </c>
      <c r="P780" t="s">
        <v>2768</v>
      </c>
      <c r="Q780" s="3">
        <v>43363</v>
      </c>
    </row>
    <row r="781" spans="1:17" x14ac:dyDescent="0.2">
      <c r="A781" t="s">
        <v>16</v>
      </c>
      <c r="B781" t="s">
        <v>17</v>
      </c>
      <c r="C781" t="s">
        <v>18</v>
      </c>
      <c r="D781" t="s">
        <v>18</v>
      </c>
      <c r="E781" t="s">
        <v>2890</v>
      </c>
      <c r="F781" t="s">
        <v>2891</v>
      </c>
      <c r="G781" t="s">
        <v>22</v>
      </c>
      <c r="H781" t="s">
        <v>22</v>
      </c>
      <c r="I781" t="s">
        <v>22</v>
      </c>
      <c r="K781" t="s">
        <v>2748</v>
      </c>
      <c r="N781" t="s">
        <v>2887</v>
      </c>
      <c r="P781" t="s">
        <v>2769</v>
      </c>
      <c r="Q781" s="3">
        <v>43363</v>
      </c>
    </row>
    <row r="782" spans="1:17" x14ac:dyDescent="0.2">
      <c r="A782" t="s">
        <v>16</v>
      </c>
      <c r="B782" t="s">
        <v>17</v>
      </c>
      <c r="C782" t="s">
        <v>18</v>
      </c>
      <c r="D782" t="s">
        <v>18</v>
      </c>
      <c r="E782" t="s">
        <v>2890</v>
      </c>
      <c r="F782" t="s">
        <v>2892</v>
      </c>
      <c r="G782" t="s">
        <v>22</v>
      </c>
      <c r="H782" t="s">
        <v>22</v>
      </c>
      <c r="I782" t="s">
        <v>22</v>
      </c>
      <c r="K782" t="s">
        <v>2745</v>
      </c>
      <c r="N782" t="s">
        <v>2887</v>
      </c>
      <c r="P782" t="s">
        <v>2770</v>
      </c>
      <c r="Q782" s="3">
        <v>43363</v>
      </c>
    </row>
    <row r="783" spans="1:17" x14ac:dyDescent="0.2">
      <c r="A783" t="s">
        <v>16</v>
      </c>
      <c r="B783" t="s">
        <v>17</v>
      </c>
      <c r="C783" t="s">
        <v>18</v>
      </c>
      <c r="D783" t="s">
        <v>18</v>
      </c>
      <c r="E783" t="s">
        <v>2893</v>
      </c>
      <c r="F783" t="s">
        <v>2894</v>
      </c>
      <c r="G783" t="s">
        <v>22</v>
      </c>
      <c r="H783" t="s">
        <v>22</v>
      </c>
      <c r="I783" t="s">
        <v>22</v>
      </c>
      <c r="K783" t="s">
        <v>2745</v>
      </c>
      <c r="N783" t="s">
        <v>2887</v>
      </c>
      <c r="P783" t="s">
        <v>2771</v>
      </c>
      <c r="Q783" s="3">
        <v>43363</v>
      </c>
    </row>
    <row r="784" spans="1:17" x14ac:dyDescent="0.2">
      <c r="A784" t="s">
        <v>16</v>
      </c>
      <c r="B784" t="s">
        <v>17</v>
      </c>
      <c r="C784" t="s">
        <v>18</v>
      </c>
      <c r="D784" t="s">
        <v>18</v>
      </c>
      <c r="E784" t="s">
        <v>2763</v>
      </c>
      <c r="F784" t="s">
        <v>2895</v>
      </c>
      <c r="G784" t="s">
        <v>22</v>
      </c>
      <c r="H784" t="s">
        <v>22</v>
      </c>
      <c r="I784" t="s">
        <v>22</v>
      </c>
      <c r="K784" t="s">
        <v>2745</v>
      </c>
      <c r="N784" t="s">
        <v>2887</v>
      </c>
      <c r="P784" t="s">
        <v>2772</v>
      </c>
      <c r="Q784" s="3">
        <v>43363</v>
      </c>
    </row>
    <row r="785" spans="1:17" x14ac:dyDescent="0.2">
      <c r="A785" t="s">
        <v>16</v>
      </c>
      <c r="B785" t="s">
        <v>17</v>
      </c>
      <c r="C785" t="s">
        <v>18</v>
      </c>
      <c r="D785" t="s">
        <v>18</v>
      </c>
      <c r="E785" t="s">
        <v>2896</v>
      </c>
      <c r="F785" t="s">
        <v>2897</v>
      </c>
      <c r="G785" t="s">
        <v>22</v>
      </c>
      <c r="H785" t="s">
        <v>22</v>
      </c>
      <c r="I785" t="s">
        <v>22</v>
      </c>
      <c r="K785" t="s">
        <v>2745</v>
      </c>
      <c r="N785" t="s">
        <v>2887</v>
      </c>
      <c r="P785" t="s">
        <v>2773</v>
      </c>
      <c r="Q785" s="3">
        <v>43363</v>
      </c>
    </row>
    <row r="786" spans="1:17" x14ac:dyDescent="0.2">
      <c r="A786" t="s">
        <v>16</v>
      </c>
      <c r="B786" t="s">
        <v>17</v>
      </c>
      <c r="C786" t="s">
        <v>18</v>
      </c>
      <c r="D786" t="s">
        <v>18</v>
      </c>
      <c r="E786" t="s">
        <v>2898</v>
      </c>
      <c r="F786" t="s">
        <v>2899</v>
      </c>
      <c r="G786" t="s">
        <v>22</v>
      </c>
      <c r="H786" t="s">
        <v>22</v>
      </c>
      <c r="I786" t="s">
        <v>22</v>
      </c>
      <c r="K786" t="s">
        <v>2745</v>
      </c>
      <c r="N786" t="s">
        <v>2887</v>
      </c>
      <c r="P786" t="s">
        <v>2774</v>
      </c>
      <c r="Q786" s="3">
        <v>43363</v>
      </c>
    </row>
    <row r="787" spans="1:17" x14ac:dyDescent="0.2">
      <c r="A787" t="s">
        <v>16</v>
      </c>
      <c r="B787" t="s">
        <v>17</v>
      </c>
      <c r="C787" t="s">
        <v>18</v>
      </c>
      <c r="D787" t="s">
        <v>18</v>
      </c>
      <c r="E787" t="s">
        <v>2905</v>
      </c>
      <c r="F787" t="s">
        <v>2906</v>
      </c>
      <c r="G787" t="s">
        <v>22</v>
      </c>
      <c r="H787" t="s">
        <v>22</v>
      </c>
      <c r="I787" t="s">
        <v>22</v>
      </c>
      <c r="K787" t="s">
        <v>2745</v>
      </c>
      <c r="N787" s="2" t="s">
        <v>2904</v>
      </c>
      <c r="P787" t="s">
        <v>2775</v>
      </c>
      <c r="Q787" s="3">
        <v>43364</v>
      </c>
    </row>
    <row r="788" spans="1:17" x14ac:dyDescent="0.2">
      <c r="A788" t="s">
        <v>16</v>
      </c>
      <c r="B788" t="s">
        <v>17</v>
      </c>
      <c r="C788" t="s">
        <v>18</v>
      </c>
      <c r="D788" t="s">
        <v>18</v>
      </c>
      <c r="E788" t="s">
        <v>2907</v>
      </c>
      <c r="F788" t="s">
        <v>1028</v>
      </c>
      <c r="G788" t="s">
        <v>22</v>
      </c>
      <c r="H788" t="s">
        <v>22</v>
      </c>
      <c r="I788" t="s">
        <v>22</v>
      </c>
      <c r="K788" t="s">
        <v>2745</v>
      </c>
      <c r="N788" s="2" t="s">
        <v>2904</v>
      </c>
      <c r="P788" t="s">
        <v>2776</v>
      </c>
      <c r="Q788" s="3">
        <v>43365</v>
      </c>
    </row>
    <row r="789" spans="1:17" x14ac:dyDescent="0.2">
      <c r="A789" t="s">
        <v>16</v>
      </c>
      <c r="B789" t="s">
        <v>17</v>
      </c>
      <c r="C789" t="s">
        <v>18</v>
      </c>
      <c r="D789" t="s">
        <v>18</v>
      </c>
      <c r="E789" t="s">
        <v>2907</v>
      </c>
      <c r="F789" t="s">
        <v>2908</v>
      </c>
      <c r="G789" t="s">
        <v>22</v>
      </c>
      <c r="H789" t="s">
        <v>22</v>
      </c>
      <c r="I789" t="s">
        <v>22</v>
      </c>
      <c r="K789" t="s">
        <v>2745</v>
      </c>
      <c r="N789" s="2" t="s">
        <v>2904</v>
      </c>
      <c r="P789" t="s">
        <v>2777</v>
      </c>
      <c r="Q789" s="3">
        <v>43366</v>
      </c>
    </row>
    <row r="790" spans="1:17" x14ac:dyDescent="0.2">
      <c r="A790" t="s">
        <v>16</v>
      </c>
      <c r="B790" t="s">
        <v>17</v>
      </c>
      <c r="C790" t="s">
        <v>18</v>
      </c>
      <c r="D790" t="s">
        <v>18</v>
      </c>
      <c r="E790" t="s">
        <v>2909</v>
      </c>
      <c r="F790" t="s">
        <v>2910</v>
      </c>
      <c r="G790" t="s">
        <v>22</v>
      </c>
      <c r="H790" t="s">
        <v>22</v>
      </c>
      <c r="I790" t="s">
        <v>22</v>
      </c>
      <c r="K790" t="s">
        <v>2745</v>
      </c>
      <c r="N790" s="2" t="s">
        <v>2904</v>
      </c>
      <c r="P790" t="s">
        <v>2778</v>
      </c>
      <c r="Q790" s="3">
        <v>43367</v>
      </c>
    </row>
    <row r="791" spans="1:17" x14ac:dyDescent="0.2">
      <c r="A791" t="s">
        <v>16</v>
      </c>
      <c r="B791" t="s">
        <v>17</v>
      </c>
      <c r="C791" t="s">
        <v>18</v>
      </c>
      <c r="D791" t="s">
        <v>18</v>
      </c>
      <c r="E791" t="s">
        <v>2911</v>
      </c>
      <c r="F791" t="s">
        <v>1243</v>
      </c>
      <c r="G791" t="s">
        <v>22</v>
      </c>
      <c r="H791" t="s">
        <v>22</v>
      </c>
      <c r="I791" t="s">
        <v>22</v>
      </c>
      <c r="K791" t="s">
        <v>2745</v>
      </c>
      <c r="N791" s="2" t="s">
        <v>2904</v>
      </c>
      <c r="P791" t="s">
        <v>2779</v>
      </c>
      <c r="Q791" s="3">
        <v>43368</v>
      </c>
    </row>
    <row r="792" spans="1:17" x14ac:dyDescent="0.2">
      <c r="A792" t="s">
        <v>16</v>
      </c>
      <c r="B792" t="s">
        <v>17</v>
      </c>
      <c r="C792" t="s">
        <v>18</v>
      </c>
      <c r="D792" t="s">
        <v>18</v>
      </c>
      <c r="E792" t="s">
        <v>2292</v>
      </c>
      <c r="F792" t="s">
        <v>2912</v>
      </c>
      <c r="G792" t="s">
        <v>22</v>
      </c>
      <c r="H792" t="s">
        <v>22</v>
      </c>
      <c r="I792" t="s">
        <v>22</v>
      </c>
      <c r="K792" t="s">
        <v>2745</v>
      </c>
      <c r="N792" s="2" t="s">
        <v>2904</v>
      </c>
      <c r="P792" t="s">
        <v>2780</v>
      </c>
      <c r="Q792" s="3">
        <v>43369</v>
      </c>
    </row>
    <row r="793" spans="1:17" x14ac:dyDescent="0.2">
      <c r="A793" t="s">
        <v>16</v>
      </c>
      <c r="B793" t="s">
        <v>17</v>
      </c>
      <c r="C793" t="s">
        <v>18</v>
      </c>
      <c r="D793" t="s">
        <v>18</v>
      </c>
      <c r="P793" t="s">
        <v>2781</v>
      </c>
    </row>
    <row r="794" spans="1:17" x14ac:dyDescent="0.2">
      <c r="A794" t="s">
        <v>16</v>
      </c>
      <c r="B794" t="s">
        <v>17</v>
      </c>
      <c r="C794" t="s">
        <v>18</v>
      </c>
      <c r="D794" t="s">
        <v>18</v>
      </c>
      <c r="P794" t="s">
        <v>2782</v>
      </c>
    </row>
    <row r="795" spans="1:17" x14ac:dyDescent="0.2">
      <c r="A795" t="s">
        <v>16</v>
      </c>
      <c r="B795" t="s">
        <v>17</v>
      </c>
      <c r="C795" t="s">
        <v>18</v>
      </c>
      <c r="D795" t="s">
        <v>18</v>
      </c>
      <c r="P795" t="s">
        <v>2783</v>
      </c>
    </row>
    <row r="796" spans="1:17" x14ac:dyDescent="0.2">
      <c r="A796" t="s">
        <v>16</v>
      </c>
      <c r="B796" t="s">
        <v>17</v>
      </c>
      <c r="C796" t="s">
        <v>18</v>
      </c>
      <c r="D796" t="s">
        <v>18</v>
      </c>
      <c r="P796" t="s">
        <v>2784</v>
      </c>
    </row>
    <row r="797" spans="1:17" x14ac:dyDescent="0.2">
      <c r="A797" t="s">
        <v>16</v>
      </c>
      <c r="B797" t="s">
        <v>17</v>
      </c>
      <c r="C797" t="s">
        <v>18</v>
      </c>
      <c r="D797" t="s">
        <v>18</v>
      </c>
      <c r="P797" t="s">
        <v>2785</v>
      </c>
    </row>
    <row r="798" spans="1:17" x14ac:dyDescent="0.2">
      <c r="A798" t="s">
        <v>16</v>
      </c>
      <c r="B798" t="s">
        <v>17</v>
      </c>
      <c r="C798" t="s">
        <v>18</v>
      </c>
      <c r="D798" t="s">
        <v>18</v>
      </c>
      <c r="P798" t="s">
        <v>2786</v>
      </c>
    </row>
    <row r="799" spans="1:17" x14ac:dyDescent="0.2">
      <c r="A799" t="s">
        <v>16</v>
      </c>
      <c r="B799" t="s">
        <v>17</v>
      </c>
      <c r="C799" t="s">
        <v>18</v>
      </c>
      <c r="D799" t="s">
        <v>18</v>
      </c>
      <c r="P799" t="s">
        <v>2787</v>
      </c>
    </row>
    <row r="800" spans="1:17" x14ac:dyDescent="0.2">
      <c r="A800" t="s">
        <v>16</v>
      </c>
      <c r="B800" t="s">
        <v>17</v>
      </c>
      <c r="C800" t="s">
        <v>18</v>
      </c>
      <c r="D800" t="s">
        <v>18</v>
      </c>
      <c r="P800" t="s">
        <v>2788</v>
      </c>
    </row>
    <row r="801" spans="1:16" x14ac:dyDescent="0.2">
      <c r="A801" t="s">
        <v>16</v>
      </c>
      <c r="B801" t="s">
        <v>17</v>
      </c>
      <c r="C801" t="s">
        <v>18</v>
      </c>
      <c r="D801" t="s">
        <v>18</v>
      </c>
      <c r="P801" t="s">
        <v>2789</v>
      </c>
    </row>
    <row r="802" spans="1:16" x14ac:dyDescent="0.2">
      <c r="A802" t="s">
        <v>16</v>
      </c>
      <c r="B802" t="s">
        <v>17</v>
      </c>
      <c r="C802" t="s">
        <v>18</v>
      </c>
      <c r="D802" t="s">
        <v>18</v>
      </c>
      <c r="P802" t="s">
        <v>2790</v>
      </c>
    </row>
    <row r="803" spans="1:16" x14ac:dyDescent="0.2">
      <c r="A803" t="s">
        <v>16</v>
      </c>
      <c r="B803" t="s">
        <v>17</v>
      </c>
      <c r="C803" t="s">
        <v>18</v>
      </c>
      <c r="D803" t="s">
        <v>18</v>
      </c>
      <c r="P803" t="s">
        <v>2791</v>
      </c>
    </row>
    <row r="804" spans="1:16" x14ac:dyDescent="0.2">
      <c r="A804" t="s">
        <v>16</v>
      </c>
      <c r="B804" t="s">
        <v>17</v>
      </c>
      <c r="C804" t="s">
        <v>18</v>
      </c>
      <c r="D804" t="s">
        <v>18</v>
      </c>
      <c r="P804" t="s">
        <v>2792</v>
      </c>
    </row>
    <row r="805" spans="1:16" x14ac:dyDescent="0.2">
      <c r="A805" t="s">
        <v>16</v>
      </c>
      <c r="B805" t="s">
        <v>17</v>
      </c>
      <c r="C805" t="s">
        <v>18</v>
      </c>
      <c r="D805" t="s">
        <v>18</v>
      </c>
      <c r="P805" t="s">
        <v>2793</v>
      </c>
    </row>
    <row r="806" spans="1:16" x14ac:dyDescent="0.2">
      <c r="A806" t="s">
        <v>16</v>
      </c>
      <c r="B806" t="s">
        <v>17</v>
      </c>
      <c r="C806" t="s">
        <v>18</v>
      </c>
      <c r="D806" t="s">
        <v>18</v>
      </c>
      <c r="P806" t="s">
        <v>2794</v>
      </c>
    </row>
    <row r="807" spans="1:16" x14ac:dyDescent="0.2">
      <c r="A807" t="s">
        <v>16</v>
      </c>
      <c r="B807" t="s">
        <v>17</v>
      </c>
      <c r="C807" t="s">
        <v>18</v>
      </c>
      <c r="D807" t="s">
        <v>18</v>
      </c>
      <c r="P807" t="s">
        <v>2795</v>
      </c>
    </row>
    <row r="808" spans="1:16" x14ac:dyDescent="0.2">
      <c r="A808" t="s">
        <v>16</v>
      </c>
      <c r="B808" t="s">
        <v>17</v>
      </c>
      <c r="C808" t="s">
        <v>18</v>
      </c>
      <c r="D808" t="s">
        <v>18</v>
      </c>
      <c r="P808" t="s">
        <v>2796</v>
      </c>
    </row>
    <row r="809" spans="1:16" x14ac:dyDescent="0.2">
      <c r="A809" t="s">
        <v>16</v>
      </c>
      <c r="B809" t="s">
        <v>17</v>
      </c>
      <c r="C809" t="s">
        <v>18</v>
      </c>
      <c r="D809" t="s">
        <v>18</v>
      </c>
      <c r="P809" t="s">
        <v>2797</v>
      </c>
    </row>
    <row r="810" spans="1:16" x14ac:dyDescent="0.2">
      <c r="A810" t="s">
        <v>16</v>
      </c>
      <c r="B810" t="s">
        <v>17</v>
      </c>
      <c r="C810" t="s">
        <v>18</v>
      </c>
      <c r="D810" t="s">
        <v>18</v>
      </c>
      <c r="P810" t="s">
        <v>2798</v>
      </c>
    </row>
    <row r="811" spans="1:16" x14ac:dyDescent="0.2">
      <c r="A811" t="s">
        <v>16</v>
      </c>
      <c r="B811" t="s">
        <v>17</v>
      </c>
      <c r="C811" t="s">
        <v>18</v>
      </c>
      <c r="D811" t="s">
        <v>18</v>
      </c>
      <c r="P811" t="s">
        <v>2799</v>
      </c>
    </row>
    <row r="812" spans="1:16" x14ac:dyDescent="0.2">
      <c r="A812" t="s">
        <v>16</v>
      </c>
      <c r="B812" t="s">
        <v>17</v>
      </c>
      <c r="C812" t="s">
        <v>18</v>
      </c>
      <c r="D812" t="s">
        <v>18</v>
      </c>
      <c r="P812" t="s">
        <v>2800</v>
      </c>
    </row>
    <row r="813" spans="1:16" x14ac:dyDescent="0.2">
      <c r="A813" t="s">
        <v>16</v>
      </c>
      <c r="B813" t="s">
        <v>17</v>
      </c>
      <c r="C813" t="s">
        <v>18</v>
      </c>
      <c r="D813" t="s">
        <v>18</v>
      </c>
      <c r="P813" t="s">
        <v>2801</v>
      </c>
    </row>
    <row r="814" spans="1:16" x14ac:dyDescent="0.2">
      <c r="A814" t="s">
        <v>16</v>
      </c>
      <c r="B814" t="s">
        <v>17</v>
      </c>
      <c r="C814" t="s">
        <v>18</v>
      </c>
      <c r="D814" t="s">
        <v>18</v>
      </c>
      <c r="P814" t="s">
        <v>2802</v>
      </c>
    </row>
    <row r="815" spans="1:16" x14ac:dyDescent="0.2">
      <c r="A815" t="s">
        <v>16</v>
      </c>
      <c r="B815" t="s">
        <v>17</v>
      </c>
      <c r="C815" t="s">
        <v>18</v>
      </c>
      <c r="D815" t="s">
        <v>18</v>
      </c>
      <c r="P815" t="s">
        <v>2803</v>
      </c>
    </row>
    <row r="816" spans="1:16" x14ac:dyDescent="0.2">
      <c r="A816" t="s">
        <v>16</v>
      </c>
      <c r="B816" t="s">
        <v>17</v>
      </c>
      <c r="C816" t="s">
        <v>18</v>
      </c>
      <c r="D816" t="s">
        <v>18</v>
      </c>
      <c r="P816" t="s">
        <v>2804</v>
      </c>
    </row>
    <row r="817" spans="1:16" x14ac:dyDescent="0.2">
      <c r="A817" t="s">
        <v>16</v>
      </c>
      <c r="B817" t="s">
        <v>17</v>
      </c>
      <c r="C817" t="s">
        <v>18</v>
      </c>
      <c r="D817" t="s">
        <v>18</v>
      </c>
      <c r="P817" t="s">
        <v>2805</v>
      </c>
    </row>
    <row r="818" spans="1:16" x14ac:dyDescent="0.2">
      <c r="A818" t="s">
        <v>16</v>
      </c>
      <c r="B818" t="s">
        <v>17</v>
      </c>
      <c r="C818" t="s">
        <v>18</v>
      </c>
      <c r="D818" t="s">
        <v>18</v>
      </c>
      <c r="P818" t="s">
        <v>2806</v>
      </c>
    </row>
    <row r="819" spans="1:16" x14ac:dyDescent="0.2">
      <c r="A819" t="s">
        <v>16</v>
      </c>
      <c r="B819" t="s">
        <v>17</v>
      </c>
      <c r="C819" t="s">
        <v>18</v>
      </c>
      <c r="D819" t="s">
        <v>18</v>
      </c>
      <c r="P819" t="s">
        <v>2807</v>
      </c>
    </row>
    <row r="820" spans="1:16" x14ac:dyDescent="0.2">
      <c r="A820" t="s">
        <v>16</v>
      </c>
      <c r="B820" t="s">
        <v>17</v>
      </c>
      <c r="C820" t="s">
        <v>18</v>
      </c>
      <c r="D820" t="s">
        <v>18</v>
      </c>
      <c r="P820" t="s">
        <v>2808</v>
      </c>
    </row>
    <row r="821" spans="1:16" x14ac:dyDescent="0.2">
      <c r="A821" t="s">
        <v>16</v>
      </c>
      <c r="B821" t="s">
        <v>17</v>
      </c>
      <c r="C821" t="s">
        <v>18</v>
      </c>
      <c r="D821" t="s">
        <v>18</v>
      </c>
      <c r="P821" t="s">
        <v>2809</v>
      </c>
    </row>
    <row r="822" spans="1:16" x14ac:dyDescent="0.2">
      <c r="A822" t="s">
        <v>16</v>
      </c>
      <c r="B822" t="s">
        <v>17</v>
      </c>
      <c r="C822" t="s">
        <v>18</v>
      </c>
      <c r="D822" t="s">
        <v>18</v>
      </c>
      <c r="P822" t="s">
        <v>2810</v>
      </c>
    </row>
    <row r="823" spans="1:16" x14ac:dyDescent="0.2">
      <c r="A823" t="s">
        <v>16</v>
      </c>
      <c r="B823" t="s">
        <v>17</v>
      </c>
      <c r="C823" t="s">
        <v>18</v>
      </c>
      <c r="D823" t="s">
        <v>18</v>
      </c>
      <c r="P823" t="s">
        <v>2811</v>
      </c>
    </row>
    <row r="824" spans="1:16" x14ac:dyDescent="0.2">
      <c r="A824" t="s">
        <v>16</v>
      </c>
      <c r="B824" t="s">
        <v>17</v>
      </c>
      <c r="C824" t="s">
        <v>18</v>
      </c>
      <c r="D824" t="s">
        <v>18</v>
      </c>
      <c r="P824" t="s">
        <v>2812</v>
      </c>
    </row>
    <row r="825" spans="1:16" x14ac:dyDescent="0.2">
      <c r="A825" t="s">
        <v>16</v>
      </c>
      <c r="B825" t="s">
        <v>17</v>
      </c>
      <c r="C825" t="s">
        <v>18</v>
      </c>
      <c r="D825" t="s">
        <v>18</v>
      </c>
      <c r="P825" t="s">
        <v>2813</v>
      </c>
    </row>
    <row r="826" spans="1:16" x14ac:dyDescent="0.2">
      <c r="A826" t="s">
        <v>16</v>
      </c>
      <c r="B826" t="s">
        <v>17</v>
      </c>
      <c r="C826" t="s">
        <v>18</v>
      </c>
      <c r="D826" t="s">
        <v>18</v>
      </c>
      <c r="P826" t="s">
        <v>2814</v>
      </c>
    </row>
    <row r="827" spans="1:16" x14ac:dyDescent="0.2">
      <c r="A827" t="s">
        <v>16</v>
      </c>
      <c r="B827" t="s">
        <v>17</v>
      </c>
      <c r="C827" t="s">
        <v>18</v>
      </c>
      <c r="D827" t="s">
        <v>18</v>
      </c>
      <c r="P827" t="s">
        <v>2815</v>
      </c>
    </row>
    <row r="828" spans="1:16" x14ac:dyDescent="0.2">
      <c r="A828" t="s">
        <v>16</v>
      </c>
      <c r="B828" t="s">
        <v>17</v>
      </c>
      <c r="C828" t="s">
        <v>18</v>
      </c>
      <c r="D828" t="s">
        <v>18</v>
      </c>
      <c r="P828" t="s">
        <v>2816</v>
      </c>
    </row>
    <row r="829" spans="1:16" x14ac:dyDescent="0.2">
      <c r="A829" t="s">
        <v>16</v>
      </c>
      <c r="B829" t="s">
        <v>17</v>
      </c>
      <c r="C829" t="s">
        <v>18</v>
      </c>
      <c r="D829" t="s">
        <v>18</v>
      </c>
      <c r="P829" t="s">
        <v>2817</v>
      </c>
    </row>
    <row r="830" spans="1:16" x14ac:dyDescent="0.2">
      <c r="A830" t="s">
        <v>16</v>
      </c>
      <c r="B830" t="s">
        <v>17</v>
      </c>
      <c r="C830" t="s">
        <v>18</v>
      </c>
      <c r="D830" t="s">
        <v>18</v>
      </c>
      <c r="P830" t="s">
        <v>2818</v>
      </c>
    </row>
    <row r="831" spans="1:16" x14ac:dyDescent="0.2">
      <c r="A831" t="s">
        <v>16</v>
      </c>
      <c r="B831" t="s">
        <v>17</v>
      </c>
      <c r="C831" t="s">
        <v>18</v>
      </c>
      <c r="D831" t="s">
        <v>18</v>
      </c>
      <c r="P831" t="s">
        <v>2819</v>
      </c>
    </row>
    <row r="832" spans="1:16" x14ac:dyDescent="0.2">
      <c r="A832" t="s">
        <v>16</v>
      </c>
      <c r="B832" t="s">
        <v>17</v>
      </c>
      <c r="C832" t="s">
        <v>18</v>
      </c>
      <c r="D832" t="s">
        <v>18</v>
      </c>
      <c r="P832" t="s">
        <v>2820</v>
      </c>
    </row>
    <row r="833" spans="1:16" x14ac:dyDescent="0.2">
      <c r="A833" t="s">
        <v>16</v>
      </c>
      <c r="B833" t="s">
        <v>17</v>
      </c>
      <c r="C833" t="s">
        <v>18</v>
      </c>
      <c r="D833" t="s">
        <v>18</v>
      </c>
      <c r="P833" t="s">
        <v>2821</v>
      </c>
    </row>
    <row r="834" spans="1:16" x14ac:dyDescent="0.2">
      <c r="A834" t="s">
        <v>16</v>
      </c>
      <c r="B834" t="s">
        <v>17</v>
      </c>
      <c r="C834" t="s">
        <v>18</v>
      </c>
      <c r="D834" t="s">
        <v>18</v>
      </c>
      <c r="P834" t="s">
        <v>2822</v>
      </c>
    </row>
    <row r="835" spans="1:16" x14ac:dyDescent="0.2">
      <c r="A835" t="s">
        <v>16</v>
      </c>
      <c r="B835" t="s">
        <v>17</v>
      </c>
      <c r="C835" t="s">
        <v>18</v>
      </c>
      <c r="D835" t="s">
        <v>18</v>
      </c>
      <c r="P835" t="s">
        <v>2823</v>
      </c>
    </row>
    <row r="836" spans="1:16" x14ac:dyDescent="0.2">
      <c r="A836" t="s">
        <v>16</v>
      </c>
      <c r="B836" t="s">
        <v>17</v>
      </c>
      <c r="C836" t="s">
        <v>18</v>
      </c>
      <c r="D836" t="s">
        <v>18</v>
      </c>
      <c r="P836" t="s">
        <v>2824</v>
      </c>
    </row>
    <row r="837" spans="1:16" x14ac:dyDescent="0.2">
      <c r="A837" t="s">
        <v>16</v>
      </c>
      <c r="B837" t="s">
        <v>17</v>
      </c>
      <c r="C837" t="s">
        <v>18</v>
      </c>
      <c r="D837" t="s">
        <v>18</v>
      </c>
      <c r="P837" t="s">
        <v>2825</v>
      </c>
    </row>
    <row r="838" spans="1:16" x14ac:dyDescent="0.2">
      <c r="A838" t="s">
        <v>16</v>
      </c>
      <c r="B838" t="s">
        <v>17</v>
      </c>
      <c r="C838" t="s">
        <v>18</v>
      </c>
      <c r="D838" t="s">
        <v>18</v>
      </c>
      <c r="P838" t="s">
        <v>2826</v>
      </c>
    </row>
    <row r="839" spans="1:16" x14ac:dyDescent="0.2">
      <c r="A839" t="s">
        <v>16</v>
      </c>
      <c r="B839" t="s">
        <v>17</v>
      </c>
      <c r="C839" t="s">
        <v>18</v>
      </c>
      <c r="D839" t="s">
        <v>18</v>
      </c>
      <c r="P839" t="s">
        <v>2827</v>
      </c>
    </row>
    <row r="840" spans="1:16" x14ac:dyDescent="0.2">
      <c r="A840" t="s">
        <v>16</v>
      </c>
      <c r="B840" t="s">
        <v>17</v>
      </c>
      <c r="C840" t="s">
        <v>18</v>
      </c>
      <c r="D840" t="s">
        <v>18</v>
      </c>
      <c r="P840" t="s">
        <v>2828</v>
      </c>
    </row>
    <row r="841" spans="1:16" x14ac:dyDescent="0.2">
      <c r="A841" t="s">
        <v>16</v>
      </c>
      <c r="B841" t="s">
        <v>17</v>
      </c>
      <c r="C841" t="s">
        <v>18</v>
      </c>
      <c r="D841" t="s">
        <v>18</v>
      </c>
      <c r="P841" t="s">
        <v>2829</v>
      </c>
    </row>
    <row r="842" spans="1:16" x14ac:dyDescent="0.2">
      <c r="A842" t="s">
        <v>16</v>
      </c>
      <c r="B842" t="s">
        <v>17</v>
      </c>
      <c r="C842" t="s">
        <v>18</v>
      </c>
      <c r="D842" t="s">
        <v>18</v>
      </c>
      <c r="P842" t="s">
        <v>2830</v>
      </c>
    </row>
    <row r="843" spans="1:16" x14ac:dyDescent="0.2">
      <c r="A843" t="s">
        <v>16</v>
      </c>
      <c r="B843" t="s">
        <v>17</v>
      </c>
      <c r="C843" t="s">
        <v>18</v>
      </c>
      <c r="D843" t="s">
        <v>18</v>
      </c>
      <c r="P843" t="s">
        <v>2831</v>
      </c>
    </row>
    <row r="844" spans="1:16" x14ac:dyDescent="0.2">
      <c r="A844" t="s">
        <v>16</v>
      </c>
      <c r="B844" t="s">
        <v>17</v>
      </c>
      <c r="C844" t="s">
        <v>18</v>
      </c>
      <c r="D844" t="s">
        <v>18</v>
      </c>
      <c r="P844" t="s">
        <v>2832</v>
      </c>
    </row>
    <row r="845" spans="1:16" x14ac:dyDescent="0.2">
      <c r="A845" t="s">
        <v>16</v>
      </c>
      <c r="B845" t="s">
        <v>17</v>
      </c>
      <c r="C845" t="s">
        <v>18</v>
      </c>
      <c r="D845" t="s">
        <v>18</v>
      </c>
      <c r="P845" t="s">
        <v>2833</v>
      </c>
    </row>
    <row r="846" spans="1:16" x14ac:dyDescent="0.2">
      <c r="A846" t="s">
        <v>16</v>
      </c>
      <c r="B846" t="s">
        <v>17</v>
      </c>
      <c r="C846" t="s">
        <v>18</v>
      </c>
      <c r="D846" t="s">
        <v>18</v>
      </c>
      <c r="P846" t="s">
        <v>2834</v>
      </c>
    </row>
    <row r="847" spans="1:16" x14ac:dyDescent="0.2">
      <c r="A847" t="s">
        <v>16</v>
      </c>
      <c r="B847" t="s">
        <v>17</v>
      </c>
      <c r="C847" t="s">
        <v>18</v>
      </c>
      <c r="D847" t="s">
        <v>18</v>
      </c>
      <c r="P847" t="s">
        <v>2835</v>
      </c>
    </row>
    <row r="848" spans="1:16" x14ac:dyDescent="0.2">
      <c r="A848" t="s">
        <v>16</v>
      </c>
      <c r="B848" t="s">
        <v>17</v>
      </c>
      <c r="C848" t="s">
        <v>18</v>
      </c>
      <c r="D848" t="s">
        <v>18</v>
      </c>
      <c r="P848" t="s">
        <v>2836</v>
      </c>
    </row>
    <row r="849" spans="1:16" x14ac:dyDescent="0.2">
      <c r="A849" t="s">
        <v>16</v>
      </c>
      <c r="B849" t="s">
        <v>17</v>
      </c>
      <c r="C849" t="s">
        <v>18</v>
      </c>
      <c r="D849" t="s">
        <v>18</v>
      </c>
      <c r="P849" t="s">
        <v>2837</v>
      </c>
    </row>
    <row r="850" spans="1:16" x14ac:dyDescent="0.2">
      <c r="A850" t="s">
        <v>16</v>
      </c>
      <c r="B850" t="s">
        <v>17</v>
      </c>
      <c r="C850" t="s">
        <v>18</v>
      </c>
      <c r="D850" t="s">
        <v>18</v>
      </c>
      <c r="P850" t="s">
        <v>2838</v>
      </c>
    </row>
    <row r="851" spans="1:16" x14ac:dyDescent="0.2">
      <c r="A851" t="s">
        <v>16</v>
      </c>
      <c r="B851" t="s">
        <v>17</v>
      </c>
      <c r="C851" t="s">
        <v>18</v>
      </c>
      <c r="D851" t="s">
        <v>18</v>
      </c>
      <c r="P851" t="s">
        <v>2839</v>
      </c>
    </row>
    <row r="852" spans="1:16" x14ac:dyDescent="0.2">
      <c r="A852" t="s">
        <v>16</v>
      </c>
      <c r="B852" t="s">
        <v>17</v>
      </c>
      <c r="C852" t="s">
        <v>18</v>
      </c>
      <c r="D852" t="s">
        <v>18</v>
      </c>
      <c r="P852" t="s">
        <v>2840</v>
      </c>
    </row>
    <row r="853" spans="1:16" x14ac:dyDescent="0.2">
      <c r="A853" t="s">
        <v>16</v>
      </c>
      <c r="B853" t="s">
        <v>17</v>
      </c>
      <c r="C853" t="s">
        <v>18</v>
      </c>
      <c r="D853" t="s">
        <v>18</v>
      </c>
      <c r="P853" t="s">
        <v>2841</v>
      </c>
    </row>
    <row r="854" spans="1:16" x14ac:dyDescent="0.2">
      <c r="A854" t="s">
        <v>16</v>
      </c>
      <c r="B854" t="s">
        <v>17</v>
      </c>
      <c r="C854" t="s">
        <v>18</v>
      </c>
      <c r="D854" t="s">
        <v>18</v>
      </c>
      <c r="P854" t="s">
        <v>2842</v>
      </c>
    </row>
    <row r="855" spans="1:16" x14ac:dyDescent="0.2">
      <c r="A855" t="s">
        <v>16</v>
      </c>
      <c r="B855" t="s">
        <v>17</v>
      </c>
      <c r="C855" t="s">
        <v>18</v>
      </c>
      <c r="D855" t="s">
        <v>18</v>
      </c>
      <c r="P855" t="s">
        <v>2843</v>
      </c>
    </row>
    <row r="856" spans="1:16" x14ac:dyDescent="0.2">
      <c r="A856" t="s">
        <v>16</v>
      </c>
      <c r="B856" t="s">
        <v>17</v>
      </c>
      <c r="C856" t="s">
        <v>18</v>
      </c>
      <c r="D856" t="s">
        <v>18</v>
      </c>
      <c r="P856" t="s">
        <v>2844</v>
      </c>
    </row>
    <row r="857" spans="1:16" x14ac:dyDescent="0.2">
      <c r="A857" t="s">
        <v>16</v>
      </c>
      <c r="B857" t="s">
        <v>17</v>
      </c>
      <c r="C857" t="s">
        <v>18</v>
      </c>
      <c r="D857" t="s">
        <v>18</v>
      </c>
      <c r="P857" t="s">
        <v>2845</v>
      </c>
    </row>
    <row r="858" spans="1:16" x14ac:dyDescent="0.2">
      <c r="A858" t="s">
        <v>16</v>
      </c>
      <c r="B858" t="s">
        <v>17</v>
      </c>
      <c r="C858" t="s">
        <v>18</v>
      </c>
      <c r="D858" t="s">
        <v>18</v>
      </c>
      <c r="P858" t="s">
        <v>2846</v>
      </c>
    </row>
    <row r="859" spans="1:16" x14ac:dyDescent="0.2">
      <c r="A859" t="s">
        <v>16</v>
      </c>
      <c r="B859" t="s">
        <v>17</v>
      </c>
      <c r="C859" t="s">
        <v>18</v>
      </c>
      <c r="D859" t="s">
        <v>18</v>
      </c>
      <c r="P859" t="s">
        <v>2847</v>
      </c>
    </row>
    <row r="860" spans="1:16" x14ac:dyDescent="0.2">
      <c r="A860" t="s">
        <v>16</v>
      </c>
      <c r="B860" t="s">
        <v>17</v>
      </c>
      <c r="C860" t="s">
        <v>18</v>
      </c>
      <c r="D860" t="s">
        <v>18</v>
      </c>
      <c r="P860" t="s">
        <v>2848</v>
      </c>
    </row>
    <row r="861" spans="1:16" x14ac:dyDescent="0.2">
      <c r="A861" t="s">
        <v>16</v>
      </c>
      <c r="B861" t="s">
        <v>17</v>
      </c>
      <c r="C861" t="s">
        <v>18</v>
      </c>
      <c r="D861" t="s">
        <v>18</v>
      </c>
      <c r="P861" t="s">
        <v>2849</v>
      </c>
    </row>
    <row r="862" spans="1:16" x14ac:dyDescent="0.2">
      <c r="A862" t="s">
        <v>16</v>
      </c>
      <c r="B862" t="s">
        <v>17</v>
      </c>
      <c r="C862" t="s">
        <v>18</v>
      </c>
      <c r="D862" t="s">
        <v>18</v>
      </c>
      <c r="P862" t="s">
        <v>2850</v>
      </c>
    </row>
    <row r="863" spans="1:16" x14ac:dyDescent="0.2">
      <c r="A863" t="s">
        <v>16</v>
      </c>
      <c r="B863" t="s">
        <v>17</v>
      </c>
      <c r="C863" t="s">
        <v>18</v>
      </c>
      <c r="D863" t="s">
        <v>18</v>
      </c>
      <c r="P863" t="s">
        <v>2851</v>
      </c>
    </row>
    <row r="864" spans="1:16" x14ac:dyDescent="0.2">
      <c r="A864" t="s">
        <v>16</v>
      </c>
      <c r="B864" t="s">
        <v>17</v>
      </c>
      <c r="C864" t="s">
        <v>18</v>
      </c>
      <c r="D864" t="s">
        <v>18</v>
      </c>
      <c r="P864" t="s">
        <v>2852</v>
      </c>
    </row>
    <row r="865" spans="1:16" x14ac:dyDescent="0.2">
      <c r="A865" t="s">
        <v>16</v>
      </c>
      <c r="B865" t="s">
        <v>17</v>
      </c>
      <c r="C865" t="s">
        <v>18</v>
      </c>
      <c r="D865" t="s">
        <v>18</v>
      </c>
      <c r="P865" t="s">
        <v>2853</v>
      </c>
    </row>
    <row r="866" spans="1:16" x14ac:dyDescent="0.2">
      <c r="A866" t="s">
        <v>16</v>
      </c>
      <c r="B866" t="s">
        <v>17</v>
      </c>
      <c r="C866" t="s">
        <v>18</v>
      </c>
      <c r="D866" t="s">
        <v>18</v>
      </c>
      <c r="P866" t="s">
        <v>2854</v>
      </c>
    </row>
    <row r="867" spans="1:16" x14ac:dyDescent="0.2">
      <c r="A867" t="s">
        <v>16</v>
      </c>
      <c r="B867" t="s">
        <v>17</v>
      </c>
      <c r="C867" t="s">
        <v>18</v>
      </c>
      <c r="D867" t="s">
        <v>18</v>
      </c>
      <c r="P867" t="s">
        <v>2855</v>
      </c>
    </row>
    <row r="868" spans="1:16" x14ac:dyDescent="0.2">
      <c r="A868" t="s">
        <v>16</v>
      </c>
      <c r="B868" t="s">
        <v>17</v>
      </c>
      <c r="C868" t="s">
        <v>18</v>
      </c>
      <c r="D868" t="s">
        <v>18</v>
      </c>
      <c r="P868" t="s">
        <v>2856</v>
      </c>
    </row>
    <row r="869" spans="1:16" x14ac:dyDescent="0.2">
      <c r="A869" t="s">
        <v>16</v>
      </c>
      <c r="B869" t="s">
        <v>17</v>
      </c>
      <c r="C869" t="s">
        <v>18</v>
      </c>
      <c r="D869" t="s">
        <v>18</v>
      </c>
      <c r="P869" t="s">
        <v>2857</v>
      </c>
    </row>
    <row r="870" spans="1:16" x14ac:dyDescent="0.2">
      <c r="A870" t="s">
        <v>16</v>
      </c>
      <c r="B870" t="s">
        <v>17</v>
      </c>
      <c r="C870" t="s">
        <v>18</v>
      </c>
      <c r="D870" t="s">
        <v>18</v>
      </c>
      <c r="P870" t="s">
        <v>2858</v>
      </c>
    </row>
    <row r="871" spans="1:16" x14ac:dyDescent="0.2">
      <c r="A871" t="s">
        <v>16</v>
      </c>
      <c r="B871" t="s">
        <v>17</v>
      </c>
      <c r="C871" t="s">
        <v>18</v>
      </c>
      <c r="D871" t="s">
        <v>18</v>
      </c>
      <c r="P871" t="s">
        <v>2859</v>
      </c>
    </row>
    <row r="872" spans="1:16" x14ac:dyDescent="0.2">
      <c r="A872" t="s">
        <v>16</v>
      </c>
      <c r="B872" t="s">
        <v>17</v>
      </c>
      <c r="C872" t="s">
        <v>18</v>
      </c>
      <c r="D872" t="s">
        <v>18</v>
      </c>
      <c r="P872" t="s">
        <v>2860</v>
      </c>
    </row>
    <row r="873" spans="1:16" x14ac:dyDescent="0.2">
      <c r="A873" t="s">
        <v>16</v>
      </c>
      <c r="B873" t="s">
        <v>17</v>
      </c>
      <c r="C873" t="s">
        <v>18</v>
      </c>
      <c r="D873" t="s">
        <v>18</v>
      </c>
      <c r="P873" t="s">
        <v>2861</v>
      </c>
    </row>
    <row r="874" spans="1:16" x14ac:dyDescent="0.2">
      <c r="A874" t="s">
        <v>16</v>
      </c>
      <c r="B874" t="s">
        <v>17</v>
      </c>
      <c r="C874" t="s">
        <v>18</v>
      </c>
      <c r="D874" t="s">
        <v>18</v>
      </c>
      <c r="P874" t="s">
        <v>2862</v>
      </c>
    </row>
    <row r="875" spans="1:16" x14ac:dyDescent="0.2">
      <c r="A875" t="s">
        <v>16</v>
      </c>
      <c r="B875" t="s">
        <v>17</v>
      </c>
      <c r="C875" t="s">
        <v>18</v>
      </c>
      <c r="D875" t="s">
        <v>18</v>
      </c>
      <c r="P875" t="s">
        <v>2863</v>
      </c>
    </row>
    <row r="876" spans="1:16" x14ac:dyDescent="0.2">
      <c r="A876" t="s">
        <v>16</v>
      </c>
      <c r="B876" t="s">
        <v>17</v>
      </c>
      <c r="C876" t="s">
        <v>18</v>
      </c>
      <c r="D876" t="s">
        <v>18</v>
      </c>
      <c r="P876" t="s">
        <v>2864</v>
      </c>
    </row>
    <row r="877" spans="1:16" x14ac:dyDescent="0.2">
      <c r="A877" t="s">
        <v>16</v>
      </c>
      <c r="B877" t="s">
        <v>17</v>
      </c>
      <c r="C877" t="s">
        <v>18</v>
      </c>
      <c r="D877" t="s">
        <v>18</v>
      </c>
      <c r="P877" t="s">
        <v>2865</v>
      </c>
    </row>
    <row r="878" spans="1:16" x14ac:dyDescent="0.2">
      <c r="A878" t="s">
        <v>16</v>
      </c>
      <c r="B878" t="s">
        <v>17</v>
      </c>
      <c r="C878" t="s">
        <v>18</v>
      </c>
      <c r="D878" t="s">
        <v>18</v>
      </c>
      <c r="P878" t="s">
        <v>2866</v>
      </c>
    </row>
    <row r="879" spans="1:16" x14ac:dyDescent="0.2">
      <c r="A879" t="s">
        <v>16</v>
      </c>
      <c r="B879" t="s">
        <v>17</v>
      </c>
      <c r="C879" t="s">
        <v>18</v>
      </c>
      <c r="D879" t="s">
        <v>18</v>
      </c>
      <c r="P879" t="s">
        <v>2867</v>
      </c>
    </row>
    <row r="880" spans="1:16" x14ac:dyDescent="0.2">
      <c r="A880" t="s">
        <v>16</v>
      </c>
      <c r="B880" t="s">
        <v>17</v>
      </c>
      <c r="C880" t="s">
        <v>18</v>
      </c>
      <c r="D880" t="s">
        <v>18</v>
      </c>
      <c r="P880" t="s">
        <v>2868</v>
      </c>
    </row>
    <row r="881" spans="1:16" x14ac:dyDescent="0.2">
      <c r="A881" t="s">
        <v>16</v>
      </c>
      <c r="B881" t="s">
        <v>17</v>
      </c>
      <c r="C881" t="s">
        <v>18</v>
      </c>
      <c r="D881" t="s">
        <v>18</v>
      </c>
      <c r="P881" t="s">
        <v>2869</v>
      </c>
    </row>
    <row r="882" spans="1:16" x14ac:dyDescent="0.2">
      <c r="A882" t="s">
        <v>16</v>
      </c>
      <c r="B882" t="s">
        <v>17</v>
      </c>
      <c r="C882" t="s">
        <v>18</v>
      </c>
      <c r="D882" t="s">
        <v>18</v>
      </c>
      <c r="P882" t="s">
        <v>2870</v>
      </c>
    </row>
    <row r="883" spans="1:16" x14ac:dyDescent="0.2">
      <c r="A883" t="s">
        <v>16</v>
      </c>
      <c r="B883" t="s">
        <v>17</v>
      </c>
      <c r="C883" t="s">
        <v>18</v>
      </c>
      <c r="D883" t="s">
        <v>18</v>
      </c>
      <c r="P883" t="s">
        <v>2871</v>
      </c>
    </row>
    <row r="884" spans="1:16" x14ac:dyDescent="0.2">
      <c r="A884" t="s">
        <v>16</v>
      </c>
      <c r="B884" t="s">
        <v>17</v>
      </c>
      <c r="C884" t="s">
        <v>18</v>
      </c>
      <c r="D884" t="s">
        <v>18</v>
      </c>
      <c r="P884" t="s">
        <v>2872</v>
      </c>
    </row>
    <row r="885" spans="1:16" x14ac:dyDescent="0.2">
      <c r="A885" t="s">
        <v>16</v>
      </c>
      <c r="B885" t="s">
        <v>17</v>
      </c>
      <c r="C885" t="s">
        <v>18</v>
      </c>
      <c r="D885" t="s">
        <v>18</v>
      </c>
      <c r="P885" t="s">
        <v>2873</v>
      </c>
    </row>
    <row r="886" spans="1:16" x14ac:dyDescent="0.2">
      <c r="A886" t="s">
        <v>16</v>
      </c>
      <c r="B886" t="s">
        <v>17</v>
      </c>
      <c r="C886" t="s">
        <v>18</v>
      </c>
      <c r="D886" t="s">
        <v>18</v>
      </c>
      <c r="P886" t="s">
        <v>2874</v>
      </c>
    </row>
    <row r="887" spans="1:16" x14ac:dyDescent="0.2">
      <c r="A887" t="s">
        <v>16</v>
      </c>
      <c r="B887" t="s">
        <v>17</v>
      </c>
      <c r="C887" t="s">
        <v>18</v>
      </c>
      <c r="D887" t="s">
        <v>18</v>
      </c>
      <c r="P887" t="s">
        <v>2875</v>
      </c>
    </row>
    <row r="888" spans="1:16" x14ac:dyDescent="0.2">
      <c r="A888" t="s">
        <v>16</v>
      </c>
      <c r="B888" t="s">
        <v>17</v>
      </c>
      <c r="C888" t="s">
        <v>18</v>
      </c>
      <c r="D888" t="s">
        <v>18</v>
      </c>
    </row>
    <row r="889" spans="1:16" x14ac:dyDescent="0.2">
      <c r="A889" t="s">
        <v>16</v>
      </c>
      <c r="B889" t="s">
        <v>17</v>
      </c>
      <c r="C889" t="s">
        <v>18</v>
      </c>
      <c r="D889" t="s">
        <v>18</v>
      </c>
    </row>
    <row r="890" spans="1:16" x14ac:dyDescent="0.2">
      <c r="A890" t="s">
        <v>16</v>
      </c>
      <c r="B890" t="s">
        <v>17</v>
      </c>
      <c r="C890" t="s">
        <v>18</v>
      </c>
      <c r="D890" t="s">
        <v>18</v>
      </c>
    </row>
    <row r="891" spans="1:16" x14ac:dyDescent="0.2">
      <c r="A891" t="s">
        <v>16</v>
      </c>
      <c r="B891" t="s">
        <v>17</v>
      </c>
      <c r="C891" t="s">
        <v>18</v>
      </c>
      <c r="D891" t="s">
        <v>18</v>
      </c>
    </row>
    <row r="892" spans="1:16" x14ac:dyDescent="0.2">
      <c r="A892" t="s">
        <v>16</v>
      </c>
      <c r="B892" t="s">
        <v>17</v>
      </c>
      <c r="C892" t="s">
        <v>18</v>
      </c>
      <c r="D892" t="s">
        <v>18</v>
      </c>
    </row>
    <row r="893" spans="1:16" x14ac:dyDescent="0.2">
      <c r="A893" t="s">
        <v>16</v>
      </c>
      <c r="B893" t="s">
        <v>17</v>
      </c>
      <c r="C893" t="s">
        <v>18</v>
      </c>
      <c r="D893" t="s">
        <v>18</v>
      </c>
    </row>
    <row r="894" spans="1:16" x14ac:dyDescent="0.2">
      <c r="A894" t="s">
        <v>16</v>
      </c>
      <c r="B894" t="s">
        <v>17</v>
      </c>
      <c r="C894" t="s">
        <v>18</v>
      </c>
      <c r="D894" t="s">
        <v>18</v>
      </c>
    </row>
    <row r="895" spans="1:16" x14ac:dyDescent="0.2">
      <c r="A895" t="s">
        <v>16</v>
      </c>
      <c r="B895" t="s">
        <v>17</v>
      </c>
      <c r="C895" t="s">
        <v>18</v>
      </c>
      <c r="D895" t="s">
        <v>18</v>
      </c>
    </row>
    <row r="896" spans="1:16" x14ac:dyDescent="0.2">
      <c r="A896" t="s">
        <v>16</v>
      </c>
      <c r="B896" t="s">
        <v>17</v>
      </c>
      <c r="C896" t="s">
        <v>18</v>
      </c>
      <c r="D896" t="s">
        <v>18</v>
      </c>
    </row>
    <row r="897" spans="1:4" x14ac:dyDescent="0.2">
      <c r="A897" t="s">
        <v>16</v>
      </c>
      <c r="B897" t="s">
        <v>17</v>
      </c>
      <c r="C897" t="s">
        <v>18</v>
      </c>
      <c r="D897" t="s">
        <v>18</v>
      </c>
    </row>
    <row r="898" spans="1:4" x14ac:dyDescent="0.2">
      <c r="A898" t="s">
        <v>16</v>
      </c>
      <c r="B898" t="s">
        <v>17</v>
      </c>
      <c r="C898" t="s">
        <v>18</v>
      </c>
      <c r="D898" t="s">
        <v>18</v>
      </c>
    </row>
    <row r="899" spans="1:4" x14ac:dyDescent="0.2">
      <c r="A899" t="s">
        <v>16</v>
      </c>
      <c r="B899" t="s">
        <v>17</v>
      </c>
      <c r="C899" t="s">
        <v>18</v>
      </c>
      <c r="D899" t="s">
        <v>18</v>
      </c>
    </row>
    <row r="900" spans="1:4" x14ac:dyDescent="0.2">
      <c r="A900" t="s">
        <v>16</v>
      </c>
      <c r="B900" t="s">
        <v>17</v>
      </c>
      <c r="C900" t="s">
        <v>18</v>
      </c>
      <c r="D900" t="s">
        <v>18</v>
      </c>
    </row>
    <row r="901" spans="1:4" x14ac:dyDescent="0.2">
      <c r="A901" t="s">
        <v>16</v>
      </c>
      <c r="B901" t="s">
        <v>17</v>
      </c>
      <c r="C901" t="s">
        <v>18</v>
      </c>
      <c r="D901" t="s">
        <v>18</v>
      </c>
    </row>
    <row r="902" spans="1:4" x14ac:dyDescent="0.2">
      <c r="A902" t="s">
        <v>16</v>
      </c>
      <c r="B902" t="s">
        <v>17</v>
      </c>
      <c r="C902" t="s">
        <v>18</v>
      </c>
      <c r="D902" t="s">
        <v>18</v>
      </c>
    </row>
    <row r="903" spans="1:4" x14ac:dyDescent="0.2">
      <c r="A903" t="s">
        <v>16</v>
      </c>
      <c r="B903" t="s">
        <v>17</v>
      </c>
      <c r="C903" t="s">
        <v>18</v>
      </c>
      <c r="D903" t="s">
        <v>18</v>
      </c>
    </row>
    <row r="904" spans="1:4" x14ac:dyDescent="0.2">
      <c r="A904" t="s">
        <v>16</v>
      </c>
      <c r="B904" t="s">
        <v>17</v>
      </c>
      <c r="C904" t="s">
        <v>18</v>
      </c>
      <c r="D904" t="s">
        <v>18</v>
      </c>
    </row>
    <row r="905" spans="1:4" x14ac:dyDescent="0.2">
      <c r="A905" t="s">
        <v>16</v>
      </c>
      <c r="B905" t="s">
        <v>17</v>
      </c>
      <c r="C905" t="s">
        <v>18</v>
      </c>
      <c r="D905" t="s">
        <v>18</v>
      </c>
    </row>
    <row r="906" spans="1:4" x14ac:dyDescent="0.2">
      <c r="A906" t="s">
        <v>16</v>
      </c>
      <c r="B906" t="s">
        <v>17</v>
      </c>
      <c r="C906" t="s">
        <v>18</v>
      </c>
      <c r="D906" t="s">
        <v>18</v>
      </c>
    </row>
    <row r="907" spans="1:4" x14ac:dyDescent="0.2">
      <c r="A907" t="s">
        <v>16</v>
      </c>
      <c r="B907" t="s">
        <v>17</v>
      </c>
      <c r="C907" t="s">
        <v>18</v>
      </c>
      <c r="D907" t="s">
        <v>18</v>
      </c>
    </row>
    <row r="908" spans="1:4" x14ac:dyDescent="0.2">
      <c r="A908" t="s">
        <v>16</v>
      </c>
      <c r="B908" t="s">
        <v>17</v>
      </c>
      <c r="C908" t="s">
        <v>18</v>
      </c>
      <c r="D908" t="s">
        <v>18</v>
      </c>
    </row>
    <row r="909" spans="1:4" x14ac:dyDescent="0.2">
      <c r="A909" t="s">
        <v>16</v>
      </c>
      <c r="B909" t="s">
        <v>17</v>
      </c>
      <c r="C909" t="s">
        <v>18</v>
      </c>
      <c r="D909" t="s">
        <v>18</v>
      </c>
    </row>
    <row r="910" spans="1:4" x14ac:dyDescent="0.2">
      <c r="A910" t="s">
        <v>16</v>
      </c>
      <c r="B910" t="s">
        <v>17</v>
      </c>
      <c r="C910" t="s">
        <v>18</v>
      </c>
      <c r="D910" t="s">
        <v>18</v>
      </c>
    </row>
    <row r="911" spans="1:4" x14ac:dyDescent="0.2">
      <c r="A911" t="s">
        <v>16</v>
      </c>
      <c r="B911" t="s">
        <v>17</v>
      </c>
      <c r="C911" t="s">
        <v>18</v>
      </c>
      <c r="D911" t="s">
        <v>18</v>
      </c>
    </row>
    <row r="912" spans="1:4" x14ac:dyDescent="0.2">
      <c r="A912" t="s">
        <v>16</v>
      </c>
      <c r="B912" t="s">
        <v>17</v>
      </c>
      <c r="C912" t="s">
        <v>18</v>
      </c>
      <c r="D912" t="s">
        <v>18</v>
      </c>
    </row>
    <row r="913" spans="1:4" x14ac:dyDescent="0.2">
      <c r="A913" t="s">
        <v>16</v>
      </c>
      <c r="B913" t="s">
        <v>17</v>
      </c>
      <c r="C913" t="s">
        <v>18</v>
      </c>
      <c r="D913" t="s">
        <v>18</v>
      </c>
    </row>
    <row r="914" spans="1:4" x14ac:dyDescent="0.2">
      <c r="A914" t="s">
        <v>16</v>
      </c>
      <c r="B914" t="s">
        <v>17</v>
      </c>
      <c r="C914" t="s">
        <v>18</v>
      </c>
      <c r="D914" t="s">
        <v>18</v>
      </c>
    </row>
    <row r="915" spans="1:4" x14ac:dyDescent="0.2">
      <c r="A915" t="s">
        <v>16</v>
      </c>
      <c r="B915" t="s">
        <v>17</v>
      </c>
      <c r="C915" t="s">
        <v>18</v>
      </c>
      <c r="D915" t="s">
        <v>18</v>
      </c>
    </row>
    <row r="916" spans="1:4" x14ac:dyDescent="0.2">
      <c r="A916" t="s">
        <v>16</v>
      </c>
      <c r="B916" t="s">
        <v>17</v>
      </c>
      <c r="C916" t="s">
        <v>18</v>
      </c>
      <c r="D916" t="s">
        <v>18</v>
      </c>
    </row>
    <row r="917" spans="1:4" x14ac:dyDescent="0.2">
      <c r="A917" t="s">
        <v>16</v>
      </c>
      <c r="B917" t="s">
        <v>17</v>
      </c>
      <c r="C917" t="s">
        <v>18</v>
      </c>
      <c r="D917" t="s">
        <v>18</v>
      </c>
    </row>
    <row r="918" spans="1:4" x14ac:dyDescent="0.2">
      <c r="A918" t="s">
        <v>16</v>
      </c>
      <c r="B918" t="s">
        <v>17</v>
      </c>
      <c r="C918" t="s">
        <v>18</v>
      </c>
      <c r="D918" t="s">
        <v>18</v>
      </c>
    </row>
    <row r="919" spans="1:4" x14ac:dyDescent="0.2">
      <c r="A919" t="s">
        <v>16</v>
      </c>
      <c r="B919" t="s">
        <v>17</v>
      </c>
      <c r="C919" t="s">
        <v>18</v>
      </c>
      <c r="D919" t="s">
        <v>18</v>
      </c>
    </row>
    <row r="920" spans="1:4" x14ac:dyDescent="0.2">
      <c r="A920" t="s">
        <v>16</v>
      </c>
      <c r="B920" t="s">
        <v>17</v>
      </c>
      <c r="C920" t="s">
        <v>18</v>
      </c>
      <c r="D920" t="s">
        <v>18</v>
      </c>
    </row>
    <row r="921" spans="1:4" x14ac:dyDescent="0.2">
      <c r="A921" t="s">
        <v>16</v>
      </c>
      <c r="B921" t="s">
        <v>17</v>
      </c>
      <c r="C921" t="s">
        <v>18</v>
      </c>
      <c r="D921" t="s">
        <v>18</v>
      </c>
    </row>
    <row r="922" spans="1:4" x14ac:dyDescent="0.2">
      <c r="A922" t="s">
        <v>16</v>
      </c>
      <c r="B922" t="s">
        <v>17</v>
      </c>
      <c r="C922" t="s">
        <v>18</v>
      </c>
      <c r="D922" t="s">
        <v>18</v>
      </c>
    </row>
    <row r="923" spans="1:4" x14ac:dyDescent="0.2">
      <c r="A923" t="s">
        <v>16</v>
      </c>
      <c r="B923" t="s">
        <v>17</v>
      </c>
      <c r="C923" t="s">
        <v>18</v>
      </c>
      <c r="D923" t="s">
        <v>18</v>
      </c>
    </row>
    <row r="924" spans="1:4" x14ac:dyDescent="0.2">
      <c r="A924" t="s">
        <v>16</v>
      </c>
      <c r="B924" t="s">
        <v>17</v>
      </c>
      <c r="C924" t="s">
        <v>18</v>
      </c>
      <c r="D924" t="s">
        <v>18</v>
      </c>
    </row>
    <row r="925" spans="1:4" x14ac:dyDescent="0.2">
      <c r="A925" t="s">
        <v>16</v>
      </c>
      <c r="B925" t="s">
        <v>17</v>
      </c>
      <c r="C925" t="s">
        <v>18</v>
      </c>
      <c r="D925" t="s">
        <v>18</v>
      </c>
    </row>
    <row r="926" spans="1:4" x14ac:dyDescent="0.2">
      <c r="A926" t="s">
        <v>16</v>
      </c>
      <c r="B926" t="s">
        <v>17</v>
      </c>
      <c r="C926" t="s">
        <v>18</v>
      </c>
      <c r="D926" t="s">
        <v>18</v>
      </c>
    </row>
    <row r="927" spans="1:4" x14ac:dyDescent="0.2">
      <c r="A927" t="s">
        <v>16</v>
      </c>
      <c r="B927" t="s">
        <v>17</v>
      </c>
      <c r="C927" t="s">
        <v>18</v>
      </c>
      <c r="D927" t="s">
        <v>18</v>
      </c>
    </row>
    <row r="928" spans="1:4" x14ac:dyDescent="0.2">
      <c r="A928" t="s">
        <v>16</v>
      </c>
      <c r="B928" t="s">
        <v>17</v>
      </c>
      <c r="C928" t="s">
        <v>18</v>
      </c>
      <c r="D928" t="s">
        <v>18</v>
      </c>
    </row>
    <row r="929" spans="1:4" x14ac:dyDescent="0.2">
      <c r="A929" t="s">
        <v>16</v>
      </c>
      <c r="B929" t="s">
        <v>17</v>
      </c>
      <c r="C929" t="s">
        <v>18</v>
      </c>
      <c r="D929" t="s">
        <v>18</v>
      </c>
    </row>
    <row r="930" spans="1:4" x14ac:dyDescent="0.2">
      <c r="A930" t="s">
        <v>16</v>
      </c>
      <c r="B930" t="s">
        <v>17</v>
      </c>
      <c r="C930" t="s">
        <v>18</v>
      </c>
      <c r="D930" t="s">
        <v>18</v>
      </c>
    </row>
    <row r="931" spans="1:4" x14ac:dyDescent="0.2">
      <c r="A931" t="s">
        <v>16</v>
      </c>
      <c r="B931" t="s">
        <v>17</v>
      </c>
      <c r="C931" t="s">
        <v>18</v>
      </c>
      <c r="D931" t="s">
        <v>18</v>
      </c>
    </row>
    <row r="932" spans="1:4" x14ac:dyDescent="0.2">
      <c r="A932" t="s">
        <v>16</v>
      </c>
      <c r="B932" t="s">
        <v>17</v>
      </c>
      <c r="C932" t="s">
        <v>18</v>
      </c>
      <c r="D932" t="s">
        <v>18</v>
      </c>
    </row>
    <row r="933" spans="1:4" x14ac:dyDescent="0.2">
      <c r="A933" t="s">
        <v>16</v>
      </c>
      <c r="B933" t="s">
        <v>17</v>
      </c>
      <c r="C933" t="s">
        <v>18</v>
      </c>
      <c r="D933" t="s">
        <v>18</v>
      </c>
    </row>
    <row r="934" spans="1:4" x14ac:dyDescent="0.2">
      <c r="A934" t="s">
        <v>16</v>
      </c>
      <c r="B934" t="s">
        <v>17</v>
      </c>
      <c r="C934" t="s">
        <v>18</v>
      </c>
      <c r="D934" t="s">
        <v>18</v>
      </c>
    </row>
    <row r="935" spans="1:4" x14ac:dyDescent="0.2">
      <c r="A935" t="s">
        <v>16</v>
      </c>
      <c r="B935" t="s">
        <v>17</v>
      </c>
      <c r="C935" t="s">
        <v>18</v>
      </c>
      <c r="D935" t="s">
        <v>18</v>
      </c>
    </row>
    <row r="936" spans="1:4" x14ac:dyDescent="0.2">
      <c r="A936" t="s">
        <v>16</v>
      </c>
      <c r="B936" t="s">
        <v>17</v>
      </c>
      <c r="C936" t="s">
        <v>18</v>
      </c>
      <c r="D936" t="s">
        <v>18</v>
      </c>
    </row>
    <row r="937" spans="1:4" x14ac:dyDescent="0.2">
      <c r="A937" t="s">
        <v>16</v>
      </c>
      <c r="B937" t="s">
        <v>17</v>
      </c>
      <c r="C937" t="s">
        <v>18</v>
      </c>
      <c r="D937" t="s">
        <v>18</v>
      </c>
    </row>
    <row r="938" spans="1:4" x14ac:dyDescent="0.2">
      <c r="A938" t="s">
        <v>16</v>
      </c>
      <c r="B938" t="s">
        <v>17</v>
      </c>
      <c r="C938" t="s">
        <v>18</v>
      </c>
      <c r="D938" t="s">
        <v>18</v>
      </c>
    </row>
    <row r="939" spans="1:4" x14ac:dyDescent="0.2">
      <c r="A939" t="s">
        <v>16</v>
      </c>
      <c r="B939" t="s">
        <v>17</v>
      </c>
      <c r="C939" t="s">
        <v>18</v>
      </c>
      <c r="D939" t="s">
        <v>18</v>
      </c>
    </row>
  </sheetData>
  <autoFilter ref="A1:P939" xr:uid="{5FD8BD6E-29D1-2A4B-A11B-C5648E7FCEDA}">
    <filterColumn colId="9">
      <filters blank="1"/>
    </filterColumn>
  </autoFilter>
  <phoneticPr fontId="18"/>
  <hyperlinks>
    <hyperlink ref="N773" r:id="rId1" xr:uid="{C7A47EBF-BB3A-C548-B83F-BEC47E79A258}"/>
    <hyperlink ref="N774:N777" r:id="rId2" display="https://link.springer.com/content/pdf/10.1007%2F978-4-431-54589-7.pdf" xr:uid="{FD565CC4-53AA-F446-8E79-0D9A6F8BAD5F}"/>
    <hyperlink ref="N76" r:id="rId3" xr:uid="{D2B74038-5A58-1240-A537-A9B7CE12E8A6}"/>
    <hyperlink ref="N572" r:id="rId4" xr:uid="{7BD049AA-2B02-474D-B941-04BDCEB8745E}"/>
    <hyperlink ref="N643" r:id="rId5" xr:uid="{DAC5B78E-F0E1-204B-BC4C-092283B0CE03}"/>
    <hyperlink ref="N787" r:id="rId6" xr:uid="{41497ACE-0859-7943-B99B-BA44CEF5675B}"/>
    <hyperlink ref="N788:N792" r:id="rId7" display="https://link.springer.com/content/pdf/10.1007%2FBF00937836.pdf" xr:uid="{112667C9-E714-774F-B164-AAEC55B2E17B}"/>
    <hyperlink ref="N161" r:id="rId8" xr:uid="{6E79BB8B-8614-0C45-9A89-92C8518D3AEB}"/>
    <hyperlink ref="N303" r:id="rId9" xr:uid="{F8959639-EE0C-3B4D-8A0B-F277E49DA035}"/>
    <hyperlink ref="N751" r:id="rId10" xr:uid="{A2930B0A-CB22-FC43-BDD4-3768EBEAEC35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6328-7182-ED40-940D-DF221D45DBFD}">
  <dimension ref="B2:H37"/>
  <sheetViews>
    <sheetView zoomScaleNormal="108" workbookViewId="0" xr3:uid="{F24CF28B-D4E3-5D79-84C2-D81D0BE18A39}">
      <selection activeCell="C37" sqref="C37"/>
    </sheetView>
  </sheetViews>
  <sheetFormatPr defaultColWidth="11.765625" defaultRowHeight="14.25" x14ac:dyDescent="0.2"/>
  <cols>
    <col min="3" max="4" width="10.78515625" customWidth="1"/>
    <col min="6" max="6" width="20.47265625" customWidth="1"/>
  </cols>
  <sheetData>
    <row r="2" spans="2:8" x14ac:dyDescent="0.2">
      <c r="B2" s="7" t="s">
        <v>2879</v>
      </c>
      <c r="C2">
        <f>80-(C14-$C$3)</f>
        <v>-14</v>
      </c>
    </row>
    <row r="3" spans="2:8" x14ac:dyDescent="0.2">
      <c r="B3" s="7" t="s">
        <v>2743</v>
      </c>
      <c r="C3">
        <f>COUNTBLANK(BRASSICACEAE_orig!K2:K779)</f>
        <v>0</v>
      </c>
    </row>
    <row r="4" spans="2:8" x14ac:dyDescent="0.2">
      <c r="B4" s="3">
        <v>43355</v>
      </c>
      <c r="C4">
        <v>599</v>
      </c>
      <c r="H4" s="2" t="s">
        <v>2941</v>
      </c>
    </row>
    <row r="5" spans="2:8" x14ac:dyDescent="0.2">
      <c r="B5" s="3">
        <v>43357</v>
      </c>
      <c r="C5">
        <v>596</v>
      </c>
      <c r="H5" s="2" t="s">
        <v>2942</v>
      </c>
    </row>
    <row r="6" spans="2:8" x14ac:dyDescent="0.2">
      <c r="B6" s="3">
        <v>43361</v>
      </c>
      <c r="C6">
        <v>536</v>
      </c>
      <c r="H6" s="8" t="s">
        <v>2934</v>
      </c>
    </row>
    <row r="7" spans="2:8" x14ac:dyDescent="0.2">
      <c r="B7" s="3">
        <v>43362</v>
      </c>
      <c r="C7">
        <v>490</v>
      </c>
      <c r="H7" t="s">
        <v>2935</v>
      </c>
    </row>
    <row r="8" spans="2:8" x14ac:dyDescent="0.2">
      <c r="B8" s="3">
        <v>43363</v>
      </c>
      <c r="C8">
        <v>440</v>
      </c>
      <c r="H8" t="s">
        <v>2936</v>
      </c>
    </row>
    <row r="9" spans="2:8" x14ac:dyDescent="0.2">
      <c r="B9" s="3">
        <v>43364</v>
      </c>
      <c r="C9">
        <v>388</v>
      </c>
      <c r="H9" t="s">
        <v>2937</v>
      </c>
    </row>
    <row r="10" spans="2:8" x14ac:dyDescent="0.2">
      <c r="B10" s="3">
        <v>43368</v>
      </c>
      <c r="C10">
        <v>343</v>
      </c>
      <c r="H10" t="s">
        <v>2938</v>
      </c>
    </row>
    <row r="11" spans="2:8" x14ac:dyDescent="0.2">
      <c r="B11" s="3">
        <v>43369</v>
      </c>
      <c r="C11">
        <v>250</v>
      </c>
      <c r="H11" t="s">
        <v>2939</v>
      </c>
    </row>
    <row r="12" spans="2:8" x14ac:dyDescent="0.2">
      <c r="B12" s="3">
        <v>43370</v>
      </c>
      <c r="C12">
        <v>195</v>
      </c>
      <c r="H12" t="s">
        <v>2940</v>
      </c>
    </row>
    <row r="13" spans="2:8" x14ac:dyDescent="0.2">
      <c r="B13" s="3">
        <v>43371</v>
      </c>
      <c r="C13">
        <v>170</v>
      </c>
    </row>
    <row r="14" spans="2:8" ht="19.5" x14ac:dyDescent="0.2">
      <c r="B14" s="3">
        <v>43374</v>
      </c>
      <c r="C14">
        <v>94</v>
      </c>
      <c r="D14" s="5" t="s">
        <v>2881</v>
      </c>
      <c r="E14" s="6">
        <f>F33*100</f>
        <v>100</v>
      </c>
      <c r="F14" s="5" t="s">
        <v>2902</v>
      </c>
    </row>
    <row r="15" spans="2:8" x14ac:dyDescent="0.2">
      <c r="B15" s="3">
        <v>43375</v>
      </c>
      <c r="C15">
        <v>0</v>
      </c>
    </row>
    <row r="32" spans="3:6" x14ac:dyDescent="0.2">
      <c r="C32" s="7" t="s">
        <v>2744</v>
      </c>
      <c r="D32" s="7" t="s">
        <v>2743</v>
      </c>
      <c r="E32" s="7" t="s">
        <v>2880</v>
      </c>
      <c r="F32" s="7" t="s">
        <v>2881</v>
      </c>
    </row>
    <row r="33" spans="3:6" x14ac:dyDescent="0.2">
      <c r="C33" s="7">
        <f>COUNTA(BRASSICACEAE_orig!K2:K779)</f>
        <v>778</v>
      </c>
      <c r="D33" s="7">
        <f>COUNTBLANK(BRASSICACEAE_orig!$K$2:$K$779)</f>
        <v>0</v>
      </c>
      <c r="E33" s="7">
        <f>C33+C3</f>
        <v>778</v>
      </c>
      <c r="F33" s="7">
        <f>C33/(C3+C33)</f>
        <v>1</v>
      </c>
    </row>
    <row r="34" spans="3:6" x14ac:dyDescent="0.2">
      <c r="C34" s="7"/>
      <c r="D34" s="7"/>
      <c r="E34" s="7"/>
      <c r="F34" s="7"/>
    </row>
    <row r="35" spans="3:6" x14ac:dyDescent="0.2">
      <c r="C35" s="7"/>
      <c r="D35" s="7"/>
      <c r="E35" s="7"/>
      <c r="F35" s="7"/>
    </row>
    <row r="36" spans="3:6" x14ac:dyDescent="0.2">
      <c r="C36" s="9" t="s">
        <v>2748</v>
      </c>
      <c r="D36" s="9" t="s">
        <v>2745</v>
      </c>
      <c r="E36" s="9" t="s">
        <v>2759</v>
      </c>
      <c r="F36" s="7" t="s">
        <v>2743</v>
      </c>
    </row>
    <row r="37" spans="3:6" x14ac:dyDescent="0.2">
      <c r="C37" s="9">
        <f>BRASSICACEAE_orig!R1</f>
        <v>123</v>
      </c>
      <c r="D37" s="9">
        <f>BRASSICACEAE_orig!S1</f>
        <v>105</v>
      </c>
      <c r="E37" s="9">
        <f>BRASSICACEAE_orig!T1</f>
        <v>542</v>
      </c>
      <c r="F37" s="7">
        <f>D33</f>
        <v>0</v>
      </c>
    </row>
  </sheetData>
  <phoneticPr fontId="18"/>
  <hyperlinks>
    <hyperlink ref="H4" r:id="rId1" xr:uid="{3E92D660-9C3C-7246-8E7D-8C21E01D48A4}"/>
    <hyperlink ref="H5" r:id="rId2" xr:uid="{6FF7EDAF-5D23-3442-8FF6-6CFF90FF564F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70B0-65F6-CB46-8330-0BDB562955E1}">
  <dimension ref="A1:G157"/>
  <sheetViews>
    <sheetView zoomScale="92" workbookViewId="0" xr3:uid="{38004779-FB3F-59C4-8A6F-9110576797D4}">
      <selection activeCell="G1" sqref="G1:G156"/>
    </sheetView>
  </sheetViews>
  <sheetFormatPr defaultColWidth="11.765625" defaultRowHeight="14.25" x14ac:dyDescent="0.2"/>
  <sheetData>
    <row r="1" spans="1:7" x14ac:dyDescent="0.2">
      <c r="A1" t="s">
        <v>4</v>
      </c>
      <c r="B1" t="s">
        <v>2748</v>
      </c>
      <c r="C1" t="s">
        <v>2745</v>
      </c>
      <c r="D1" t="s">
        <v>2759</v>
      </c>
      <c r="E1" t="s">
        <v>2943</v>
      </c>
      <c r="F1" t="s">
        <v>2945</v>
      </c>
      <c r="G1" t="s">
        <v>2946</v>
      </c>
    </row>
    <row r="2" spans="1:7" x14ac:dyDescent="0.2">
      <c r="A2" t="s">
        <v>1698</v>
      </c>
      <c r="B2">
        <f>COUNTIFS(BRASSICACEAE_orig!$E$2:$E$772,Sheet2!$A2,BRASSICACEAE_orig!$K$2:$K$772,Sheet2!B$1)</f>
        <v>7</v>
      </c>
      <c r="C2">
        <f>COUNTIFS(BRASSICACEAE_orig!$E$2:$E$772,Sheet2!$A2,BRASSICACEAE_orig!$K$2:$K$772,Sheet2!C$1)</f>
        <v>5</v>
      </c>
      <c r="D2">
        <f>COUNTIFS(BRASSICACEAE_orig!$E$2:$E$772,Sheet2!$A2,BRASSICACEAE_orig!$K$2:$K$772,Sheet2!D$1)</f>
        <v>52</v>
      </c>
      <c r="E2">
        <f t="shared" ref="E2:E33" si="0">SUM(B2:D2)</f>
        <v>64</v>
      </c>
      <c r="F2">
        <v>64</v>
      </c>
      <c r="G2">
        <f>SUM(B2:C2)</f>
        <v>12</v>
      </c>
    </row>
    <row r="3" spans="1:7" x14ac:dyDescent="0.2">
      <c r="A3" t="s">
        <v>290</v>
      </c>
      <c r="B3">
        <f>COUNTIFS(BRASSICACEAE_orig!$E$2:$E$772,Sheet2!$A3,BRASSICACEAE_orig!$K$2:$K$772,Sheet2!B$1)</f>
        <v>11</v>
      </c>
      <c r="C3">
        <f>COUNTIFS(BRASSICACEAE_orig!$E$2:$E$772,Sheet2!$A3,BRASSICACEAE_orig!$K$2:$K$772,Sheet2!C$1)</f>
        <v>2</v>
      </c>
      <c r="D3">
        <f>COUNTIFS(BRASSICACEAE_orig!$E$2:$E$772,Sheet2!$A3,BRASSICACEAE_orig!$K$2:$K$772,Sheet2!D$1)</f>
        <v>35</v>
      </c>
      <c r="E3">
        <f t="shared" si="0"/>
        <v>48</v>
      </c>
      <c r="F3">
        <v>48</v>
      </c>
      <c r="G3">
        <f t="shared" ref="G3:G66" si="1">SUM(B3:C3)</f>
        <v>13</v>
      </c>
    </row>
    <row r="4" spans="1:7" x14ac:dyDescent="0.2">
      <c r="A4" s="4" t="s">
        <v>70</v>
      </c>
      <c r="B4">
        <f>COUNTIFS(BRASSICACEAE_orig!$E$2:$E$772,Sheet2!$A4,BRASSICACEAE_orig!$K$2:$K$772,Sheet2!B$1)</f>
        <v>7</v>
      </c>
      <c r="C4">
        <f>COUNTIFS(BRASSICACEAE_orig!$E$2:$E$772,Sheet2!$A4,BRASSICACEAE_orig!$K$2:$K$772,Sheet2!C$1)</f>
        <v>2</v>
      </c>
      <c r="D4">
        <f>COUNTIFS(BRASSICACEAE_orig!$E$2:$E$772,Sheet2!$A4,BRASSICACEAE_orig!$K$2:$K$772,Sheet2!D$1)</f>
        <v>36</v>
      </c>
      <c r="E4">
        <f t="shared" si="0"/>
        <v>45</v>
      </c>
      <c r="F4">
        <v>45</v>
      </c>
      <c r="G4">
        <f t="shared" si="1"/>
        <v>9</v>
      </c>
    </row>
    <row r="5" spans="1:7" x14ac:dyDescent="0.2">
      <c r="A5" t="s">
        <v>1284</v>
      </c>
      <c r="B5">
        <f>COUNTIFS(BRASSICACEAE_orig!$E$2:$E$772,Sheet2!$A5,BRASSICACEAE_orig!$K$2:$K$772,Sheet2!B$1)</f>
        <v>4</v>
      </c>
      <c r="C5">
        <f>COUNTIFS(BRASSICACEAE_orig!$E$2:$E$772,Sheet2!$A5,BRASSICACEAE_orig!$K$2:$K$772,Sheet2!C$1)</f>
        <v>8</v>
      </c>
      <c r="D5">
        <f>COUNTIFS(BRASSICACEAE_orig!$E$2:$E$772,Sheet2!$A5,BRASSICACEAE_orig!$K$2:$K$772,Sheet2!D$1)</f>
        <v>33</v>
      </c>
      <c r="E5">
        <f t="shared" si="0"/>
        <v>45</v>
      </c>
      <c r="F5">
        <v>45</v>
      </c>
      <c r="G5">
        <f t="shared" si="1"/>
        <v>12</v>
      </c>
    </row>
    <row r="6" spans="1:7" x14ac:dyDescent="0.2">
      <c r="A6" t="s">
        <v>742</v>
      </c>
      <c r="B6">
        <f>COUNTIFS(BRASSICACEAE_orig!$E$2:$E$772,Sheet2!$A6,BRASSICACEAE_orig!$K$2:$K$772,Sheet2!B$1)</f>
        <v>7</v>
      </c>
      <c r="C6">
        <f>COUNTIFS(BRASSICACEAE_orig!$E$2:$E$772,Sheet2!$A6,BRASSICACEAE_orig!$K$2:$K$772,Sheet2!C$1)</f>
        <v>7</v>
      </c>
      <c r="D6">
        <f>COUNTIFS(BRASSICACEAE_orig!$E$2:$E$772,Sheet2!$A6,BRASSICACEAE_orig!$K$2:$K$772,Sheet2!D$1)</f>
        <v>26</v>
      </c>
      <c r="E6">
        <f t="shared" si="0"/>
        <v>40</v>
      </c>
      <c r="F6">
        <v>40</v>
      </c>
      <c r="G6">
        <f t="shared" si="1"/>
        <v>14</v>
      </c>
    </row>
    <row r="7" spans="1:7" x14ac:dyDescent="0.2">
      <c r="A7" t="s">
        <v>561</v>
      </c>
      <c r="B7">
        <f>COUNTIFS(BRASSICACEAE_orig!$E$2:$E$772,Sheet2!$A7,BRASSICACEAE_orig!$K$2:$K$772,Sheet2!B$1)</f>
        <v>6</v>
      </c>
      <c r="C7">
        <f>COUNTIFS(BRASSICACEAE_orig!$E$2:$E$772,Sheet2!$A7,BRASSICACEAE_orig!$K$2:$K$772,Sheet2!C$1)</f>
        <v>17</v>
      </c>
      <c r="D7">
        <f>COUNTIFS(BRASSICACEAE_orig!$E$2:$E$772,Sheet2!$A7,BRASSICACEAE_orig!$K$2:$K$772,Sheet2!D$1)</f>
        <v>11</v>
      </c>
      <c r="E7">
        <f t="shared" si="0"/>
        <v>34</v>
      </c>
      <c r="F7">
        <v>34</v>
      </c>
      <c r="G7">
        <f t="shared" si="1"/>
        <v>23</v>
      </c>
    </row>
    <row r="8" spans="1:7" x14ac:dyDescent="0.2">
      <c r="A8" t="s">
        <v>1141</v>
      </c>
      <c r="B8">
        <f>COUNTIFS(BRASSICACEAE_orig!$E$2:$E$772,Sheet2!$A8,BRASSICACEAE_orig!$K$2:$K$772,Sheet2!B$1)</f>
        <v>12</v>
      </c>
      <c r="C8">
        <f>COUNTIFS(BRASSICACEAE_orig!$E$2:$E$772,Sheet2!$A8,BRASSICACEAE_orig!$K$2:$K$772,Sheet2!C$1)</f>
        <v>0</v>
      </c>
      <c r="D8">
        <f>COUNTIFS(BRASSICACEAE_orig!$E$2:$E$772,Sheet2!$A8,BRASSICACEAE_orig!$K$2:$K$772,Sheet2!D$1)</f>
        <v>13</v>
      </c>
      <c r="E8">
        <f t="shared" si="0"/>
        <v>25</v>
      </c>
      <c r="F8">
        <v>25</v>
      </c>
      <c r="G8">
        <f t="shared" si="1"/>
        <v>12</v>
      </c>
    </row>
    <row r="9" spans="1:7" x14ac:dyDescent="0.2">
      <c r="A9" t="s">
        <v>1904</v>
      </c>
      <c r="B9">
        <f>COUNTIFS(BRASSICACEAE_orig!$E$2:$E$772,Sheet2!$A9,BRASSICACEAE_orig!$K$2:$K$772,Sheet2!B$1)</f>
        <v>0</v>
      </c>
      <c r="C9">
        <f>COUNTIFS(BRASSICACEAE_orig!$E$2:$E$772,Sheet2!$A9,BRASSICACEAE_orig!$K$2:$K$772,Sheet2!C$1)</f>
        <v>2</v>
      </c>
      <c r="D9">
        <f>COUNTIFS(BRASSICACEAE_orig!$E$2:$E$772,Sheet2!$A9,BRASSICACEAE_orig!$K$2:$K$772,Sheet2!D$1)</f>
        <v>22</v>
      </c>
      <c r="E9">
        <f t="shared" si="0"/>
        <v>24</v>
      </c>
      <c r="F9">
        <v>24</v>
      </c>
      <c r="G9">
        <f t="shared" si="1"/>
        <v>2</v>
      </c>
    </row>
    <row r="10" spans="1:7" x14ac:dyDescent="0.2">
      <c r="A10" t="s">
        <v>2437</v>
      </c>
      <c r="B10">
        <f>COUNTIFS(BRASSICACEAE_orig!$E$2:$E$772,Sheet2!$A10,BRASSICACEAE_orig!$K$2:$K$772,Sheet2!B$1)</f>
        <v>9</v>
      </c>
      <c r="C10">
        <f>COUNTIFS(BRASSICACEAE_orig!$E$2:$E$772,Sheet2!$A10,BRASSICACEAE_orig!$K$2:$K$772,Sheet2!C$1)</f>
        <v>0</v>
      </c>
      <c r="D10">
        <f>COUNTIFS(BRASSICACEAE_orig!$E$2:$E$772,Sheet2!$A10,BRASSICACEAE_orig!$K$2:$K$772,Sheet2!D$1)</f>
        <v>13</v>
      </c>
      <c r="E10">
        <f t="shared" si="0"/>
        <v>22</v>
      </c>
      <c r="F10">
        <v>22</v>
      </c>
      <c r="G10">
        <f t="shared" si="1"/>
        <v>9</v>
      </c>
    </row>
    <row r="11" spans="1:7" x14ac:dyDescent="0.2">
      <c r="A11" t="s">
        <v>2299</v>
      </c>
      <c r="B11">
        <f>COUNTIFS(BRASSICACEAE_orig!$E$2:$E$772,Sheet2!$A11,BRASSICACEAE_orig!$K$2:$K$772,Sheet2!B$1)</f>
        <v>1</v>
      </c>
      <c r="C11">
        <f>COUNTIFS(BRASSICACEAE_orig!$E$2:$E$772,Sheet2!$A11,BRASSICACEAE_orig!$K$2:$K$772,Sheet2!C$1)</f>
        <v>3</v>
      </c>
      <c r="D11">
        <f>COUNTIFS(BRASSICACEAE_orig!$E$2:$E$772,Sheet2!$A11,BRASSICACEAE_orig!$K$2:$K$772,Sheet2!D$1)</f>
        <v>15</v>
      </c>
      <c r="E11">
        <f t="shared" si="0"/>
        <v>19</v>
      </c>
      <c r="F11">
        <v>19</v>
      </c>
      <c r="G11">
        <f t="shared" si="1"/>
        <v>4</v>
      </c>
    </row>
    <row r="12" spans="1:7" x14ac:dyDescent="0.2">
      <c r="A12" t="s">
        <v>1503</v>
      </c>
      <c r="B12">
        <f>COUNTIFS(BRASSICACEAE_orig!$E$2:$E$772,Sheet2!$A12,BRASSICACEAE_orig!$K$2:$K$772,Sheet2!B$1)</f>
        <v>1</v>
      </c>
      <c r="C12">
        <f>COUNTIFS(BRASSICACEAE_orig!$E$2:$E$772,Sheet2!$A12,BRASSICACEAE_orig!$K$2:$K$772,Sheet2!C$1)</f>
        <v>0</v>
      </c>
      <c r="D12">
        <f>COUNTIFS(BRASSICACEAE_orig!$E$2:$E$772,Sheet2!$A12,BRASSICACEAE_orig!$K$2:$K$772,Sheet2!D$1)</f>
        <v>17</v>
      </c>
      <c r="E12">
        <f t="shared" si="0"/>
        <v>18</v>
      </c>
      <c r="F12">
        <v>18</v>
      </c>
      <c r="G12">
        <f t="shared" si="1"/>
        <v>1</v>
      </c>
    </row>
    <row r="13" spans="1:7" x14ac:dyDescent="0.2">
      <c r="A13" t="s">
        <v>2659</v>
      </c>
      <c r="B13">
        <f>COUNTIFS(BRASSICACEAE_orig!$E$2:$E$772,Sheet2!$A13,BRASSICACEAE_orig!$K$2:$K$772,Sheet2!B$1)</f>
        <v>2</v>
      </c>
      <c r="C13">
        <f>COUNTIFS(BRASSICACEAE_orig!$E$2:$E$772,Sheet2!$A13,BRASSICACEAE_orig!$K$2:$K$772,Sheet2!C$1)</f>
        <v>0</v>
      </c>
      <c r="D13">
        <f>COUNTIFS(BRASSICACEAE_orig!$E$2:$E$772,Sheet2!$A13,BRASSICACEAE_orig!$K$2:$K$772,Sheet2!D$1)</f>
        <v>16</v>
      </c>
      <c r="E13">
        <f t="shared" si="0"/>
        <v>18</v>
      </c>
      <c r="F13">
        <v>18</v>
      </c>
      <c r="G13">
        <f t="shared" si="1"/>
        <v>2</v>
      </c>
    </row>
    <row r="14" spans="1:7" x14ac:dyDescent="0.2">
      <c r="A14" t="s">
        <v>2030</v>
      </c>
      <c r="B14">
        <f>COUNTIFS(BRASSICACEAE_orig!$E$2:$E$772,Sheet2!$A14,BRASSICACEAE_orig!$K$2:$K$772,Sheet2!B$1)</f>
        <v>2</v>
      </c>
      <c r="C14">
        <f>COUNTIFS(BRASSICACEAE_orig!$E$2:$E$772,Sheet2!$A14,BRASSICACEAE_orig!$K$2:$K$772,Sheet2!C$1)</f>
        <v>7</v>
      </c>
      <c r="D14">
        <f>COUNTIFS(BRASSICACEAE_orig!$E$2:$E$772,Sheet2!$A14,BRASSICACEAE_orig!$K$2:$K$772,Sheet2!D$1)</f>
        <v>5</v>
      </c>
      <c r="E14">
        <f t="shared" si="0"/>
        <v>14</v>
      </c>
      <c r="F14">
        <v>14</v>
      </c>
      <c r="G14">
        <f t="shared" si="1"/>
        <v>9</v>
      </c>
    </row>
    <row r="15" spans="1:7" x14ac:dyDescent="0.2">
      <c r="A15" t="s">
        <v>1015</v>
      </c>
      <c r="B15">
        <f>COUNTIFS(BRASSICACEAE_orig!$E$2:$E$772,Sheet2!$A15,BRASSICACEAE_orig!$K$2:$K$772,Sheet2!B$1)</f>
        <v>1</v>
      </c>
      <c r="C15">
        <f>COUNTIFS(BRASSICACEAE_orig!$E$2:$E$772,Sheet2!$A15,BRASSICACEAE_orig!$K$2:$K$772,Sheet2!C$1)</f>
        <v>1</v>
      </c>
      <c r="D15">
        <f>COUNTIFS(BRASSICACEAE_orig!$E$2:$E$772,Sheet2!$A15,BRASSICACEAE_orig!$K$2:$K$772,Sheet2!D$1)</f>
        <v>10</v>
      </c>
      <c r="E15">
        <f t="shared" si="0"/>
        <v>12</v>
      </c>
      <c r="F15">
        <v>12</v>
      </c>
      <c r="G15">
        <f t="shared" si="1"/>
        <v>2</v>
      </c>
    </row>
    <row r="16" spans="1:7" x14ac:dyDescent="0.2">
      <c r="A16" t="s">
        <v>1614</v>
      </c>
      <c r="B16">
        <f>COUNTIFS(BRASSICACEAE_orig!$E$2:$E$772,Sheet2!$A16,BRASSICACEAE_orig!$K$2:$K$772,Sheet2!B$1)</f>
        <v>2</v>
      </c>
      <c r="C16">
        <f>COUNTIFS(BRASSICACEAE_orig!$E$2:$E$772,Sheet2!$A16,BRASSICACEAE_orig!$K$2:$K$772,Sheet2!C$1)</f>
        <v>1</v>
      </c>
      <c r="D16">
        <f>COUNTIFS(BRASSICACEAE_orig!$E$2:$E$772,Sheet2!$A16,BRASSICACEAE_orig!$K$2:$K$772,Sheet2!D$1)</f>
        <v>8</v>
      </c>
      <c r="E16">
        <f t="shared" si="0"/>
        <v>11</v>
      </c>
      <c r="F16">
        <v>11</v>
      </c>
      <c r="G16">
        <f t="shared" si="1"/>
        <v>3</v>
      </c>
    </row>
    <row r="17" spans="1:7" x14ac:dyDescent="0.2">
      <c r="A17" t="s">
        <v>1654</v>
      </c>
      <c r="B17">
        <f>COUNTIFS(BRASSICACEAE_orig!$E$2:$E$772,Sheet2!$A17,BRASSICACEAE_orig!$K$2:$K$772,Sheet2!B$1)</f>
        <v>0</v>
      </c>
      <c r="C17">
        <f>COUNTIFS(BRASSICACEAE_orig!$E$2:$E$772,Sheet2!$A17,BRASSICACEAE_orig!$K$2:$K$772,Sheet2!C$1)</f>
        <v>2</v>
      </c>
      <c r="D17">
        <f>COUNTIFS(BRASSICACEAE_orig!$E$2:$E$772,Sheet2!$A17,BRASSICACEAE_orig!$K$2:$K$772,Sheet2!D$1)</f>
        <v>9</v>
      </c>
      <c r="E17">
        <f t="shared" si="0"/>
        <v>11</v>
      </c>
      <c r="F17">
        <v>11</v>
      </c>
      <c r="G17">
        <f t="shared" si="1"/>
        <v>2</v>
      </c>
    </row>
    <row r="18" spans="1:7" x14ac:dyDescent="0.2">
      <c r="A18" t="s">
        <v>943</v>
      </c>
      <c r="B18">
        <f>COUNTIFS(BRASSICACEAE_orig!$E$2:$E$772,Sheet2!$A18,BRASSICACEAE_orig!$K$2:$K$772,Sheet2!B$1)</f>
        <v>2</v>
      </c>
      <c r="C18">
        <f>COUNTIFS(BRASSICACEAE_orig!$E$2:$E$772,Sheet2!$A18,BRASSICACEAE_orig!$K$2:$K$772,Sheet2!C$1)</f>
        <v>4</v>
      </c>
      <c r="D18">
        <f>COUNTIFS(BRASSICACEAE_orig!$E$2:$E$772,Sheet2!$A18,BRASSICACEAE_orig!$K$2:$K$772,Sheet2!D$1)</f>
        <v>4</v>
      </c>
      <c r="E18">
        <f t="shared" si="0"/>
        <v>10</v>
      </c>
      <c r="F18">
        <v>10</v>
      </c>
      <c r="G18">
        <f t="shared" si="1"/>
        <v>6</v>
      </c>
    </row>
    <row r="19" spans="1:7" x14ac:dyDescent="0.2">
      <c r="A19" t="s">
        <v>1101</v>
      </c>
      <c r="B19">
        <f>COUNTIFS(BRASSICACEAE_orig!$E$2:$E$772,Sheet2!$A19,BRASSICACEAE_orig!$K$2:$K$772,Sheet2!B$1)</f>
        <v>2</v>
      </c>
      <c r="C19">
        <f>COUNTIFS(BRASSICACEAE_orig!$E$2:$E$772,Sheet2!$A19,BRASSICACEAE_orig!$K$2:$K$772,Sheet2!C$1)</f>
        <v>6</v>
      </c>
      <c r="D19">
        <f>COUNTIFS(BRASSICACEAE_orig!$E$2:$E$772,Sheet2!$A19,BRASSICACEAE_orig!$K$2:$K$772,Sheet2!D$1)</f>
        <v>2</v>
      </c>
      <c r="E19">
        <f t="shared" si="0"/>
        <v>10</v>
      </c>
      <c r="F19">
        <v>10</v>
      </c>
      <c r="G19">
        <f t="shared" si="1"/>
        <v>8</v>
      </c>
    </row>
    <row r="20" spans="1:7" x14ac:dyDescent="0.2">
      <c r="A20" t="s">
        <v>1068</v>
      </c>
      <c r="B20">
        <f>COUNTIFS(BRASSICACEAE_orig!$E$2:$E$772,Sheet2!$A20,BRASSICACEAE_orig!$K$2:$K$772,Sheet2!B$1)</f>
        <v>5</v>
      </c>
      <c r="C20">
        <f>COUNTIFS(BRASSICACEAE_orig!$E$2:$E$772,Sheet2!$A20,BRASSICACEAE_orig!$K$2:$K$772,Sheet2!C$1)</f>
        <v>0</v>
      </c>
      <c r="D20">
        <f>COUNTIFS(BRASSICACEAE_orig!$E$2:$E$772,Sheet2!$A20,BRASSICACEAE_orig!$K$2:$K$772,Sheet2!D$1)</f>
        <v>3</v>
      </c>
      <c r="E20">
        <f t="shared" si="0"/>
        <v>8</v>
      </c>
      <c r="F20">
        <v>8</v>
      </c>
      <c r="G20">
        <f t="shared" si="1"/>
        <v>5</v>
      </c>
    </row>
    <row r="21" spans="1:7" x14ac:dyDescent="0.2">
      <c r="A21" t="s">
        <v>1562</v>
      </c>
      <c r="B21">
        <f>COUNTIFS(BRASSICACEAE_orig!$E$2:$E$772,Sheet2!$A21,BRASSICACEAE_orig!$K$2:$K$772,Sheet2!B$1)</f>
        <v>3</v>
      </c>
      <c r="C21">
        <f>COUNTIFS(BRASSICACEAE_orig!$E$2:$E$772,Sheet2!$A21,BRASSICACEAE_orig!$K$2:$K$772,Sheet2!C$1)</f>
        <v>1</v>
      </c>
      <c r="D21">
        <f>COUNTIFS(BRASSICACEAE_orig!$E$2:$E$772,Sheet2!$A21,BRASSICACEAE_orig!$K$2:$K$772,Sheet2!D$1)</f>
        <v>4</v>
      </c>
      <c r="E21">
        <f t="shared" si="0"/>
        <v>8</v>
      </c>
      <c r="F21">
        <v>8</v>
      </c>
      <c r="G21">
        <f t="shared" si="1"/>
        <v>4</v>
      </c>
    </row>
    <row r="22" spans="1:7" x14ac:dyDescent="0.2">
      <c r="A22" t="s">
        <v>19</v>
      </c>
      <c r="B22">
        <f>COUNTIFS(BRASSICACEAE_orig!$E$2:$E$772,Sheet2!$A22,BRASSICACEAE_orig!$K$2:$K$772,Sheet2!B$1)</f>
        <v>3</v>
      </c>
      <c r="C22">
        <f>COUNTIFS(BRASSICACEAE_orig!$E$2:$E$772,Sheet2!$A22,BRASSICACEAE_orig!$K$2:$K$772,Sheet2!C$1)</f>
        <v>0</v>
      </c>
      <c r="D22">
        <f>COUNTIFS(BRASSICACEAE_orig!$E$2:$E$772,Sheet2!$A22,BRASSICACEAE_orig!$K$2:$K$772,Sheet2!D$1)</f>
        <v>4</v>
      </c>
      <c r="E22">
        <f t="shared" si="0"/>
        <v>7</v>
      </c>
      <c r="F22">
        <v>7</v>
      </c>
      <c r="G22">
        <f t="shared" si="1"/>
        <v>3</v>
      </c>
    </row>
    <row r="23" spans="1:7" x14ac:dyDescent="0.2">
      <c r="A23" t="s">
        <v>1991</v>
      </c>
      <c r="B23">
        <f>COUNTIFS(BRASSICACEAE_orig!$E$2:$E$772,Sheet2!$A23,BRASSICACEAE_orig!$K$2:$K$772,Sheet2!B$1)</f>
        <v>1</v>
      </c>
      <c r="C23">
        <f>COUNTIFS(BRASSICACEAE_orig!$E$2:$E$772,Sheet2!$A23,BRASSICACEAE_orig!$K$2:$K$772,Sheet2!C$1)</f>
        <v>0</v>
      </c>
      <c r="D23">
        <f>COUNTIFS(BRASSICACEAE_orig!$E$2:$E$772,Sheet2!$A23,BRASSICACEAE_orig!$K$2:$K$772,Sheet2!D$1)</f>
        <v>6</v>
      </c>
      <c r="E23">
        <f t="shared" si="0"/>
        <v>7</v>
      </c>
      <c r="F23">
        <v>7</v>
      </c>
      <c r="G23">
        <f t="shared" si="1"/>
        <v>1</v>
      </c>
    </row>
    <row r="24" spans="1:7" x14ac:dyDescent="0.2">
      <c r="A24" t="s">
        <v>2540</v>
      </c>
      <c r="B24">
        <f>COUNTIFS(BRASSICACEAE_orig!$E$2:$E$772,Sheet2!$A24,BRASSICACEAE_orig!$K$2:$K$772,Sheet2!B$1)</f>
        <v>0</v>
      </c>
      <c r="C24">
        <f>COUNTIFS(BRASSICACEAE_orig!$E$2:$E$772,Sheet2!$A24,BRASSICACEAE_orig!$K$2:$K$772,Sheet2!C$1)</f>
        <v>0</v>
      </c>
      <c r="D24">
        <f>COUNTIFS(BRASSICACEAE_orig!$E$2:$E$772,Sheet2!$A24,BRASSICACEAE_orig!$K$2:$K$772,Sheet2!D$1)</f>
        <v>7</v>
      </c>
      <c r="E24">
        <f t="shared" si="0"/>
        <v>7</v>
      </c>
      <c r="F24">
        <v>7</v>
      </c>
      <c r="G24">
        <f t="shared" si="1"/>
        <v>0</v>
      </c>
    </row>
    <row r="25" spans="1:7" x14ac:dyDescent="0.2">
      <c r="A25" t="s">
        <v>2570</v>
      </c>
      <c r="B25">
        <f>COUNTIFS(BRASSICACEAE_orig!$E$2:$E$772,Sheet2!$A25,BRASSICACEAE_orig!$K$2:$K$772,Sheet2!B$1)</f>
        <v>1</v>
      </c>
      <c r="C25">
        <f>COUNTIFS(BRASSICACEAE_orig!$E$2:$E$772,Sheet2!$A25,BRASSICACEAE_orig!$K$2:$K$772,Sheet2!C$1)</f>
        <v>0</v>
      </c>
      <c r="D25">
        <f>COUNTIFS(BRASSICACEAE_orig!$E$2:$E$772,Sheet2!$A25,BRASSICACEAE_orig!$K$2:$K$772,Sheet2!D$1)</f>
        <v>6</v>
      </c>
      <c r="E25">
        <f t="shared" si="0"/>
        <v>7</v>
      </c>
      <c r="F25">
        <v>7</v>
      </c>
      <c r="G25">
        <f t="shared" si="1"/>
        <v>1</v>
      </c>
    </row>
    <row r="26" spans="1:7" x14ac:dyDescent="0.2">
      <c r="A26" t="s">
        <v>492</v>
      </c>
      <c r="B26">
        <f>COUNTIFS(BRASSICACEAE_orig!$E$2:$E$772,Sheet2!$A26,BRASSICACEAE_orig!$K$2:$K$772,Sheet2!B$1)</f>
        <v>1</v>
      </c>
      <c r="C26">
        <f>COUNTIFS(BRASSICACEAE_orig!$E$2:$E$772,Sheet2!$A26,BRASSICACEAE_orig!$K$2:$K$772,Sheet2!C$1)</f>
        <v>1</v>
      </c>
      <c r="D26">
        <f>COUNTIFS(BRASSICACEAE_orig!$E$2:$E$772,Sheet2!$A26,BRASSICACEAE_orig!$K$2:$K$772,Sheet2!D$1)</f>
        <v>4</v>
      </c>
      <c r="E26">
        <f t="shared" si="0"/>
        <v>6</v>
      </c>
      <c r="F26">
        <v>6</v>
      </c>
      <c r="G26">
        <f t="shared" si="1"/>
        <v>2</v>
      </c>
    </row>
    <row r="27" spans="1:7" x14ac:dyDescent="0.2">
      <c r="A27" t="s">
        <v>527</v>
      </c>
      <c r="B27">
        <f>COUNTIFS(BRASSICACEAE_orig!$E$2:$E$772,Sheet2!$A27,BRASSICACEAE_orig!$K$2:$K$772,Sheet2!B$1)</f>
        <v>1</v>
      </c>
      <c r="C27">
        <f>COUNTIFS(BRASSICACEAE_orig!$E$2:$E$772,Sheet2!$A27,BRASSICACEAE_orig!$K$2:$K$772,Sheet2!C$1)</f>
        <v>3</v>
      </c>
      <c r="D27">
        <f>COUNTIFS(BRASSICACEAE_orig!$E$2:$E$772,Sheet2!$A27,BRASSICACEAE_orig!$K$2:$K$772,Sheet2!D$1)</f>
        <v>2</v>
      </c>
      <c r="E27">
        <f t="shared" si="0"/>
        <v>6</v>
      </c>
      <c r="F27">
        <v>6</v>
      </c>
      <c r="G27">
        <f t="shared" si="1"/>
        <v>4</v>
      </c>
    </row>
    <row r="28" spans="1:7" x14ac:dyDescent="0.2">
      <c r="A28" t="s">
        <v>683</v>
      </c>
      <c r="B28">
        <f>COUNTIFS(BRASSICACEAE_orig!$E$2:$E$772,Sheet2!$A28,BRASSICACEAE_orig!$K$2:$K$772,Sheet2!B$1)</f>
        <v>1</v>
      </c>
      <c r="C28">
        <f>COUNTIFS(BRASSICACEAE_orig!$E$2:$E$772,Sheet2!$A28,BRASSICACEAE_orig!$K$2:$K$772,Sheet2!C$1)</f>
        <v>4</v>
      </c>
      <c r="D28">
        <f>COUNTIFS(BRASSICACEAE_orig!$E$2:$E$772,Sheet2!$A28,BRASSICACEAE_orig!$K$2:$K$772,Sheet2!D$1)</f>
        <v>1</v>
      </c>
      <c r="E28">
        <f t="shared" si="0"/>
        <v>6</v>
      </c>
      <c r="F28">
        <v>6</v>
      </c>
      <c r="G28">
        <f t="shared" si="1"/>
        <v>5</v>
      </c>
    </row>
    <row r="29" spans="1:7" x14ac:dyDescent="0.2">
      <c r="A29" t="s">
        <v>710</v>
      </c>
      <c r="B29">
        <f>COUNTIFS(BRASSICACEAE_orig!$E$2:$E$772,Sheet2!$A29,BRASSICACEAE_orig!$K$2:$K$772,Sheet2!B$1)</f>
        <v>2</v>
      </c>
      <c r="C29">
        <f>COUNTIFS(BRASSICACEAE_orig!$E$2:$E$772,Sheet2!$A29,BRASSICACEAE_orig!$K$2:$K$772,Sheet2!C$1)</f>
        <v>0</v>
      </c>
      <c r="D29">
        <f>COUNTIFS(BRASSICACEAE_orig!$E$2:$E$772,Sheet2!$A29,BRASSICACEAE_orig!$K$2:$K$772,Sheet2!D$1)</f>
        <v>4</v>
      </c>
      <c r="E29">
        <f t="shared" si="0"/>
        <v>6</v>
      </c>
      <c r="F29">
        <v>6</v>
      </c>
      <c r="G29">
        <f t="shared" si="1"/>
        <v>2</v>
      </c>
    </row>
    <row r="30" spans="1:7" x14ac:dyDescent="0.2">
      <c r="A30" t="s">
        <v>2638</v>
      </c>
      <c r="B30">
        <f>COUNTIFS(BRASSICACEAE_orig!$E$2:$E$772,Sheet2!$A30,BRASSICACEAE_orig!$K$2:$K$772,Sheet2!B$1)</f>
        <v>0</v>
      </c>
      <c r="C30">
        <f>COUNTIFS(BRASSICACEAE_orig!$E$2:$E$772,Sheet2!$A30,BRASSICACEAE_orig!$K$2:$K$772,Sheet2!C$1)</f>
        <v>0</v>
      </c>
      <c r="D30">
        <f>COUNTIFS(BRASSICACEAE_orig!$E$2:$E$772,Sheet2!$A30,BRASSICACEAE_orig!$K$2:$K$772,Sheet2!D$1)</f>
        <v>6</v>
      </c>
      <c r="E30">
        <f t="shared" si="0"/>
        <v>6</v>
      </c>
      <c r="F30">
        <v>6</v>
      </c>
      <c r="G30">
        <f t="shared" si="1"/>
        <v>0</v>
      </c>
    </row>
    <row r="31" spans="1:7" x14ac:dyDescent="0.2">
      <c r="A31" t="s">
        <v>248</v>
      </c>
      <c r="B31">
        <f>COUNTIFS(BRASSICACEAE_orig!$E$2:$E$772,Sheet2!$A31,BRASSICACEAE_orig!$K$2:$K$772,Sheet2!B$1)</f>
        <v>0</v>
      </c>
      <c r="C31">
        <f>COUNTIFS(BRASSICACEAE_orig!$E$2:$E$772,Sheet2!$A31,BRASSICACEAE_orig!$K$2:$K$772,Sheet2!C$1)</f>
        <v>0</v>
      </c>
      <c r="D31">
        <f>COUNTIFS(BRASSICACEAE_orig!$E$2:$E$772,Sheet2!$A31,BRASSICACEAE_orig!$K$2:$K$772,Sheet2!D$1)</f>
        <v>5</v>
      </c>
      <c r="E31">
        <f t="shared" si="0"/>
        <v>5</v>
      </c>
      <c r="F31">
        <v>5</v>
      </c>
      <c r="G31">
        <f t="shared" si="1"/>
        <v>0</v>
      </c>
    </row>
    <row r="32" spans="1:7" x14ac:dyDescent="0.2">
      <c r="A32" t="s">
        <v>267</v>
      </c>
      <c r="B32">
        <f>COUNTIFS(BRASSICACEAE_orig!$E$2:$E$772,Sheet2!$A32,BRASSICACEAE_orig!$K$2:$K$772,Sheet2!B$1)</f>
        <v>1</v>
      </c>
      <c r="C32">
        <f>COUNTIFS(BRASSICACEAE_orig!$E$2:$E$772,Sheet2!$A32,BRASSICACEAE_orig!$K$2:$K$772,Sheet2!C$1)</f>
        <v>4</v>
      </c>
      <c r="D32">
        <f>COUNTIFS(BRASSICACEAE_orig!$E$2:$E$772,Sheet2!$A32,BRASSICACEAE_orig!$K$2:$K$772,Sheet2!D$1)</f>
        <v>0</v>
      </c>
      <c r="E32">
        <f t="shared" si="0"/>
        <v>5</v>
      </c>
      <c r="F32">
        <v>5</v>
      </c>
      <c r="G32">
        <f t="shared" si="1"/>
        <v>5</v>
      </c>
    </row>
    <row r="33" spans="1:7" x14ac:dyDescent="0.2">
      <c r="A33" t="s">
        <v>901</v>
      </c>
      <c r="B33">
        <f>COUNTIFS(BRASSICACEAE_orig!$E$2:$E$772,Sheet2!$A33,BRASSICACEAE_orig!$K$2:$K$772,Sheet2!B$1)</f>
        <v>0</v>
      </c>
      <c r="C33">
        <f>COUNTIFS(BRASSICACEAE_orig!$E$2:$E$772,Sheet2!$A33,BRASSICACEAE_orig!$K$2:$K$772,Sheet2!C$1)</f>
        <v>0</v>
      </c>
      <c r="D33">
        <f>COUNTIFS(BRASSICACEAE_orig!$E$2:$E$772,Sheet2!$A33,BRASSICACEAE_orig!$K$2:$K$772,Sheet2!D$1)</f>
        <v>5</v>
      </c>
      <c r="E33">
        <f t="shared" si="0"/>
        <v>5</v>
      </c>
      <c r="F33">
        <v>5</v>
      </c>
      <c r="G33">
        <f t="shared" si="1"/>
        <v>0</v>
      </c>
    </row>
    <row r="34" spans="1:7" x14ac:dyDescent="0.2">
      <c r="A34" t="s">
        <v>976</v>
      </c>
      <c r="B34">
        <f>COUNTIFS(BRASSICACEAE_orig!$E$2:$E$772,Sheet2!$A34,BRASSICACEAE_orig!$K$2:$K$772,Sheet2!B$1)</f>
        <v>0</v>
      </c>
      <c r="C34">
        <f>COUNTIFS(BRASSICACEAE_orig!$E$2:$E$772,Sheet2!$A34,BRASSICACEAE_orig!$K$2:$K$772,Sheet2!C$1)</f>
        <v>3</v>
      </c>
      <c r="D34">
        <f>COUNTIFS(BRASSICACEAE_orig!$E$2:$E$772,Sheet2!$A34,BRASSICACEAE_orig!$K$2:$K$772,Sheet2!D$1)</f>
        <v>2</v>
      </c>
      <c r="E34">
        <f t="shared" ref="E34:E65" si="2">SUM(B34:D34)</f>
        <v>5</v>
      </c>
      <c r="F34">
        <v>5</v>
      </c>
      <c r="G34">
        <f t="shared" si="1"/>
        <v>3</v>
      </c>
    </row>
    <row r="35" spans="1:7" x14ac:dyDescent="0.2">
      <c r="A35" t="s">
        <v>1252</v>
      </c>
      <c r="B35">
        <f>COUNTIFS(BRASSICACEAE_orig!$E$2:$E$772,Sheet2!$A35,BRASSICACEAE_orig!$K$2:$K$772,Sheet2!B$1)</f>
        <v>2</v>
      </c>
      <c r="C35">
        <f>COUNTIFS(BRASSICACEAE_orig!$E$2:$E$772,Sheet2!$A35,BRASSICACEAE_orig!$K$2:$K$772,Sheet2!C$1)</f>
        <v>0</v>
      </c>
      <c r="D35">
        <f>COUNTIFS(BRASSICACEAE_orig!$E$2:$E$772,Sheet2!$A35,BRASSICACEAE_orig!$K$2:$K$772,Sheet2!D$1)</f>
        <v>2</v>
      </c>
      <c r="E35">
        <f t="shared" si="2"/>
        <v>4</v>
      </c>
      <c r="F35">
        <v>4</v>
      </c>
      <c r="G35">
        <f t="shared" si="1"/>
        <v>2</v>
      </c>
    </row>
    <row r="36" spans="1:7" x14ac:dyDescent="0.2">
      <c r="A36" t="s">
        <v>1445</v>
      </c>
      <c r="B36">
        <f>COUNTIFS(BRASSICACEAE_orig!$E$2:$E$772,Sheet2!$A36,BRASSICACEAE_orig!$K$2:$K$772,Sheet2!B$1)</f>
        <v>0</v>
      </c>
      <c r="C36">
        <f>COUNTIFS(BRASSICACEAE_orig!$E$2:$E$772,Sheet2!$A36,BRASSICACEAE_orig!$K$2:$K$772,Sheet2!C$1)</f>
        <v>0</v>
      </c>
      <c r="D36">
        <f>COUNTIFS(BRASSICACEAE_orig!$E$2:$E$772,Sheet2!$A36,BRASSICACEAE_orig!$K$2:$K$772,Sheet2!D$1)</f>
        <v>4</v>
      </c>
      <c r="E36">
        <f t="shared" si="2"/>
        <v>4</v>
      </c>
      <c r="F36">
        <v>4</v>
      </c>
      <c r="G36">
        <f t="shared" si="1"/>
        <v>0</v>
      </c>
    </row>
    <row r="37" spans="1:7" x14ac:dyDescent="0.2">
      <c r="A37" t="s">
        <v>2116</v>
      </c>
      <c r="B37">
        <f>COUNTIFS(BRASSICACEAE_orig!$E$2:$E$772,Sheet2!$A37,BRASSICACEAE_orig!$K$2:$K$772,Sheet2!B$1)</f>
        <v>0</v>
      </c>
      <c r="C37">
        <f>COUNTIFS(BRASSICACEAE_orig!$E$2:$E$772,Sheet2!$A37,BRASSICACEAE_orig!$K$2:$K$772,Sheet2!C$1)</f>
        <v>0</v>
      </c>
      <c r="D37">
        <f>COUNTIFS(BRASSICACEAE_orig!$E$2:$E$772,Sheet2!$A37,BRASSICACEAE_orig!$K$2:$K$772,Sheet2!D$1)</f>
        <v>4</v>
      </c>
      <c r="E37">
        <f t="shared" si="2"/>
        <v>4</v>
      </c>
      <c r="F37">
        <v>4</v>
      </c>
      <c r="G37">
        <f t="shared" si="1"/>
        <v>0</v>
      </c>
    </row>
    <row r="38" spans="1:7" x14ac:dyDescent="0.2">
      <c r="A38" t="s">
        <v>2166</v>
      </c>
      <c r="B38">
        <f>COUNTIFS(BRASSICACEAE_orig!$E$2:$E$772,Sheet2!$A38,BRASSICACEAE_orig!$K$2:$K$772,Sheet2!B$1)</f>
        <v>0</v>
      </c>
      <c r="C38">
        <f>COUNTIFS(BRASSICACEAE_orig!$E$2:$E$772,Sheet2!$A38,BRASSICACEAE_orig!$K$2:$K$772,Sheet2!C$1)</f>
        <v>0</v>
      </c>
      <c r="D38">
        <f>COUNTIFS(BRASSICACEAE_orig!$E$2:$E$772,Sheet2!$A38,BRASSICACEAE_orig!$K$2:$K$772,Sheet2!D$1)</f>
        <v>4</v>
      </c>
      <c r="E38">
        <f t="shared" si="2"/>
        <v>4</v>
      </c>
      <c r="F38">
        <v>4</v>
      </c>
      <c r="G38">
        <f t="shared" si="1"/>
        <v>0</v>
      </c>
    </row>
    <row r="39" spans="1:7" x14ac:dyDescent="0.2">
      <c r="A39" t="s">
        <v>2227</v>
      </c>
      <c r="B39">
        <f>COUNTIFS(BRASSICACEAE_orig!$E$2:$E$772,Sheet2!$A39,BRASSICACEAE_orig!$K$2:$K$772,Sheet2!B$1)</f>
        <v>0</v>
      </c>
      <c r="C39">
        <f>COUNTIFS(BRASSICACEAE_orig!$E$2:$E$772,Sheet2!$A39,BRASSICACEAE_orig!$K$2:$K$772,Sheet2!C$1)</f>
        <v>1</v>
      </c>
      <c r="D39">
        <f>COUNTIFS(BRASSICACEAE_orig!$E$2:$E$772,Sheet2!$A39,BRASSICACEAE_orig!$K$2:$K$772,Sheet2!D$1)</f>
        <v>3</v>
      </c>
      <c r="E39">
        <f t="shared" si="2"/>
        <v>4</v>
      </c>
      <c r="F39">
        <v>4</v>
      </c>
      <c r="G39">
        <f t="shared" si="1"/>
        <v>1</v>
      </c>
    </row>
    <row r="40" spans="1:7" x14ac:dyDescent="0.2">
      <c r="A40" t="s">
        <v>2267</v>
      </c>
      <c r="B40">
        <f>COUNTIFS(BRASSICACEAE_orig!$E$2:$E$772,Sheet2!$A40,BRASSICACEAE_orig!$K$2:$K$772,Sheet2!B$1)</f>
        <v>0</v>
      </c>
      <c r="C40">
        <f>COUNTIFS(BRASSICACEAE_orig!$E$2:$E$772,Sheet2!$A40,BRASSICACEAE_orig!$K$2:$K$772,Sheet2!C$1)</f>
        <v>3</v>
      </c>
      <c r="D40">
        <f>COUNTIFS(BRASSICACEAE_orig!$E$2:$E$772,Sheet2!$A40,BRASSICACEAE_orig!$K$2:$K$772,Sheet2!D$1)</f>
        <v>1</v>
      </c>
      <c r="E40">
        <f t="shared" si="2"/>
        <v>4</v>
      </c>
      <c r="F40">
        <v>4</v>
      </c>
      <c r="G40">
        <f t="shared" si="1"/>
        <v>3</v>
      </c>
    </row>
    <row r="41" spans="1:7" x14ac:dyDescent="0.2">
      <c r="A41" t="s">
        <v>2378</v>
      </c>
      <c r="B41">
        <f>COUNTIFS(BRASSICACEAE_orig!$E$2:$E$772,Sheet2!$A41,BRASSICACEAE_orig!$K$2:$K$772,Sheet2!B$1)</f>
        <v>0</v>
      </c>
      <c r="C41">
        <f>COUNTIFS(BRASSICACEAE_orig!$E$2:$E$772,Sheet2!$A41,BRASSICACEAE_orig!$K$2:$K$772,Sheet2!C$1)</f>
        <v>0</v>
      </c>
      <c r="D41">
        <f>COUNTIFS(BRASSICACEAE_orig!$E$2:$E$772,Sheet2!$A41,BRASSICACEAE_orig!$K$2:$K$772,Sheet2!D$1)</f>
        <v>4</v>
      </c>
      <c r="E41">
        <f t="shared" si="2"/>
        <v>4</v>
      </c>
      <c r="F41">
        <v>4</v>
      </c>
      <c r="G41">
        <f t="shared" si="1"/>
        <v>0</v>
      </c>
    </row>
    <row r="42" spans="1:7" x14ac:dyDescent="0.2">
      <c r="A42" t="s">
        <v>2417</v>
      </c>
      <c r="B42">
        <f>COUNTIFS(BRASSICACEAE_orig!$E$2:$E$772,Sheet2!$A42,BRASSICACEAE_orig!$K$2:$K$772,Sheet2!B$1)</f>
        <v>0</v>
      </c>
      <c r="C42">
        <f>COUNTIFS(BRASSICACEAE_orig!$E$2:$E$772,Sheet2!$A42,BRASSICACEAE_orig!$K$2:$K$772,Sheet2!C$1)</f>
        <v>4</v>
      </c>
      <c r="D42">
        <f>COUNTIFS(BRASSICACEAE_orig!$E$2:$E$772,Sheet2!$A42,BRASSICACEAE_orig!$K$2:$K$772,Sheet2!D$1)</f>
        <v>0</v>
      </c>
      <c r="E42">
        <f t="shared" si="2"/>
        <v>4</v>
      </c>
      <c r="F42">
        <v>4</v>
      </c>
      <c r="G42">
        <f t="shared" si="1"/>
        <v>4</v>
      </c>
    </row>
    <row r="43" spans="1:7" x14ac:dyDescent="0.2">
      <c r="A43" t="s">
        <v>2526</v>
      </c>
      <c r="B43">
        <f>COUNTIFS(BRASSICACEAE_orig!$E$2:$E$772,Sheet2!$A43,BRASSICACEAE_orig!$K$2:$K$772,Sheet2!B$1)</f>
        <v>1</v>
      </c>
      <c r="C43">
        <f>COUNTIFS(BRASSICACEAE_orig!$E$2:$E$772,Sheet2!$A43,BRASSICACEAE_orig!$K$2:$K$772,Sheet2!C$1)</f>
        <v>0</v>
      </c>
      <c r="D43">
        <f>COUNTIFS(BRASSICACEAE_orig!$E$2:$E$772,Sheet2!$A43,BRASSICACEAE_orig!$K$2:$K$772,Sheet2!D$1)</f>
        <v>3</v>
      </c>
      <c r="E43">
        <f t="shared" si="2"/>
        <v>4</v>
      </c>
      <c r="F43">
        <v>4</v>
      </c>
      <c r="G43">
        <f t="shared" si="1"/>
        <v>1</v>
      </c>
    </row>
    <row r="44" spans="1:7" x14ac:dyDescent="0.2">
      <c r="A44" t="s">
        <v>57</v>
      </c>
      <c r="B44">
        <f>COUNTIFS(BRASSICACEAE_orig!$E$2:$E$772,Sheet2!$A44,BRASSICACEAE_orig!$K$2:$K$772,Sheet2!B$1)</f>
        <v>0</v>
      </c>
      <c r="C44">
        <f>COUNTIFS(BRASSICACEAE_orig!$E$2:$E$772,Sheet2!$A44,BRASSICACEAE_orig!$K$2:$K$772,Sheet2!C$1)</f>
        <v>0</v>
      </c>
      <c r="D44">
        <f>COUNTIFS(BRASSICACEAE_orig!$E$2:$E$772,Sheet2!$A44,BRASSICACEAE_orig!$K$2:$K$772,Sheet2!D$1)</f>
        <v>3</v>
      </c>
      <c r="E44">
        <f t="shared" si="2"/>
        <v>3</v>
      </c>
      <c r="F44">
        <v>3</v>
      </c>
      <c r="G44">
        <f t="shared" si="1"/>
        <v>0</v>
      </c>
    </row>
    <row r="45" spans="1:7" x14ac:dyDescent="0.2">
      <c r="A45" t="s">
        <v>468</v>
      </c>
      <c r="B45">
        <f>COUNTIFS(BRASSICACEAE_orig!$E$2:$E$772,Sheet2!$A45,BRASSICACEAE_orig!$K$2:$K$772,Sheet2!B$1)</f>
        <v>0</v>
      </c>
      <c r="C45">
        <f>COUNTIFS(BRASSICACEAE_orig!$E$2:$E$772,Sheet2!$A45,BRASSICACEAE_orig!$K$2:$K$772,Sheet2!C$1)</f>
        <v>2</v>
      </c>
      <c r="D45">
        <f>COUNTIFS(BRASSICACEAE_orig!$E$2:$E$772,Sheet2!$A45,BRASSICACEAE_orig!$K$2:$K$772,Sheet2!D$1)</f>
        <v>1</v>
      </c>
      <c r="E45">
        <f t="shared" si="2"/>
        <v>3</v>
      </c>
      <c r="F45">
        <v>3</v>
      </c>
      <c r="G45">
        <f t="shared" si="1"/>
        <v>2</v>
      </c>
    </row>
    <row r="46" spans="1:7" x14ac:dyDescent="0.2">
      <c r="A46" t="s">
        <v>515</v>
      </c>
      <c r="B46">
        <f>COUNTIFS(BRASSICACEAE_orig!$E$2:$E$772,Sheet2!$A46,BRASSICACEAE_orig!$K$2:$K$772,Sheet2!B$1)</f>
        <v>0</v>
      </c>
      <c r="C46">
        <f>COUNTIFS(BRASSICACEAE_orig!$E$2:$E$772,Sheet2!$A46,BRASSICACEAE_orig!$K$2:$K$772,Sheet2!C$1)</f>
        <v>0</v>
      </c>
      <c r="D46">
        <f>COUNTIFS(BRASSICACEAE_orig!$E$2:$E$772,Sheet2!$A46,BRASSICACEAE_orig!$K$2:$K$772,Sheet2!D$1)</f>
        <v>3</v>
      </c>
      <c r="E46">
        <f t="shared" si="2"/>
        <v>3</v>
      </c>
      <c r="F46">
        <v>3</v>
      </c>
      <c r="G46">
        <f t="shared" si="1"/>
        <v>0</v>
      </c>
    </row>
    <row r="47" spans="1:7" x14ac:dyDescent="0.2">
      <c r="A47" t="s">
        <v>922</v>
      </c>
      <c r="B47">
        <f>COUNTIFS(BRASSICACEAE_orig!$E$2:$E$772,Sheet2!$A47,BRASSICACEAE_orig!$K$2:$K$772,Sheet2!B$1)</f>
        <v>0</v>
      </c>
      <c r="C47">
        <f>COUNTIFS(BRASSICACEAE_orig!$E$2:$E$772,Sheet2!$A47,BRASSICACEAE_orig!$K$2:$K$772,Sheet2!C$1)</f>
        <v>0</v>
      </c>
      <c r="D47">
        <f>COUNTIFS(BRASSICACEAE_orig!$E$2:$E$772,Sheet2!$A47,BRASSICACEAE_orig!$K$2:$K$772,Sheet2!D$1)</f>
        <v>3</v>
      </c>
      <c r="E47">
        <f t="shared" si="2"/>
        <v>3</v>
      </c>
      <c r="F47">
        <v>3</v>
      </c>
      <c r="G47">
        <f t="shared" si="1"/>
        <v>0</v>
      </c>
    </row>
    <row r="48" spans="1:7" x14ac:dyDescent="0.2">
      <c r="A48" t="s">
        <v>1000</v>
      </c>
      <c r="B48">
        <f>COUNTIFS(BRASSICACEAE_orig!$E$2:$E$772,Sheet2!$A48,BRASSICACEAE_orig!$K$2:$K$772,Sheet2!B$1)</f>
        <v>1</v>
      </c>
      <c r="C48">
        <f>COUNTIFS(BRASSICACEAE_orig!$E$2:$E$772,Sheet2!$A48,BRASSICACEAE_orig!$K$2:$K$772,Sheet2!C$1)</f>
        <v>0</v>
      </c>
      <c r="D48">
        <f>COUNTIFS(BRASSICACEAE_orig!$E$2:$E$772,Sheet2!$A48,BRASSICACEAE_orig!$K$2:$K$772,Sheet2!D$1)</f>
        <v>2</v>
      </c>
      <c r="E48">
        <f t="shared" si="2"/>
        <v>3</v>
      </c>
      <c r="F48">
        <v>3</v>
      </c>
      <c r="G48">
        <f t="shared" si="1"/>
        <v>1</v>
      </c>
    </row>
    <row r="49" spans="1:7" x14ac:dyDescent="0.2">
      <c r="A49" t="s">
        <v>1262</v>
      </c>
      <c r="B49">
        <f>COUNTIFS(BRASSICACEAE_orig!$E$2:$E$772,Sheet2!$A49,BRASSICACEAE_orig!$K$2:$K$772,Sheet2!B$1)</f>
        <v>0</v>
      </c>
      <c r="C49">
        <f>COUNTIFS(BRASSICACEAE_orig!$E$2:$E$772,Sheet2!$A49,BRASSICACEAE_orig!$K$2:$K$772,Sheet2!C$1)</f>
        <v>2</v>
      </c>
      <c r="D49">
        <f>COUNTIFS(BRASSICACEAE_orig!$E$2:$E$772,Sheet2!$A49,BRASSICACEAE_orig!$K$2:$K$772,Sheet2!D$1)</f>
        <v>1</v>
      </c>
      <c r="E49">
        <f t="shared" si="2"/>
        <v>3</v>
      </c>
      <c r="F49">
        <v>3</v>
      </c>
      <c r="G49">
        <f t="shared" si="1"/>
        <v>2</v>
      </c>
    </row>
    <row r="50" spans="1:7" x14ac:dyDescent="0.2">
      <c r="A50" t="s">
        <v>1273</v>
      </c>
      <c r="B50">
        <f>COUNTIFS(BRASSICACEAE_orig!$E$2:$E$772,Sheet2!$A50,BRASSICACEAE_orig!$K$2:$K$772,Sheet2!B$1)</f>
        <v>0</v>
      </c>
      <c r="C50">
        <f>COUNTIFS(BRASSICACEAE_orig!$E$2:$E$772,Sheet2!$A50,BRASSICACEAE_orig!$K$2:$K$772,Sheet2!C$1)</f>
        <v>2</v>
      </c>
      <c r="D50">
        <f>COUNTIFS(BRASSICACEAE_orig!$E$2:$E$772,Sheet2!$A50,BRASSICACEAE_orig!$K$2:$K$772,Sheet2!D$1)</f>
        <v>1</v>
      </c>
      <c r="E50">
        <f t="shared" si="2"/>
        <v>3</v>
      </c>
      <c r="F50">
        <v>3</v>
      </c>
      <c r="G50">
        <f t="shared" si="1"/>
        <v>2</v>
      </c>
    </row>
    <row r="51" spans="1:7" x14ac:dyDescent="0.2">
      <c r="A51" t="s">
        <v>1493</v>
      </c>
      <c r="B51">
        <f>COUNTIFS(BRASSICACEAE_orig!$E$2:$E$772,Sheet2!$A51,BRASSICACEAE_orig!$K$2:$K$772,Sheet2!B$1)</f>
        <v>0</v>
      </c>
      <c r="C51">
        <f>COUNTIFS(BRASSICACEAE_orig!$E$2:$E$772,Sheet2!$A51,BRASSICACEAE_orig!$K$2:$K$772,Sheet2!C$1)</f>
        <v>0</v>
      </c>
      <c r="D51">
        <f>COUNTIFS(BRASSICACEAE_orig!$E$2:$E$772,Sheet2!$A51,BRASSICACEAE_orig!$K$2:$K$772,Sheet2!D$1)</f>
        <v>3</v>
      </c>
      <c r="E51">
        <f t="shared" si="2"/>
        <v>3</v>
      </c>
      <c r="F51">
        <v>3</v>
      </c>
      <c r="G51">
        <f t="shared" si="1"/>
        <v>0</v>
      </c>
    </row>
    <row r="52" spans="1:7" x14ac:dyDescent="0.2">
      <c r="A52" t="s">
        <v>1595</v>
      </c>
      <c r="B52">
        <f>COUNTIFS(BRASSICACEAE_orig!$E$2:$E$772,Sheet2!$A52,BRASSICACEAE_orig!$K$2:$K$772,Sheet2!B$1)</f>
        <v>2</v>
      </c>
      <c r="C52">
        <f>COUNTIFS(BRASSICACEAE_orig!$E$2:$E$772,Sheet2!$A52,BRASSICACEAE_orig!$K$2:$K$772,Sheet2!C$1)</f>
        <v>0</v>
      </c>
      <c r="D52">
        <f>COUNTIFS(BRASSICACEAE_orig!$E$2:$E$772,Sheet2!$A52,BRASSICACEAE_orig!$K$2:$K$772,Sheet2!D$1)</f>
        <v>1</v>
      </c>
      <c r="E52">
        <f t="shared" si="2"/>
        <v>3</v>
      </c>
      <c r="F52">
        <v>3</v>
      </c>
      <c r="G52">
        <f t="shared" si="1"/>
        <v>2</v>
      </c>
    </row>
    <row r="53" spans="1:7" x14ac:dyDescent="0.2">
      <c r="A53" t="s">
        <v>1982</v>
      </c>
      <c r="B53">
        <f>COUNTIFS(BRASSICACEAE_orig!$E$2:$E$772,Sheet2!$A53,BRASSICACEAE_orig!$K$2:$K$772,Sheet2!B$1)</f>
        <v>0</v>
      </c>
      <c r="C53">
        <f>COUNTIFS(BRASSICACEAE_orig!$E$2:$E$772,Sheet2!$A53,BRASSICACEAE_orig!$K$2:$K$772,Sheet2!C$1)</f>
        <v>0</v>
      </c>
      <c r="D53">
        <f>COUNTIFS(BRASSICACEAE_orig!$E$2:$E$772,Sheet2!$A53,BRASSICACEAE_orig!$K$2:$K$772,Sheet2!D$1)</f>
        <v>3</v>
      </c>
      <c r="E53">
        <f t="shared" si="2"/>
        <v>3</v>
      </c>
      <c r="F53">
        <v>3</v>
      </c>
      <c r="G53">
        <f t="shared" si="1"/>
        <v>0</v>
      </c>
    </row>
    <row r="54" spans="1:7" x14ac:dyDescent="0.2">
      <c r="A54" t="s">
        <v>2022</v>
      </c>
      <c r="B54">
        <f>COUNTIFS(BRASSICACEAE_orig!$E$2:$E$772,Sheet2!$A54,BRASSICACEAE_orig!$K$2:$K$772,Sheet2!B$1)</f>
        <v>0</v>
      </c>
      <c r="C54">
        <f>COUNTIFS(BRASSICACEAE_orig!$E$2:$E$772,Sheet2!$A54,BRASSICACEAE_orig!$K$2:$K$772,Sheet2!C$1)</f>
        <v>0</v>
      </c>
      <c r="D54">
        <f>COUNTIFS(BRASSICACEAE_orig!$E$2:$E$772,Sheet2!$A54,BRASSICACEAE_orig!$K$2:$K$772,Sheet2!D$1)</f>
        <v>3</v>
      </c>
      <c r="E54">
        <f t="shared" si="2"/>
        <v>3</v>
      </c>
      <c r="F54">
        <v>3</v>
      </c>
      <c r="G54">
        <f t="shared" si="1"/>
        <v>0</v>
      </c>
    </row>
    <row r="55" spans="1:7" x14ac:dyDescent="0.2">
      <c r="A55" t="s">
        <v>2082</v>
      </c>
      <c r="B55">
        <f>COUNTIFS(BRASSICACEAE_orig!$E$2:$E$772,Sheet2!$A55,BRASSICACEAE_orig!$K$2:$K$772,Sheet2!B$1)</f>
        <v>0</v>
      </c>
      <c r="C55">
        <f>COUNTIFS(BRASSICACEAE_orig!$E$2:$E$772,Sheet2!$A55,BRASSICACEAE_orig!$K$2:$K$772,Sheet2!C$1)</f>
        <v>0</v>
      </c>
      <c r="D55">
        <f>COUNTIFS(BRASSICACEAE_orig!$E$2:$E$772,Sheet2!$A55,BRASSICACEAE_orig!$K$2:$K$772,Sheet2!D$1)</f>
        <v>3</v>
      </c>
      <c r="E55">
        <f t="shared" si="2"/>
        <v>3</v>
      </c>
      <c r="F55">
        <v>3</v>
      </c>
      <c r="G55">
        <f t="shared" si="1"/>
        <v>0</v>
      </c>
    </row>
    <row r="56" spans="1:7" x14ac:dyDescent="0.2">
      <c r="A56" t="s">
        <v>2097</v>
      </c>
      <c r="B56">
        <f>COUNTIFS(BRASSICACEAE_orig!$E$2:$E$772,Sheet2!$A56,BRASSICACEAE_orig!$K$2:$K$772,Sheet2!B$1)</f>
        <v>0</v>
      </c>
      <c r="C56">
        <f>COUNTIFS(BRASSICACEAE_orig!$E$2:$E$772,Sheet2!$A56,BRASSICACEAE_orig!$K$2:$K$772,Sheet2!C$1)</f>
        <v>0</v>
      </c>
      <c r="D56">
        <f>COUNTIFS(BRASSICACEAE_orig!$E$2:$E$772,Sheet2!$A56,BRASSICACEAE_orig!$K$2:$K$772,Sheet2!D$1)</f>
        <v>3</v>
      </c>
      <c r="E56">
        <f t="shared" si="2"/>
        <v>3</v>
      </c>
      <c r="F56">
        <v>3</v>
      </c>
      <c r="G56">
        <f t="shared" si="1"/>
        <v>0</v>
      </c>
    </row>
    <row r="57" spans="1:7" x14ac:dyDescent="0.2">
      <c r="A57" t="s">
        <v>2105</v>
      </c>
      <c r="B57">
        <f>COUNTIFS(BRASSICACEAE_orig!$E$2:$E$772,Sheet2!$A57,BRASSICACEAE_orig!$K$2:$K$772,Sheet2!B$1)</f>
        <v>0</v>
      </c>
      <c r="C57">
        <f>COUNTIFS(BRASSICACEAE_orig!$E$2:$E$772,Sheet2!$A57,BRASSICACEAE_orig!$K$2:$K$772,Sheet2!C$1)</f>
        <v>1</v>
      </c>
      <c r="D57">
        <f>COUNTIFS(BRASSICACEAE_orig!$E$2:$E$772,Sheet2!$A57,BRASSICACEAE_orig!$K$2:$K$772,Sheet2!D$1)</f>
        <v>2</v>
      </c>
      <c r="E57">
        <f t="shared" si="2"/>
        <v>3</v>
      </c>
      <c r="F57">
        <v>3</v>
      </c>
      <c r="G57">
        <f t="shared" si="1"/>
        <v>1</v>
      </c>
    </row>
    <row r="58" spans="1:7" x14ac:dyDescent="0.2">
      <c r="A58" t="s">
        <v>2280</v>
      </c>
      <c r="B58">
        <f>COUNTIFS(BRASSICACEAE_orig!$E$2:$E$772,Sheet2!$A58,BRASSICACEAE_orig!$K$2:$K$772,Sheet2!B$1)</f>
        <v>0</v>
      </c>
      <c r="C58">
        <f>COUNTIFS(BRASSICACEAE_orig!$E$2:$E$772,Sheet2!$A58,BRASSICACEAE_orig!$K$2:$K$772,Sheet2!C$1)</f>
        <v>2</v>
      </c>
      <c r="D58">
        <f>COUNTIFS(BRASSICACEAE_orig!$E$2:$E$772,Sheet2!$A58,BRASSICACEAE_orig!$K$2:$K$772,Sheet2!D$1)</f>
        <v>1</v>
      </c>
      <c r="E58">
        <f t="shared" si="2"/>
        <v>3</v>
      </c>
      <c r="F58">
        <v>3</v>
      </c>
      <c r="G58">
        <f t="shared" si="1"/>
        <v>2</v>
      </c>
    </row>
    <row r="59" spans="1:7" x14ac:dyDescent="0.2">
      <c r="A59" t="s">
        <v>2593</v>
      </c>
      <c r="B59">
        <f>COUNTIFS(BRASSICACEAE_orig!$E$2:$E$772,Sheet2!$A59,BRASSICACEAE_orig!$K$2:$K$772,Sheet2!B$1)</f>
        <v>0</v>
      </c>
      <c r="C59">
        <f>COUNTIFS(BRASSICACEAE_orig!$E$2:$E$772,Sheet2!$A59,BRASSICACEAE_orig!$K$2:$K$772,Sheet2!C$1)</f>
        <v>0</v>
      </c>
      <c r="D59">
        <f>COUNTIFS(BRASSICACEAE_orig!$E$2:$E$772,Sheet2!$A59,BRASSICACEAE_orig!$K$2:$K$772,Sheet2!D$1)</f>
        <v>3</v>
      </c>
      <c r="E59">
        <f t="shared" si="2"/>
        <v>3</v>
      </c>
      <c r="F59">
        <v>3</v>
      </c>
      <c r="G59">
        <f t="shared" si="1"/>
        <v>0</v>
      </c>
    </row>
    <row r="60" spans="1:7" x14ac:dyDescent="0.2">
      <c r="A60" t="s">
        <v>2713</v>
      </c>
      <c r="B60">
        <f>COUNTIFS(BRASSICACEAE_orig!$E$2:$E$772,Sheet2!$A60,BRASSICACEAE_orig!$K$2:$K$772,Sheet2!B$1)</f>
        <v>0</v>
      </c>
      <c r="C60">
        <f>COUNTIFS(BRASSICACEAE_orig!$E$2:$E$772,Sheet2!$A60,BRASSICACEAE_orig!$K$2:$K$772,Sheet2!C$1)</f>
        <v>0</v>
      </c>
      <c r="D60">
        <f>COUNTIFS(BRASSICACEAE_orig!$E$2:$E$772,Sheet2!$A60,BRASSICACEAE_orig!$K$2:$K$772,Sheet2!D$1)</f>
        <v>3</v>
      </c>
      <c r="E60">
        <f t="shared" si="2"/>
        <v>3</v>
      </c>
      <c r="F60">
        <v>3</v>
      </c>
      <c r="G60">
        <f t="shared" si="1"/>
        <v>0</v>
      </c>
    </row>
    <row r="61" spans="1:7" x14ac:dyDescent="0.2">
      <c r="A61" t="s">
        <v>479</v>
      </c>
      <c r="B61">
        <f>COUNTIFS(BRASSICACEAE_orig!$E$2:$E$772,Sheet2!$A61,BRASSICACEAE_orig!$K$2:$K$772,Sheet2!B$1)</f>
        <v>0</v>
      </c>
      <c r="C61">
        <f>COUNTIFS(BRASSICACEAE_orig!$E$2:$E$772,Sheet2!$A61,BRASSICACEAE_orig!$K$2:$K$772,Sheet2!C$1)</f>
        <v>0</v>
      </c>
      <c r="D61">
        <f>COUNTIFS(BRASSICACEAE_orig!$E$2:$E$772,Sheet2!$A61,BRASSICACEAE_orig!$K$2:$K$772,Sheet2!D$1)</f>
        <v>2</v>
      </c>
      <c r="E61">
        <f t="shared" si="2"/>
        <v>2</v>
      </c>
      <c r="F61">
        <v>2</v>
      </c>
      <c r="G61">
        <f t="shared" si="1"/>
        <v>0</v>
      </c>
    </row>
    <row r="62" spans="1:7" x14ac:dyDescent="0.2">
      <c r="A62" t="s">
        <v>547</v>
      </c>
      <c r="B62">
        <f>COUNTIFS(BRASSICACEAE_orig!$E$2:$E$772,Sheet2!$A62,BRASSICACEAE_orig!$K$2:$K$772,Sheet2!B$1)</f>
        <v>0</v>
      </c>
      <c r="C62">
        <f>COUNTIFS(BRASSICACEAE_orig!$E$2:$E$772,Sheet2!$A62,BRASSICACEAE_orig!$K$2:$K$772,Sheet2!C$1)</f>
        <v>0</v>
      </c>
      <c r="D62">
        <f>COUNTIFS(BRASSICACEAE_orig!$E$2:$E$772,Sheet2!$A62,BRASSICACEAE_orig!$K$2:$K$772,Sheet2!D$1)</f>
        <v>2</v>
      </c>
      <c r="E62">
        <f t="shared" si="2"/>
        <v>2</v>
      </c>
      <c r="F62">
        <v>2</v>
      </c>
      <c r="G62">
        <f t="shared" si="1"/>
        <v>0</v>
      </c>
    </row>
    <row r="63" spans="1:7" x14ac:dyDescent="0.2">
      <c r="A63" t="s">
        <v>734</v>
      </c>
      <c r="B63">
        <f>COUNTIFS(BRASSICACEAE_orig!$E$2:$E$772,Sheet2!$A63,BRASSICACEAE_orig!$K$2:$K$772,Sheet2!B$1)</f>
        <v>2</v>
      </c>
      <c r="C63">
        <f>COUNTIFS(BRASSICACEAE_orig!$E$2:$E$772,Sheet2!$A63,BRASSICACEAE_orig!$K$2:$K$772,Sheet2!C$1)</f>
        <v>0</v>
      </c>
      <c r="D63">
        <f>COUNTIFS(BRASSICACEAE_orig!$E$2:$E$772,Sheet2!$A63,BRASSICACEAE_orig!$K$2:$K$772,Sheet2!D$1)</f>
        <v>0</v>
      </c>
      <c r="E63">
        <f t="shared" si="2"/>
        <v>2</v>
      </c>
      <c r="F63">
        <v>2</v>
      </c>
      <c r="G63">
        <f t="shared" si="1"/>
        <v>2</v>
      </c>
    </row>
    <row r="64" spans="1:7" x14ac:dyDescent="0.2">
      <c r="A64" t="s">
        <v>884</v>
      </c>
      <c r="B64">
        <f>COUNTIFS(BRASSICACEAE_orig!$E$2:$E$772,Sheet2!$A64,BRASSICACEAE_orig!$K$2:$K$772,Sheet2!B$1)</f>
        <v>0</v>
      </c>
      <c r="C64">
        <f>COUNTIFS(BRASSICACEAE_orig!$E$2:$E$772,Sheet2!$A64,BRASSICACEAE_orig!$K$2:$K$772,Sheet2!C$1)</f>
        <v>0</v>
      </c>
      <c r="D64">
        <f>COUNTIFS(BRASSICACEAE_orig!$E$2:$E$772,Sheet2!$A64,BRASSICACEAE_orig!$K$2:$K$772,Sheet2!D$1)</f>
        <v>2</v>
      </c>
      <c r="E64">
        <f t="shared" si="2"/>
        <v>2</v>
      </c>
      <c r="F64">
        <v>2</v>
      </c>
      <c r="G64">
        <f t="shared" si="1"/>
        <v>0</v>
      </c>
    </row>
    <row r="65" spans="1:7" x14ac:dyDescent="0.2">
      <c r="A65" t="s">
        <v>935</v>
      </c>
      <c r="B65">
        <f>COUNTIFS(BRASSICACEAE_orig!$E$2:$E$772,Sheet2!$A65,BRASSICACEAE_orig!$K$2:$K$772,Sheet2!B$1)</f>
        <v>2</v>
      </c>
      <c r="C65">
        <f>COUNTIFS(BRASSICACEAE_orig!$E$2:$E$772,Sheet2!$A65,BRASSICACEAE_orig!$K$2:$K$772,Sheet2!C$1)</f>
        <v>0</v>
      </c>
      <c r="D65">
        <f>COUNTIFS(BRASSICACEAE_orig!$E$2:$E$772,Sheet2!$A65,BRASSICACEAE_orig!$K$2:$K$772,Sheet2!D$1)</f>
        <v>0</v>
      </c>
      <c r="E65">
        <f t="shared" si="2"/>
        <v>2</v>
      </c>
      <c r="F65">
        <v>2</v>
      </c>
      <c r="G65">
        <f t="shared" si="1"/>
        <v>2</v>
      </c>
    </row>
    <row r="66" spans="1:7" x14ac:dyDescent="0.2">
      <c r="A66" t="s">
        <v>1134</v>
      </c>
      <c r="B66">
        <f>COUNTIFS(BRASSICACEAE_orig!$E$2:$E$772,Sheet2!$A66,BRASSICACEAE_orig!$K$2:$K$772,Sheet2!B$1)</f>
        <v>0</v>
      </c>
      <c r="C66">
        <f>COUNTIFS(BRASSICACEAE_orig!$E$2:$E$772,Sheet2!$A66,BRASSICACEAE_orig!$K$2:$K$772,Sheet2!C$1)</f>
        <v>0</v>
      </c>
      <c r="D66">
        <f>COUNTIFS(BRASSICACEAE_orig!$E$2:$E$772,Sheet2!$A66,BRASSICACEAE_orig!$K$2:$K$772,Sheet2!D$1)</f>
        <v>2</v>
      </c>
      <c r="E66">
        <f t="shared" ref="E66:E97" si="3">SUM(B66:D66)</f>
        <v>2</v>
      </c>
      <c r="F66">
        <v>2</v>
      </c>
      <c r="G66">
        <f t="shared" si="1"/>
        <v>0</v>
      </c>
    </row>
    <row r="67" spans="1:7" x14ac:dyDescent="0.2">
      <c r="A67" t="s">
        <v>1234</v>
      </c>
      <c r="B67">
        <f>COUNTIFS(BRASSICACEAE_orig!$E$2:$E$772,Sheet2!$A67,BRASSICACEAE_orig!$K$2:$K$772,Sheet2!B$1)</f>
        <v>0</v>
      </c>
      <c r="C67">
        <f>COUNTIFS(BRASSICACEAE_orig!$E$2:$E$772,Sheet2!$A67,BRASSICACEAE_orig!$K$2:$K$772,Sheet2!C$1)</f>
        <v>1</v>
      </c>
      <c r="D67">
        <f>COUNTIFS(BRASSICACEAE_orig!$E$2:$E$772,Sheet2!$A67,BRASSICACEAE_orig!$K$2:$K$772,Sheet2!D$1)</f>
        <v>1</v>
      </c>
      <c r="E67">
        <f t="shared" si="3"/>
        <v>2</v>
      </c>
      <c r="F67">
        <v>2</v>
      </c>
      <c r="G67">
        <f t="shared" ref="G67:G130" si="4">SUM(B67:C67)</f>
        <v>1</v>
      </c>
    </row>
    <row r="68" spans="1:7" x14ac:dyDescent="0.2">
      <c r="A68" t="s">
        <v>1461</v>
      </c>
      <c r="B68">
        <f>COUNTIFS(BRASSICACEAE_orig!$E$2:$E$772,Sheet2!$A68,BRASSICACEAE_orig!$K$2:$K$772,Sheet2!B$1)</f>
        <v>0</v>
      </c>
      <c r="C68">
        <f>COUNTIFS(BRASSICACEAE_orig!$E$2:$E$772,Sheet2!$A68,BRASSICACEAE_orig!$K$2:$K$772,Sheet2!C$1)</f>
        <v>0</v>
      </c>
      <c r="D68">
        <f>COUNTIFS(BRASSICACEAE_orig!$E$2:$E$772,Sheet2!$A68,BRASSICACEAE_orig!$K$2:$K$772,Sheet2!D$1)</f>
        <v>2</v>
      </c>
      <c r="E68">
        <f t="shared" si="3"/>
        <v>2</v>
      </c>
      <c r="F68">
        <v>2</v>
      </c>
      <c r="G68">
        <f t="shared" si="4"/>
        <v>0</v>
      </c>
    </row>
    <row r="69" spans="1:7" x14ac:dyDescent="0.2">
      <c r="A69" t="s">
        <v>1480</v>
      </c>
      <c r="B69">
        <f>COUNTIFS(BRASSICACEAE_orig!$E$2:$E$772,Sheet2!$A69,BRASSICACEAE_orig!$K$2:$K$772,Sheet2!B$1)</f>
        <v>0</v>
      </c>
      <c r="C69">
        <f>COUNTIFS(BRASSICACEAE_orig!$E$2:$E$772,Sheet2!$A69,BRASSICACEAE_orig!$K$2:$K$772,Sheet2!C$1)</f>
        <v>0</v>
      </c>
      <c r="D69">
        <f>COUNTIFS(BRASSICACEAE_orig!$E$2:$E$772,Sheet2!$A69,BRASSICACEAE_orig!$K$2:$K$772,Sheet2!D$1)</f>
        <v>2</v>
      </c>
      <c r="E69">
        <f t="shared" si="3"/>
        <v>2</v>
      </c>
      <c r="F69">
        <v>2</v>
      </c>
      <c r="G69">
        <f t="shared" si="4"/>
        <v>0</v>
      </c>
    </row>
    <row r="70" spans="1:7" x14ac:dyDescent="0.2">
      <c r="A70" t="s">
        <v>1588</v>
      </c>
      <c r="B70">
        <f>COUNTIFS(BRASSICACEAE_orig!$E$2:$E$772,Sheet2!$A70,BRASSICACEAE_orig!$K$2:$K$772,Sheet2!B$1)</f>
        <v>0</v>
      </c>
      <c r="C70">
        <f>COUNTIFS(BRASSICACEAE_orig!$E$2:$E$772,Sheet2!$A70,BRASSICACEAE_orig!$K$2:$K$772,Sheet2!C$1)</f>
        <v>2</v>
      </c>
      <c r="D70">
        <f>COUNTIFS(BRASSICACEAE_orig!$E$2:$E$772,Sheet2!$A70,BRASSICACEAE_orig!$K$2:$K$772,Sheet2!D$1)</f>
        <v>0</v>
      </c>
      <c r="E70">
        <f t="shared" si="3"/>
        <v>2</v>
      </c>
      <c r="F70">
        <v>2</v>
      </c>
      <c r="G70">
        <f t="shared" si="4"/>
        <v>2</v>
      </c>
    </row>
    <row r="71" spans="1:7" x14ac:dyDescent="0.2">
      <c r="A71" t="s">
        <v>1647</v>
      </c>
      <c r="B71">
        <f>COUNTIFS(BRASSICACEAE_orig!$E$2:$E$772,Sheet2!$A71,BRASSICACEAE_orig!$K$2:$K$772,Sheet2!B$1)</f>
        <v>0</v>
      </c>
      <c r="C71">
        <f>COUNTIFS(BRASSICACEAE_orig!$E$2:$E$772,Sheet2!$A71,BRASSICACEAE_orig!$K$2:$K$772,Sheet2!C$1)</f>
        <v>0</v>
      </c>
      <c r="D71">
        <f>COUNTIFS(BRASSICACEAE_orig!$E$2:$E$772,Sheet2!$A71,BRASSICACEAE_orig!$K$2:$K$772,Sheet2!D$1)</f>
        <v>2</v>
      </c>
      <c r="E71">
        <f t="shared" si="3"/>
        <v>2</v>
      </c>
      <c r="F71">
        <v>2</v>
      </c>
      <c r="G71">
        <f t="shared" si="4"/>
        <v>0</v>
      </c>
    </row>
    <row r="72" spans="1:7" x14ac:dyDescent="0.2">
      <c r="A72" t="s">
        <v>2015</v>
      </c>
      <c r="B72">
        <f>COUNTIFS(BRASSICACEAE_orig!$E$2:$E$772,Sheet2!$A72,BRASSICACEAE_orig!$K$2:$K$772,Sheet2!B$1)</f>
        <v>1</v>
      </c>
      <c r="C72">
        <f>COUNTIFS(BRASSICACEAE_orig!$E$2:$E$772,Sheet2!$A72,BRASSICACEAE_orig!$K$2:$K$772,Sheet2!C$1)</f>
        <v>1</v>
      </c>
      <c r="D72">
        <f>COUNTIFS(BRASSICACEAE_orig!$E$2:$E$772,Sheet2!$A72,BRASSICACEAE_orig!$K$2:$K$772,Sheet2!D$1)</f>
        <v>0</v>
      </c>
      <c r="E72">
        <f t="shared" si="3"/>
        <v>2</v>
      </c>
      <c r="F72">
        <v>2</v>
      </c>
      <c r="G72">
        <f t="shared" si="4"/>
        <v>2</v>
      </c>
    </row>
    <row r="73" spans="1:7" x14ac:dyDescent="0.2">
      <c r="A73" t="s">
        <v>2074</v>
      </c>
      <c r="B73">
        <f>COUNTIFS(BRASSICACEAE_orig!$E$2:$E$772,Sheet2!$A73,BRASSICACEAE_orig!$K$2:$K$772,Sheet2!B$1)</f>
        <v>0</v>
      </c>
      <c r="C73">
        <f>COUNTIFS(BRASSICACEAE_orig!$E$2:$E$772,Sheet2!$A73,BRASSICACEAE_orig!$K$2:$K$772,Sheet2!C$1)</f>
        <v>0</v>
      </c>
      <c r="D73">
        <f>COUNTIFS(BRASSICACEAE_orig!$E$2:$E$772,Sheet2!$A73,BRASSICACEAE_orig!$K$2:$K$772,Sheet2!D$1)</f>
        <v>2</v>
      </c>
      <c r="E73">
        <f t="shared" si="3"/>
        <v>2</v>
      </c>
      <c r="F73">
        <v>2</v>
      </c>
      <c r="G73">
        <f t="shared" si="4"/>
        <v>0</v>
      </c>
    </row>
    <row r="74" spans="1:7" x14ac:dyDescent="0.2">
      <c r="A74" t="s">
        <v>2143</v>
      </c>
      <c r="B74">
        <f>COUNTIFS(BRASSICACEAE_orig!$E$2:$E$772,Sheet2!$A74,BRASSICACEAE_orig!$K$2:$K$772,Sheet2!B$1)</f>
        <v>0</v>
      </c>
      <c r="C74">
        <f>COUNTIFS(BRASSICACEAE_orig!$E$2:$E$772,Sheet2!$A74,BRASSICACEAE_orig!$K$2:$K$772,Sheet2!C$1)</f>
        <v>0</v>
      </c>
      <c r="D74">
        <f>COUNTIFS(BRASSICACEAE_orig!$E$2:$E$772,Sheet2!$A74,BRASSICACEAE_orig!$K$2:$K$772,Sheet2!D$1)</f>
        <v>2</v>
      </c>
      <c r="E74">
        <f t="shared" si="3"/>
        <v>2</v>
      </c>
      <c r="F74">
        <v>2</v>
      </c>
      <c r="G74">
        <f t="shared" si="4"/>
        <v>0</v>
      </c>
    </row>
    <row r="75" spans="1:7" x14ac:dyDescent="0.2">
      <c r="A75" t="s">
        <v>2151</v>
      </c>
      <c r="B75">
        <f>COUNTIFS(BRASSICACEAE_orig!$E$2:$E$772,Sheet2!$A75,BRASSICACEAE_orig!$K$2:$K$772,Sheet2!B$1)</f>
        <v>0</v>
      </c>
      <c r="C75">
        <f>COUNTIFS(BRASSICACEAE_orig!$E$2:$E$772,Sheet2!$A75,BRASSICACEAE_orig!$K$2:$K$772,Sheet2!C$1)</f>
        <v>0</v>
      </c>
      <c r="D75">
        <f>COUNTIFS(BRASSICACEAE_orig!$E$2:$E$772,Sheet2!$A75,BRASSICACEAE_orig!$K$2:$K$772,Sheet2!D$1)</f>
        <v>2</v>
      </c>
      <c r="E75">
        <f t="shared" si="3"/>
        <v>2</v>
      </c>
      <c r="F75">
        <v>2</v>
      </c>
      <c r="G75">
        <f t="shared" si="4"/>
        <v>0</v>
      </c>
    </row>
    <row r="76" spans="1:7" x14ac:dyDescent="0.2">
      <c r="A76" t="s">
        <v>2159</v>
      </c>
      <c r="B76">
        <f>COUNTIFS(BRASSICACEAE_orig!$E$2:$E$772,Sheet2!$A76,BRASSICACEAE_orig!$K$2:$K$772,Sheet2!B$1)</f>
        <v>2</v>
      </c>
      <c r="C76">
        <f>COUNTIFS(BRASSICACEAE_orig!$E$2:$E$772,Sheet2!$A76,BRASSICACEAE_orig!$K$2:$K$772,Sheet2!C$1)</f>
        <v>0</v>
      </c>
      <c r="D76">
        <f>COUNTIFS(BRASSICACEAE_orig!$E$2:$E$772,Sheet2!$A76,BRASSICACEAE_orig!$K$2:$K$772,Sheet2!D$1)</f>
        <v>0</v>
      </c>
      <c r="E76">
        <f t="shared" si="3"/>
        <v>2</v>
      </c>
      <c r="F76">
        <v>2</v>
      </c>
      <c r="G76">
        <f t="shared" si="4"/>
        <v>2</v>
      </c>
    </row>
    <row r="77" spans="1:7" x14ac:dyDescent="0.2">
      <c r="A77" t="s">
        <v>2190</v>
      </c>
      <c r="B77">
        <f>COUNTIFS(BRASSICACEAE_orig!$E$2:$E$772,Sheet2!$A77,BRASSICACEAE_orig!$K$2:$K$772,Sheet2!B$1)</f>
        <v>1</v>
      </c>
      <c r="C77">
        <f>COUNTIFS(BRASSICACEAE_orig!$E$2:$E$772,Sheet2!$A77,BRASSICACEAE_orig!$K$2:$K$772,Sheet2!C$1)</f>
        <v>0</v>
      </c>
      <c r="D77">
        <f>COUNTIFS(BRASSICACEAE_orig!$E$2:$E$772,Sheet2!$A77,BRASSICACEAE_orig!$K$2:$K$772,Sheet2!D$1)</f>
        <v>1</v>
      </c>
      <c r="E77">
        <f t="shared" si="3"/>
        <v>2</v>
      </c>
      <c r="F77">
        <v>2</v>
      </c>
      <c r="G77">
        <f t="shared" si="4"/>
        <v>1</v>
      </c>
    </row>
    <row r="78" spans="1:7" x14ac:dyDescent="0.2">
      <c r="A78" t="s">
        <v>2204</v>
      </c>
      <c r="B78">
        <f>COUNTIFS(BRASSICACEAE_orig!$E$2:$E$772,Sheet2!$A78,BRASSICACEAE_orig!$K$2:$K$772,Sheet2!B$1)</f>
        <v>0</v>
      </c>
      <c r="C78">
        <f>COUNTIFS(BRASSICACEAE_orig!$E$2:$E$772,Sheet2!$A78,BRASSICACEAE_orig!$K$2:$K$772,Sheet2!C$1)</f>
        <v>0</v>
      </c>
      <c r="D78">
        <f>COUNTIFS(BRASSICACEAE_orig!$E$2:$E$772,Sheet2!$A78,BRASSICACEAE_orig!$K$2:$K$772,Sheet2!D$1)</f>
        <v>2</v>
      </c>
      <c r="E78">
        <f t="shared" si="3"/>
        <v>2</v>
      </c>
      <c r="F78">
        <v>2</v>
      </c>
      <c r="G78">
        <f t="shared" si="4"/>
        <v>0</v>
      </c>
    </row>
    <row r="79" spans="1:7" x14ac:dyDescent="0.2">
      <c r="A79" t="s">
        <v>2292</v>
      </c>
      <c r="B79">
        <f>COUNTIFS(BRASSICACEAE_orig!$E$2:$E$772,Sheet2!$A79,BRASSICACEAE_orig!$K$2:$K$772,Sheet2!B$1)</f>
        <v>0</v>
      </c>
      <c r="C79">
        <f>COUNTIFS(BRASSICACEAE_orig!$E$2:$E$772,Sheet2!$A79,BRASSICACEAE_orig!$K$2:$K$772,Sheet2!C$1)</f>
        <v>0</v>
      </c>
      <c r="D79">
        <f>COUNTIFS(BRASSICACEAE_orig!$E$2:$E$772,Sheet2!$A79,BRASSICACEAE_orig!$K$2:$K$772,Sheet2!D$1)</f>
        <v>2</v>
      </c>
      <c r="E79">
        <f t="shared" si="3"/>
        <v>2</v>
      </c>
      <c r="F79">
        <v>2</v>
      </c>
      <c r="G79">
        <f t="shared" si="4"/>
        <v>0</v>
      </c>
    </row>
    <row r="80" spans="1:7" x14ac:dyDescent="0.2">
      <c r="A80" t="s">
        <v>2393</v>
      </c>
      <c r="B80">
        <f>COUNTIFS(BRASSICACEAE_orig!$E$2:$E$772,Sheet2!$A80,BRASSICACEAE_orig!$K$2:$K$772,Sheet2!B$1)</f>
        <v>0</v>
      </c>
      <c r="C80">
        <f>COUNTIFS(BRASSICACEAE_orig!$E$2:$E$772,Sheet2!$A80,BRASSICACEAE_orig!$K$2:$K$772,Sheet2!C$1)</f>
        <v>0</v>
      </c>
      <c r="D80">
        <f>COUNTIFS(BRASSICACEAE_orig!$E$2:$E$772,Sheet2!$A80,BRASSICACEAE_orig!$K$2:$K$772,Sheet2!D$1)</f>
        <v>2</v>
      </c>
      <c r="E80">
        <f t="shared" si="3"/>
        <v>2</v>
      </c>
      <c r="F80">
        <v>2</v>
      </c>
      <c r="G80">
        <f t="shared" si="4"/>
        <v>0</v>
      </c>
    </row>
    <row r="81" spans="1:7" x14ac:dyDescent="0.2">
      <c r="A81" t="s">
        <v>2409</v>
      </c>
      <c r="B81">
        <f>COUNTIFS(BRASSICACEAE_orig!$E$2:$E$772,Sheet2!$A81,BRASSICACEAE_orig!$K$2:$K$772,Sheet2!B$1)</f>
        <v>0</v>
      </c>
      <c r="C81">
        <f>COUNTIFS(BRASSICACEAE_orig!$E$2:$E$772,Sheet2!$A81,BRASSICACEAE_orig!$K$2:$K$772,Sheet2!C$1)</f>
        <v>0</v>
      </c>
      <c r="D81">
        <f>COUNTIFS(BRASSICACEAE_orig!$E$2:$E$772,Sheet2!$A81,BRASSICACEAE_orig!$K$2:$K$772,Sheet2!D$1)</f>
        <v>2</v>
      </c>
      <c r="E81">
        <f t="shared" si="3"/>
        <v>2</v>
      </c>
      <c r="F81">
        <v>2</v>
      </c>
      <c r="G81">
        <f t="shared" si="4"/>
        <v>0</v>
      </c>
    </row>
    <row r="82" spans="1:7" x14ac:dyDescent="0.2">
      <c r="A82" t="s">
        <v>2518</v>
      </c>
      <c r="B82">
        <f>COUNTIFS(BRASSICACEAE_orig!$E$2:$E$772,Sheet2!$A82,BRASSICACEAE_orig!$K$2:$K$772,Sheet2!B$1)</f>
        <v>0</v>
      </c>
      <c r="C82">
        <f>COUNTIFS(BRASSICACEAE_orig!$E$2:$E$772,Sheet2!$A82,BRASSICACEAE_orig!$K$2:$K$772,Sheet2!C$1)</f>
        <v>0</v>
      </c>
      <c r="D82">
        <f>COUNTIFS(BRASSICACEAE_orig!$E$2:$E$772,Sheet2!$A82,BRASSICACEAE_orig!$K$2:$K$772,Sheet2!D$1)</f>
        <v>2</v>
      </c>
      <c r="E82">
        <f t="shared" si="3"/>
        <v>2</v>
      </c>
      <c r="F82">
        <v>2</v>
      </c>
      <c r="G82">
        <f t="shared" si="4"/>
        <v>0</v>
      </c>
    </row>
    <row r="83" spans="1:7" x14ac:dyDescent="0.2">
      <c r="A83" t="s">
        <v>2623</v>
      </c>
      <c r="B83">
        <f>COUNTIFS(BRASSICACEAE_orig!$E$2:$E$772,Sheet2!$A83,BRASSICACEAE_orig!$K$2:$K$772,Sheet2!B$1)</f>
        <v>1</v>
      </c>
      <c r="C83">
        <f>COUNTIFS(BRASSICACEAE_orig!$E$2:$E$772,Sheet2!$A83,BRASSICACEAE_orig!$K$2:$K$772,Sheet2!C$1)</f>
        <v>0</v>
      </c>
      <c r="D83">
        <f>COUNTIFS(BRASSICACEAE_orig!$E$2:$E$772,Sheet2!$A83,BRASSICACEAE_orig!$K$2:$K$772,Sheet2!D$1)</f>
        <v>1</v>
      </c>
      <c r="E83">
        <f t="shared" si="3"/>
        <v>2</v>
      </c>
      <c r="F83">
        <v>2</v>
      </c>
      <c r="G83">
        <f t="shared" si="4"/>
        <v>1</v>
      </c>
    </row>
    <row r="84" spans="1:7" x14ac:dyDescent="0.2">
      <c r="A84" t="s">
        <v>52</v>
      </c>
      <c r="B84">
        <f>COUNTIFS(BRASSICACEAE_orig!$E$2:$E$772,Sheet2!$A84,BRASSICACEAE_orig!$K$2:$K$772,Sheet2!B$1)</f>
        <v>1</v>
      </c>
      <c r="C84">
        <f>COUNTIFS(BRASSICACEAE_orig!$E$2:$E$772,Sheet2!$A84,BRASSICACEAE_orig!$K$2:$K$772,Sheet2!C$1)</f>
        <v>0</v>
      </c>
      <c r="D84">
        <f>COUNTIFS(BRASSICACEAE_orig!$E$2:$E$772,Sheet2!$A84,BRASSICACEAE_orig!$K$2:$K$772,Sheet2!D$1)</f>
        <v>0</v>
      </c>
      <c r="E84">
        <f t="shared" si="3"/>
        <v>1</v>
      </c>
      <c r="F84">
        <v>1</v>
      </c>
      <c r="G84">
        <f t="shared" si="4"/>
        <v>1</v>
      </c>
    </row>
    <row r="85" spans="1:7" x14ac:dyDescent="0.2">
      <c r="A85" t="s">
        <v>2877</v>
      </c>
      <c r="B85">
        <f>COUNTIFS(BRASSICACEAE_orig!$E$2:$E$772,Sheet2!$A85,BRASSICACEAE_orig!$K$2:$K$772,Sheet2!B$1)</f>
        <v>0</v>
      </c>
      <c r="C85">
        <f>COUNTIFS(BRASSICACEAE_orig!$E$2:$E$772,Sheet2!$A85,BRASSICACEAE_orig!$K$2:$K$772,Sheet2!C$1)</f>
        <v>0</v>
      </c>
      <c r="D85">
        <f>COUNTIFS(BRASSICACEAE_orig!$E$2:$E$772,Sheet2!$A85,BRASSICACEAE_orig!$K$2:$K$772,Sheet2!D$1)</f>
        <v>1</v>
      </c>
      <c r="E85">
        <f t="shared" si="3"/>
        <v>1</v>
      </c>
      <c r="F85">
        <v>1</v>
      </c>
      <c r="G85">
        <f t="shared" si="4"/>
        <v>0</v>
      </c>
    </row>
    <row r="86" spans="1:7" x14ac:dyDescent="0.2">
      <c r="A86" t="s">
        <v>238</v>
      </c>
      <c r="B86">
        <f>COUNTIFS(BRASSICACEAE_orig!$E$2:$E$772,Sheet2!$A86,BRASSICACEAE_orig!$K$2:$K$772,Sheet2!B$1)</f>
        <v>0</v>
      </c>
      <c r="C86">
        <f>COUNTIFS(BRASSICACEAE_orig!$E$2:$E$772,Sheet2!$A86,BRASSICACEAE_orig!$K$2:$K$772,Sheet2!C$1)</f>
        <v>0</v>
      </c>
      <c r="D86">
        <f>COUNTIFS(BRASSICACEAE_orig!$E$2:$E$772,Sheet2!$A86,BRASSICACEAE_orig!$K$2:$K$772,Sheet2!D$1)</f>
        <v>1</v>
      </c>
      <c r="E86">
        <f t="shared" si="3"/>
        <v>1</v>
      </c>
      <c r="F86">
        <v>1</v>
      </c>
      <c r="G86">
        <f t="shared" si="4"/>
        <v>0</v>
      </c>
    </row>
    <row r="87" spans="1:7" x14ac:dyDescent="0.2">
      <c r="A87" t="s">
        <v>243</v>
      </c>
      <c r="B87">
        <f>COUNTIFS(BRASSICACEAE_orig!$E$2:$E$772,Sheet2!$A87,BRASSICACEAE_orig!$K$2:$K$772,Sheet2!B$1)</f>
        <v>0</v>
      </c>
      <c r="C87">
        <f>COUNTIFS(BRASSICACEAE_orig!$E$2:$E$772,Sheet2!$A87,BRASSICACEAE_orig!$K$2:$K$772,Sheet2!C$1)</f>
        <v>0</v>
      </c>
      <c r="D87">
        <f>COUNTIFS(BRASSICACEAE_orig!$E$2:$E$772,Sheet2!$A87,BRASSICACEAE_orig!$K$2:$K$772,Sheet2!D$1)</f>
        <v>1</v>
      </c>
      <c r="E87">
        <f t="shared" si="3"/>
        <v>1</v>
      </c>
      <c r="F87">
        <v>1</v>
      </c>
      <c r="G87">
        <f t="shared" si="4"/>
        <v>0</v>
      </c>
    </row>
    <row r="88" spans="1:7" x14ac:dyDescent="0.2">
      <c r="A88" t="s">
        <v>463</v>
      </c>
      <c r="B88">
        <f>COUNTIFS(BRASSICACEAE_orig!$E$2:$E$772,Sheet2!$A88,BRASSICACEAE_orig!$K$2:$K$772,Sheet2!B$1)</f>
        <v>1</v>
      </c>
      <c r="C88">
        <f>COUNTIFS(BRASSICACEAE_orig!$E$2:$E$772,Sheet2!$A88,BRASSICACEAE_orig!$K$2:$K$772,Sheet2!C$1)</f>
        <v>0</v>
      </c>
      <c r="D88">
        <f>COUNTIFS(BRASSICACEAE_orig!$E$2:$E$772,Sheet2!$A88,BRASSICACEAE_orig!$K$2:$K$772,Sheet2!D$1)</f>
        <v>0</v>
      </c>
      <c r="E88">
        <f t="shared" si="3"/>
        <v>1</v>
      </c>
      <c r="F88">
        <v>1</v>
      </c>
      <c r="G88">
        <f t="shared" si="4"/>
        <v>1</v>
      </c>
    </row>
    <row r="89" spans="1:7" x14ac:dyDescent="0.2">
      <c r="A89" t="s">
        <v>488</v>
      </c>
      <c r="B89">
        <f>COUNTIFS(BRASSICACEAE_orig!$E$2:$E$772,Sheet2!$A89,BRASSICACEAE_orig!$K$2:$K$772,Sheet2!B$1)</f>
        <v>0</v>
      </c>
      <c r="C89">
        <f>COUNTIFS(BRASSICACEAE_orig!$E$2:$E$772,Sheet2!$A89,BRASSICACEAE_orig!$K$2:$K$772,Sheet2!C$1)</f>
        <v>0</v>
      </c>
      <c r="D89">
        <f>COUNTIFS(BRASSICACEAE_orig!$E$2:$E$772,Sheet2!$A89,BRASSICACEAE_orig!$K$2:$K$772,Sheet2!D$1)</f>
        <v>1</v>
      </c>
      <c r="E89">
        <f t="shared" si="3"/>
        <v>1</v>
      </c>
      <c r="F89">
        <v>1</v>
      </c>
      <c r="G89">
        <f t="shared" si="4"/>
        <v>0</v>
      </c>
    </row>
    <row r="90" spans="1:7" x14ac:dyDescent="0.2">
      <c r="A90" t="s">
        <v>556</v>
      </c>
      <c r="B90">
        <f>COUNTIFS(BRASSICACEAE_orig!$E$2:$E$772,Sheet2!$A90,BRASSICACEAE_orig!$K$2:$K$772,Sheet2!B$1)</f>
        <v>0</v>
      </c>
      <c r="C90">
        <f>COUNTIFS(BRASSICACEAE_orig!$E$2:$E$772,Sheet2!$A90,BRASSICACEAE_orig!$K$2:$K$772,Sheet2!C$1)</f>
        <v>0</v>
      </c>
      <c r="D90">
        <f>COUNTIFS(BRASSICACEAE_orig!$E$2:$E$772,Sheet2!$A90,BRASSICACEAE_orig!$K$2:$K$772,Sheet2!D$1)</f>
        <v>1</v>
      </c>
      <c r="E90">
        <f t="shared" si="3"/>
        <v>1</v>
      </c>
      <c r="F90">
        <v>1</v>
      </c>
      <c r="G90">
        <f t="shared" si="4"/>
        <v>0</v>
      </c>
    </row>
    <row r="91" spans="1:7" x14ac:dyDescent="0.2">
      <c r="A91" t="s">
        <v>680</v>
      </c>
      <c r="B91">
        <f>COUNTIFS(BRASSICACEAE_orig!$E$2:$E$772,Sheet2!$A91,BRASSICACEAE_orig!$K$2:$K$772,Sheet2!B$1)</f>
        <v>1</v>
      </c>
      <c r="C91">
        <f>COUNTIFS(BRASSICACEAE_orig!$E$2:$E$772,Sheet2!$A91,BRASSICACEAE_orig!$K$2:$K$772,Sheet2!C$1)</f>
        <v>0</v>
      </c>
      <c r="D91">
        <f>COUNTIFS(BRASSICACEAE_orig!$E$2:$E$772,Sheet2!$A91,BRASSICACEAE_orig!$K$2:$K$772,Sheet2!D$1)</f>
        <v>0</v>
      </c>
      <c r="E91">
        <f t="shared" si="3"/>
        <v>1</v>
      </c>
      <c r="F91">
        <v>1</v>
      </c>
      <c r="G91">
        <f t="shared" si="4"/>
        <v>1</v>
      </c>
    </row>
    <row r="92" spans="1:7" x14ac:dyDescent="0.2">
      <c r="A92" t="s">
        <v>705</v>
      </c>
      <c r="B92">
        <f>COUNTIFS(BRASSICACEAE_orig!$E$2:$E$772,Sheet2!$A92,BRASSICACEAE_orig!$K$2:$K$772,Sheet2!B$1)</f>
        <v>1</v>
      </c>
      <c r="C92">
        <f>COUNTIFS(BRASSICACEAE_orig!$E$2:$E$772,Sheet2!$A92,BRASSICACEAE_orig!$K$2:$K$772,Sheet2!C$1)</f>
        <v>0</v>
      </c>
      <c r="D92">
        <f>COUNTIFS(BRASSICACEAE_orig!$E$2:$E$772,Sheet2!$A92,BRASSICACEAE_orig!$K$2:$K$772,Sheet2!D$1)</f>
        <v>0</v>
      </c>
      <c r="E92">
        <f t="shared" si="3"/>
        <v>1</v>
      </c>
      <c r="F92">
        <v>1</v>
      </c>
      <c r="G92">
        <f t="shared" si="4"/>
        <v>1</v>
      </c>
    </row>
    <row r="93" spans="1:7" x14ac:dyDescent="0.2">
      <c r="A93" t="s">
        <v>880</v>
      </c>
      <c r="B93">
        <f>COUNTIFS(BRASSICACEAE_orig!$E$2:$E$772,Sheet2!$A93,BRASSICACEAE_orig!$K$2:$K$772,Sheet2!B$1)</f>
        <v>0</v>
      </c>
      <c r="C93">
        <f>COUNTIFS(BRASSICACEAE_orig!$E$2:$E$772,Sheet2!$A93,BRASSICACEAE_orig!$K$2:$K$772,Sheet2!C$1)</f>
        <v>0</v>
      </c>
      <c r="D93">
        <f>COUNTIFS(BRASSICACEAE_orig!$E$2:$E$772,Sheet2!$A93,BRASSICACEAE_orig!$K$2:$K$772,Sheet2!D$1)</f>
        <v>1</v>
      </c>
      <c r="E93">
        <f t="shared" si="3"/>
        <v>1</v>
      </c>
      <c r="F93">
        <v>1</v>
      </c>
      <c r="G93">
        <f t="shared" si="4"/>
        <v>0</v>
      </c>
    </row>
    <row r="94" spans="1:7" x14ac:dyDescent="0.2">
      <c r="A94" t="s">
        <v>892</v>
      </c>
      <c r="B94">
        <f>COUNTIFS(BRASSICACEAE_orig!$E$2:$E$772,Sheet2!$A94,BRASSICACEAE_orig!$K$2:$K$772,Sheet2!B$1)</f>
        <v>0</v>
      </c>
      <c r="C94">
        <f>COUNTIFS(BRASSICACEAE_orig!$E$2:$E$772,Sheet2!$A94,BRASSICACEAE_orig!$K$2:$K$772,Sheet2!C$1)</f>
        <v>0</v>
      </c>
      <c r="D94">
        <f>COUNTIFS(BRASSICACEAE_orig!$E$2:$E$772,Sheet2!$A94,BRASSICACEAE_orig!$K$2:$K$772,Sheet2!D$1)</f>
        <v>1</v>
      </c>
      <c r="E94">
        <f t="shared" si="3"/>
        <v>1</v>
      </c>
      <c r="F94">
        <v>1</v>
      </c>
      <c r="G94">
        <f t="shared" si="4"/>
        <v>0</v>
      </c>
    </row>
    <row r="95" spans="1:7" x14ac:dyDescent="0.2">
      <c r="A95" t="s">
        <v>897</v>
      </c>
      <c r="B95">
        <f>COUNTIFS(BRASSICACEAE_orig!$E$2:$E$772,Sheet2!$A95,BRASSICACEAE_orig!$K$2:$K$772,Sheet2!B$1)</f>
        <v>1</v>
      </c>
      <c r="C95">
        <f>COUNTIFS(BRASSICACEAE_orig!$E$2:$E$772,Sheet2!$A95,BRASSICACEAE_orig!$K$2:$K$772,Sheet2!C$1)</f>
        <v>0</v>
      </c>
      <c r="D95">
        <f>COUNTIFS(BRASSICACEAE_orig!$E$2:$E$772,Sheet2!$A95,BRASSICACEAE_orig!$K$2:$K$772,Sheet2!D$1)</f>
        <v>0</v>
      </c>
      <c r="E95">
        <f t="shared" si="3"/>
        <v>1</v>
      </c>
      <c r="F95">
        <v>1</v>
      </c>
      <c r="G95">
        <f t="shared" si="4"/>
        <v>1</v>
      </c>
    </row>
    <row r="96" spans="1:7" x14ac:dyDescent="0.2">
      <c r="A96" t="s">
        <v>917</v>
      </c>
      <c r="B96">
        <f>COUNTIFS(BRASSICACEAE_orig!$E$2:$E$772,Sheet2!$A96,BRASSICACEAE_orig!$K$2:$K$772,Sheet2!B$1)</f>
        <v>0</v>
      </c>
      <c r="C96">
        <f>COUNTIFS(BRASSICACEAE_orig!$E$2:$E$772,Sheet2!$A96,BRASSICACEAE_orig!$K$2:$K$772,Sheet2!C$1)</f>
        <v>0</v>
      </c>
      <c r="D96">
        <f>COUNTIFS(BRASSICACEAE_orig!$E$2:$E$772,Sheet2!$A96,BRASSICACEAE_orig!$K$2:$K$772,Sheet2!D$1)</f>
        <v>1</v>
      </c>
      <c r="E96">
        <f t="shared" si="3"/>
        <v>1</v>
      </c>
      <c r="F96">
        <v>1</v>
      </c>
      <c r="G96">
        <f t="shared" si="4"/>
        <v>0</v>
      </c>
    </row>
    <row r="97" spans="1:7" x14ac:dyDescent="0.2">
      <c r="A97" t="s">
        <v>995</v>
      </c>
      <c r="B97">
        <f>COUNTIFS(BRASSICACEAE_orig!$E$2:$E$772,Sheet2!$A97,BRASSICACEAE_orig!$K$2:$K$772,Sheet2!B$1)</f>
        <v>0</v>
      </c>
      <c r="C97">
        <f>COUNTIFS(BRASSICACEAE_orig!$E$2:$E$772,Sheet2!$A97,BRASSICACEAE_orig!$K$2:$K$772,Sheet2!C$1)</f>
        <v>0</v>
      </c>
      <c r="D97">
        <f>COUNTIFS(BRASSICACEAE_orig!$E$2:$E$772,Sheet2!$A97,BRASSICACEAE_orig!$K$2:$K$772,Sheet2!D$1)</f>
        <v>1</v>
      </c>
      <c r="E97">
        <f t="shared" si="3"/>
        <v>1</v>
      </c>
      <c r="F97">
        <v>1</v>
      </c>
      <c r="G97">
        <f t="shared" si="4"/>
        <v>0</v>
      </c>
    </row>
    <row r="98" spans="1:7" x14ac:dyDescent="0.2">
      <c r="A98" t="s">
        <v>1010</v>
      </c>
      <c r="B98">
        <f>COUNTIFS(BRASSICACEAE_orig!$E$2:$E$772,Sheet2!$A98,BRASSICACEAE_orig!$K$2:$K$772,Sheet2!B$1)</f>
        <v>0</v>
      </c>
      <c r="C98">
        <f>COUNTIFS(BRASSICACEAE_orig!$E$2:$E$772,Sheet2!$A98,BRASSICACEAE_orig!$K$2:$K$772,Sheet2!C$1)</f>
        <v>0</v>
      </c>
      <c r="D98">
        <f>COUNTIFS(BRASSICACEAE_orig!$E$2:$E$772,Sheet2!$A98,BRASSICACEAE_orig!$K$2:$K$772,Sheet2!D$1)</f>
        <v>1</v>
      </c>
      <c r="E98">
        <f t="shared" ref="E98:E129" si="5">SUM(B98:D98)</f>
        <v>1</v>
      </c>
      <c r="F98">
        <v>1</v>
      </c>
      <c r="G98">
        <f t="shared" si="4"/>
        <v>0</v>
      </c>
    </row>
    <row r="99" spans="1:7" x14ac:dyDescent="0.2">
      <c r="A99" t="s">
        <v>1056</v>
      </c>
      <c r="B99">
        <f>COUNTIFS(BRASSICACEAE_orig!$E$2:$E$772,Sheet2!$A99,BRASSICACEAE_orig!$K$2:$K$772,Sheet2!B$1)</f>
        <v>0</v>
      </c>
      <c r="C99">
        <f>COUNTIFS(BRASSICACEAE_orig!$E$2:$E$772,Sheet2!$A99,BRASSICACEAE_orig!$K$2:$K$772,Sheet2!C$1)</f>
        <v>0</v>
      </c>
      <c r="D99">
        <f>COUNTIFS(BRASSICACEAE_orig!$E$2:$E$772,Sheet2!$A99,BRASSICACEAE_orig!$K$2:$K$772,Sheet2!D$1)</f>
        <v>1</v>
      </c>
      <c r="E99">
        <f t="shared" si="5"/>
        <v>1</v>
      </c>
      <c r="F99">
        <v>1</v>
      </c>
      <c r="G99">
        <f t="shared" si="4"/>
        <v>0</v>
      </c>
    </row>
    <row r="100" spans="1:7" x14ac:dyDescent="0.2">
      <c r="A100" t="s">
        <v>1061</v>
      </c>
      <c r="B100">
        <f>COUNTIFS(BRASSICACEAE_orig!$E$2:$E$772,Sheet2!$A100,BRASSICACEAE_orig!$K$2:$K$772,Sheet2!B$1)</f>
        <v>0</v>
      </c>
      <c r="C100">
        <f>COUNTIFS(BRASSICACEAE_orig!$E$2:$E$772,Sheet2!$A100,BRASSICACEAE_orig!$K$2:$K$772,Sheet2!C$1)</f>
        <v>0</v>
      </c>
      <c r="D100">
        <f>COUNTIFS(BRASSICACEAE_orig!$E$2:$E$772,Sheet2!$A100,BRASSICACEAE_orig!$K$2:$K$772,Sheet2!D$1)</f>
        <v>1</v>
      </c>
      <c r="E100">
        <f t="shared" si="5"/>
        <v>1</v>
      </c>
      <c r="F100">
        <v>1</v>
      </c>
      <c r="G100">
        <f t="shared" si="4"/>
        <v>0</v>
      </c>
    </row>
    <row r="101" spans="1:7" x14ac:dyDescent="0.2">
      <c r="A101" t="s">
        <v>1065</v>
      </c>
      <c r="B101">
        <f>COUNTIFS(BRASSICACEAE_orig!$E$2:$E$772,Sheet2!$A101,BRASSICACEAE_orig!$K$2:$K$772,Sheet2!B$1)</f>
        <v>0</v>
      </c>
      <c r="C101">
        <f>COUNTIFS(BRASSICACEAE_orig!$E$2:$E$772,Sheet2!$A101,BRASSICACEAE_orig!$K$2:$K$772,Sheet2!C$1)</f>
        <v>0</v>
      </c>
      <c r="D101">
        <f>COUNTIFS(BRASSICACEAE_orig!$E$2:$E$772,Sheet2!$A101,BRASSICACEAE_orig!$K$2:$K$772,Sheet2!D$1)</f>
        <v>1</v>
      </c>
      <c r="E101">
        <f t="shared" si="5"/>
        <v>1</v>
      </c>
      <c r="F101">
        <v>1</v>
      </c>
      <c r="G101">
        <f t="shared" si="4"/>
        <v>0</v>
      </c>
    </row>
    <row r="102" spans="1:7" x14ac:dyDescent="0.2">
      <c r="A102" t="s">
        <v>1096</v>
      </c>
      <c r="B102">
        <f>COUNTIFS(BRASSICACEAE_orig!$E$2:$E$772,Sheet2!$A102,BRASSICACEAE_orig!$K$2:$K$772,Sheet2!B$1)</f>
        <v>0</v>
      </c>
      <c r="C102">
        <f>COUNTIFS(BRASSICACEAE_orig!$E$2:$E$772,Sheet2!$A102,BRASSICACEAE_orig!$K$2:$K$772,Sheet2!C$1)</f>
        <v>0</v>
      </c>
      <c r="D102">
        <f>COUNTIFS(BRASSICACEAE_orig!$E$2:$E$772,Sheet2!$A102,BRASSICACEAE_orig!$K$2:$K$772,Sheet2!D$1)</f>
        <v>1</v>
      </c>
      <c r="E102">
        <f t="shared" si="5"/>
        <v>1</v>
      </c>
      <c r="F102">
        <v>1</v>
      </c>
      <c r="G102">
        <f t="shared" si="4"/>
        <v>0</v>
      </c>
    </row>
    <row r="103" spans="1:7" x14ac:dyDescent="0.2">
      <c r="A103" t="s">
        <v>1225</v>
      </c>
      <c r="B103">
        <f>COUNTIFS(BRASSICACEAE_orig!$E$2:$E$772,Sheet2!$A103,BRASSICACEAE_orig!$K$2:$K$772,Sheet2!B$1)</f>
        <v>0</v>
      </c>
      <c r="C103">
        <f>COUNTIFS(BRASSICACEAE_orig!$E$2:$E$772,Sheet2!$A103,BRASSICACEAE_orig!$K$2:$K$772,Sheet2!C$1)</f>
        <v>0</v>
      </c>
      <c r="D103">
        <f>COUNTIFS(BRASSICACEAE_orig!$E$2:$E$772,Sheet2!$A103,BRASSICACEAE_orig!$K$2:$K$772,Sheet2!D$1)</f>
        <v>1</v>
      </c>
      <c r="E103">
        <f t="shared" si="5"/>
        <v>1</v>
      </c>
      <c r="F103">
        <v>1</v>
      </c>
      <c r="G103">
        <f t="shared" si="4"/>
        <v>0</v>
      </c>
    </row>
    <row r="104" spans="1:7" x14ac:dyDescent="0.2">
      <c r="A104" t="s">
        <v>1229</v>
      </c>
      <c r="B104">
        <f>COUNTIFS(BRASSICACEAE_orig!$E$2:$E$772,Sheet2!$A104,BRASSICACEAE_orig!$K$2:$K$772,Sheet2!B$1)</f>
        <v>0</v>
      </c>
      <c r="C104">
        <f>COUNTIFS(BRASSICACEAE_orig!$E$2:$E$772,Sheet2!$A104,BRASSICACEAE_orig!$K$2:$K$772,Sheet2!C$1)</f>
        <v>0</v>
      </c>
      <c r="D104">
        <f>COUNTIFS(BRASSICACEAE_orig!$E$2:$E$772,Sheet2!$A104,BRASSICACEAE_orig!$K$2:$K$772,Sheet2!D$1)</f>
        <v>1</v>
      </c>
      <c r="E104">
        <f t="shared" si="5"/>
        <v>1</v>
      </c>
      <c r="F104">
        <v>1</v>
      </c>
      <c r="G104">
        <f t="shared" si="4"/>
        <v>0</v>
      </c>
    </row>
    <row r="105" spans="1:7" x14ac:dyDescent="0.2">
      <c r="A105" t="s">
        <v>1242</v>
      </c>
      <c r="B105">
        <f>COUNTIFS(BRASSICACEAE_orig!$E$2:$E$772,Sheet2!$A105,BRASSICACEAE_orig!$K$2:$K$772,Sheet2!B$1)</f>
        <v>0</v>
      </c>
      <c r="C105">
        <f>COUNTIFS(BRASSICACEAE_orig!$E$2:$E$772,Sheet2!$A105,BRASSICACEAE_orig!$K$2:$K$772,Sheet2!C$1)</f>
        <v>0</v>
      </c>
      <c r="D105">
        <f>COUNTIFS(BRASSICACEAE_orig!$E$2:$E$772,Sheet2!$A105,BRASSICACEAE_orig!$K$2:$K$772,Sheet2!D$1)</f>
        <v>1</v>
      </c>
      <c r="E105">
        <f t="shared" si="5"/>
        <v>1</v>
      </c>
      <c r="F105">
        <v>1</v>
      </c>
      <c r="G105">
        <f t="shared" si="4"/>
        <v>0</v>
      </c>
    </row>
    <row r="106" spans="1:7" x14ac:dyDescent="0.2">
      <c r="A106" t="s">
        <v>1247</v>
      </c>
      <c r="B106">
        <f>COUNTIFS(BRASSICACEAE_orig!$E$2:$E$772,Sheet2!$A106,BRASSICACEAE_orig!$K$2:$K$772,Sheet2!B$1)</f>
        <v>0</v>
      </c>
      <c r="C106">
        <f>COUNTIFS(BRASSICACEAE_orig!$E$2:$E$772,Sheet2!$A106,BRASSICACEAE_orig!$K$2:$K$772,Sheet2!C$1)</f>
        <v>0</v>
      </c>
      <c r="D106">
        <f>COUNTIFS(BRASSICACEAE_orig!$E$2:$E$772,Sheet2!$A106,BRASSICACEAE_orig!$K$2:$K$772,Sheet2!D$1)</f>
        <v>1</v>
      </c>
      <c r="E106">
        <f t="shared" si="5"/>
        <v>1</v>
      </c>
      <c r="F106">
        <v>1</v>
      </c>
      <c r="G106">
        <f t="shared" si="4"/>
        <v>0</v>
      </c>
    </row>
    <row r="107" spans="1:7" x14ac:dyDescent="0.2">
      <c r="A107" t="s">
        <v>1468</v>
      </c>
      <c r="B107">
        <f>COUNTIFS(BRASSICACEAE_orig!$E$2:$E$772,Sheet2!$A107,BRASSICACEAE_orig!$K$2:$K$772,Sheet2!B$1)</f>
        <v>1</v>
      </c>
      <c r="C107">
        <f>COUNTIFS(BRASSICACEAE_orig!$E$2:$E$772,Sheet2!$A107,BRASSICACEAE_orig!$K$2:$K$772,Sheet2!C$1)</f>
        <v>0</v>
      </c>
      <c r="D107">
        <f>COUNTIFS(BRASSICACEAE_orig!$E$2:$E$772,Sheet2!$A107,BRASSICACEAE_orig!$K$2:$K$772,Sheet2!D$1)</f>
        <v>0</v>
      </c>
      <c r="E107">
        <f t="shared" si="5"/>
        <v>1</v>
      </c>
      <c r="F107">
        <v>1</v>
      </c>
      <c r="G107">
        <f t="shared" si="4"/>
        <v>1</v>
      </c>
    </row>
    <row r="108" spans="1:7" x14ac:dyDescent="0.2">
      <c r="A108" t="s">
        <v>1472</v>
      </c>
      <c r="B108">
        <f>COUNTIFS(BRASSICACEAE_orig!$E$2:$E$772,Sheet2!$A108,BRASSICACEAE_orig!$K$2:$K$772,Sheet2!B$1)</f>
        <v>0</v>
      </c>
      <c r="C108">
        <f>COUNTIFS(BRASSICACEAE_orig!$E$2:$E$772,Sheet2!$A108,BRASSICACEAE_orig!$K$2:$K$772,Sheet2!C$1)</f>
        <v>0</v>
      </c>
      <c r="D108">
        <f>COUNTIFS(BRASSICACEAE_orig!$E$2:$E$772,Sheet2!$A108,BRASSICACEAE_orig!$K$2:$K$772,Sheet2!D$1)</f>
        <v>1</v>
      </c>
      <c r="E108">
        <f t="shared" si="5"/>
        <v>1</v>
      </c>
      <c r="F108">
        <v>1</v>
      </c>
      <c r="G108">
        <f t="shared" si="4"/>
        <v>0</v>
      </c>
    </row>
    <row r="109" spans="1:7" x14ac:dyDescent="0.2">
      <c r="A109" t="s">
        <v>1475</v>
      </c>
      <c r="B109">
        <f>COUNTIFS(BRASSICACEAE_orig!$E$2:$E$772,Sheet2!$A109,BRASSICACEAE_orig!$K$2:$K$772,Sheet2!B$1)</f>
        <v>0</v>
      </c>
      <c r="C109">
        <f>COUNTIFS(BRASSICACEAE_orig!$E$2:$E$772,Sheet2!$A109,BRASSICACEAE_orig!$K$2:$K$772,Sheet2!C$1)</f>
        <v>0</v>
      </c>
      <c r="D109">
        <f>COUNTIFS(BRASSICACEAE_orig!$E$2:$E$772,Sheet2!$A109,BRASSICACEAE_orig!$K$2:$K$772,Sheet2!D$1)</f>
        <v>1</v>
      </c>
      <c r="E109">
        <f t="shared" si="5"/>
        <v>1</v>
      </c>
      <c r="F109">
        <v>1</v>
      </c>
      <c r="G109">
        <f t="shared" si="4"/>
        <v>0</v>
      </c>
    </row>
    <row r="110" spans="1:7" x14ac:dyDescent="0.2">
      <c r="A110" t="s">
        <v>1488</v>
      </c>
      <c r="B110">
        <f>COUNTIFS(BRASSICACEAE_orig!$E$2:$E$772,Sheet2!$A110,BRASSICACEAE_orig!$K$2:$K$772,Sheet2!B$1)</f>
        <v>0</v>
      </c>
      <c r="C110">
        <f>COUNTIFS(BRASSICACEAE_orig!$E$2:$E$772,Sheet2!$A110,BRASSICACEAE_orig!$K$2:$K$772,Sheet2!C$1)</f>
        <v>0</v>
      </c>
      <c r="D110">
        <f>COUNTIFS(BRASSICACEAE_orig!$E$2:$E$772,Sheet2!$A110,BRASSICACEAE_orig!$K$2:$K$772,Sheet2!D$1)</f>
        <v>1</v>
      </c>
      <c r="E110">
        <f t="shared" si="5"/>
        <v>1</v>
      </c>
      <c r="F110">
        <v>1</v>
      </c>
      <c r="G110">
        <f t="shared" si="4"/>
        <v>0</v>
      </c>
    </row>
    <row r="111" spans="1:7" x14ac:dyDescent="0.2">
      <c r="A111" t="s">
        <v>1605</v>
      </c>
      <c r="B111">
        <f>COUNTIFS(BRASSICACEAE_orig!$E$2:$E$772,Sheet2!$A111,BRASSICACEAE_orig!$K$2:$K$772,Sheet2!B$1)</f>
        <v>0</v>
      </c>
      <c r="C111">
        <f>COUNTIFS(BRASSICACEAE_orig!$E$2:$E$772,Sheet2!$A111,BRASSICACEAE_orig!$K$2:$K$772,Sheet2!C$1)</f>
        <v>0</v>
      </c>
      <c r="D111">
        <f>COUNTIFS(BRASSICACEAE_orig!$E$2:$E$772,Sheet2!$A111,BRASSICACEAE_orig!$K$2:$K$772,Sheet2!D$1)</f>
        <v>1</v>
      </c>
      <c r="E111">
        <f t="shared" si="5"/>
        <v>1</v>
      </c>
      <c r="F111">
        <v>1</v>
      </c>
      <c r="G111">
        <f t="shared" si="4"/>
        <v>0</v>
      </c>
    </row>
    <row r="112" spans="1:7" x14ac:dyDescent="0.2">
      <c r="A112" t="s">
        <v>1610</v>
      </c>
      <c r="B112">
        <f>COUNTIFS(BRASSICACEAE_orig!$E$2:$E$772,Sheet2!$A112,BRASSICACEAE_orig!$K$2:$K$772,Sheet2!B$1)</f>
        <v>0</v>
      </c>
      <c r="C112">
        <f>COUNTIFS(BRASSICACEAE_orig!$E$2:$E$772,Sheet2!$A112,BRASSICACEAE_orig!$K$2:$K$772,Sheet2!C$1)</f>
        <v>0</v>
      </c>
      <c r="D112">
        <f>COUNTIFS(BRASSICACEAE_orig!$E$2:$E$772,Sheet2!$A112,BRASSICACEAE_orig!$K$2:$K$772,Sheet2!D$1)</f>
        <v>1</v>
      </c>
      <c r="E112">
        <f t="shared" si="5"/>
        <v>1</v>
      </c>
      <c r="F112">
        <v>1</v>
      </c>
      <c r="G112">
        <f t="shared" si="4"/>
        <v>0</v>
      </c>
    </row>
    <row r="113" spans="1:7" x14ac:dyDescent="0.2">
      <c r="A113" t="s">
        <v>1689</v>
      </c>
      <c r="B113">
        <f>COUNTIFS(BRASSICACEAE_orig!$E$2:$E$772,Sheet2!$A113,BRASSICACEAE_orig!$K$2:$K$772,Sheet2!B$1)</f>
        <v>0</v>
      </c>
      <c r="C113">
        <f>COUNTIFS(BRASSICACEAE_orig!$E$2:$E$772,Sheet2!$A113,BRASSICACEAE_orig!$K$2:$K$772,Sheet2!C$1)</f>
        <v>0</v>
      </c>
      <c r="D113">
        <f>COUNTIFS(BRASSICACEAE_orig!$E$2:$E$772,Sheet2!$A113,BRASSICACEAE_orig!$K$2:$K$772,Sheet2!D$1)</f>
        <v>1</v>
      </c>
      <c r="E113">
        <f t="shared" si="5"/>
        <v>1</v>
      </c>
      <c r="F113">
        <v>1</v>
      </c>
      <c r="G113">
        <f t="shared" si="4"/>
        <v>0</v>
      </c>
    </row>
    <row r="114" spans="1:7" x14ac:dyDescent="0.2">
      <c r="A114" t="s">
        <v>1694</v>
      </c>
      <c r="B114">
        <f>COUNTIFS(BRASSICACEAE_orig!$E$2:$E$772,Sheet2!$A114,BRASSICACEAE_orig!$K$2:$K$772,Sheet2!B$1)</f>
        <v>0</v>
      </c>
      <c r="C114">
        <f>COUNTIFS(BRASSICACEAE_orig!$E$2:$E$772,Sheet2!$A114,BRASSICACEAE_orig!$K$2:$K$772,Sheet2!C$1)</f>
        <v>0</v>
      </c>
      <c r="D114">
        <f>COUNTIFS(BRASSICACEAE_orig!$E$2:$E$772,Sheet2!$A114,BRASSICACEAE_orig!$K$2:$K$772,Sheet2!D$1)</f>
        <v>1</v>
      </c>
      <c r="E114">
        <f t="shared" si="5"/>
        <v>1</v>
      </c>
      <c r="F114">
        <v>1</v>
      </c>
      <c r="G114">
        <f t="shared" si="4"/>
        <v>0</v>
      </c>
    </row>
    <row r="115" spans="1:7" x14ac:dyDescent="0.2">
      <c r="A115" t="s">
        <v>1899</v>
      </c>
      <c r="B115">
        <f>COUNTIFS(BRASSICACEAE_orig!$E$2:$E$772,Sheet2!$A115,BRASSICACEAE_orig!$K$2:$K$772,Sheet2!B$1)</f>
        <v>0</v>
      </c>
      <c r="C115">
        <f>COUNTIFS(BRASSICACEAE_orig!$E$2:$E$772,Sheet2!$A115,BRASSICACEAE_orig!$K$2:$K$772,Sheet2!C$1)</f>
        <v>0</v>
      </c>
      <c r="D115">
        <f>COUNTIFS(BRASSICACEAE_orig!$E$2:$E$772,Sheet2!$A115,BRASSICACEAE_orig!$K$2:$K$772,Sheet2!D$1)</f>
        <v>1</v>
      </c>
      <c r="E115">
        <f t="shared" si="5"/>
        <v>1</v>
      </c>
      <c r="F115">
        <v>1</v>
      </c>
      <c r="G115">
        <f t="shared" si="4"/>
        <v>0</v>
      </c>
    </row>
    <row r="116" spans="1:7" x14ac:dyDescent="0.2">
      <c r="A116" t="s">
        <v>1979</v>
      </c>
      <c r="B116">
        <f>COUNTIFS(BRASSICACEAE_orig!$E$2:$E$772,Sheet2!$A116,BRASSICACEAE_orig!$K$2:$K$772,Sheet2!B$1)</f>
        <v>0</v>
      </c>
      <c r="C116">
        <f>COUNTIFS(BRASSICACEAE_orig!$E$2:$E$772,Sheet2!$A116,BRASSICACEAE_orig!$K$2:$K$772,Sheet2!C$1)</f>
        <v>0</v>
      </c>
      <c r="D116">
        <f>COUNTIFS(BRASSICACEAE_orig!$E$2:$E$772,Sheet2!$A116,BRASSICACEAE_orig!$K$2:$K$772,Sheet2!D$1)</f>
        <v>1</v>
      </c>
      <c r="E116">
        <f t="shared" si="5"/>
        <v>1</v>
      </c>
      <c r="F116">
        <v>1</v>
      </c>
      <c r="G116">
        <f t="shared" si="4"/>
        <v>0</v>
      </c>
    </row>
    <row r="117" spans="1:7" x14ac:dyDescent="0.2">
      <c r="A117" t="s">
        <v>2093</v>
      </c>
      <c r="B117">
        <f>COUNTIFS(BRASSICACEAE_orig!$E$2:$E$772,Sheet2!$A117,BRASSICACEAE_orig!$K$2:$K$772,Sheet2!B$1)</f>
        <v>0</v>
      </c>
      <c r="C117">
        <f>COUNTIFS(BRASSICACEAE_orig!$E$2:$E$772,Sheet2!$A117,BRASSICACEAE_orig!$K$2:$K$772,Sheet2!C$1)</f>
        <v>0</v>
      </c>
      <c r="D117">
        <f>COUNTIFS(BRASSICACEAE_orig!$E$2:$E$772,Sheet2!$A117,BRASSICACEAE_orig!$K$2:$K$772,Sheet2!D$1)</f>
        <v>1</v>
      </c>
      <c r="E117">
        <f t="shared" si="5"/>
        <v>1</v>
      </c>
      <c r="F117">
        <v>1</v>
      </c>
      <c r="G117">
        <f t="shared" si="4"/>
        <v>0</v>
      </c>
    </row>
    <row r="118" spans="1:7" x14ac:dyDescent="0.2">
      <c r="A118" t="s">
        <v>2132</v>
      </c>
      <c r="B118">
        <f>COUNTIFS(BRASSICACEAE_orig!$E$2:$E$772,Sheet2!$A118,BRASSICACEAE_orig!$K$2:$K$772,Sheet2!B$1)</f>
        <v>1</v>
      </c>
      <c r="C118">
        <f>COUNTIFS(BRASSICACEAE_orig!$E$2:$E$772,Sheet2!$A118,BRASSICACEAE_orig!$K$2:$K$772,Sheet2!C$1)</f>
        <v>0</v>
      </c>
      <c r="D118">
        <f>COUNTIFS(BRASSICACEAE_orig!$E$2:$E$772,Sheet2!$A118,BRASSICACEAE_orig!$K$2:$K$772,Sheet2!D$1)</f>
        <v>0</v>
      </c>
      <c r="E118">
        <f t="shared" si="5"/>
        <v>1</v>
      </c>
      <c r="F118">
        <v>1</v>
      </c>
      <c r="G118">
        <f t="shared" si="4"/>
        <v>1</v>
      </c>
    </row>
    <row r="119" spans="1:7" x14ac:dyDescent="0.2">
      <c r="A119" t="s">
        <v>2135</v>
      </c>
      <c r="B119">
        <f>COUNTIFS(BRASSICACEAE_orig!$E$2:$E$772,Sheet2!$A119,BRASSICACEAE_orig!$K$2:$K$772,Sheet2!B$1)</f>
        <v>0</v>
      </c>
      <c r="C119">
        <f>COUNTIFS(BRASSICACEAE_orig!$E$2:$E$772,Sheet2!$A119,BRASSICACEAE_orig!$K$2:$K$772,Sheet2!C$1)</f>
        <v>0</v>
      </c>
      <c r="D119">
        <f>COUNTIFS(BRASSICACEAE_orig!$E$2:$E$772,Sheet2!$A119,BRASSICACEAE_orig!$K$2:$K$772,Sheet2!D$1)</f>
        <v>1</v>
      </c>
      <c r="E119">
        <f t="shared" si="5"/>
        <v>1</v>
      </c>
      <c r="F119">
        <v>1</v>
      </c>
      <c r="G119">
        <f t="shared" si="4"/>
        <v>0</v>
      </c>
    </row>
    <row r="120" spans="1:7" x14ac:dyDescent="0.2">
      <c r="A120" t="s">
        <v>2139</v>
      </c>
      <c r="B120">
        <f>COUNTIFS(BRASSICACEAE_orig!$E$2:$E$772,Sheet2!$A120,BRASSICACEAE_orig!$K$2:$K$772,Sheet2!B$1)</f>
        <v>1</v>
      </c>
      <c r="C120">
        <f>COUNTIFS(BRASSICACEAE_orig!$E$2:$E$772,Sheet2!$A120,BRASSICACEAE_orig!$K$2:$K$772,Sheet2!C$1)</f>
        <v>0</v>
      </c>
      <c r="D120">
        <f>COUNTIFS(BRASSICACEAE_orig!$E$2:$E$772,Sheet2!$A120,BRASSICACEAE_orig!$K$2:$K$772,Sheet2!D$1)</f>
        <v>0</v>
      </c>
      <c r="E120">
        <f t="shared" si="5"/>
        <v>1</v>
      </c>
      <c r="F120">
        <v>1</v>
      </c>
      <c r="G120">
        <f t="shared" si="4"/>
        <v>1</v>
      </c>
    </row>
    <row r="121" spans="1:7" x14ac:dyDescent="0.2">
      <c r="A121" t="s">
        <v>2181</v>
      </c>
      <c r="B121">
        <f>COUNTIFS(BRASSICACEAE_orig!$E$2:$E$772,Sheet2!$A121,BRASSICACEAE_orig!$K$2:$K$772,Sheet2!B$1)</f>
        <v>1</v>
      </c>
      <c r="C121">
        <f>COUNTIFS(BRASSICACEAE_orig!$E$2:$E$772,Sheet2!$A121,BRASSICACEAE_orig!$K$2:$K$772,Sheet2!C$1)</f>
        <v>0</v>
      </c>
      <c r="D121">
        <f>COUNTIFS(BRASSICACEAE_orig!$E$2:$E$772,Sheet2!$A121,BRASSICACEAE_orig!$K$2:$K$772,Sheet2!D$1)</f>
        <v>0</v>
      </c>
      <c r="E121">
        <f t="shared" si="5"/>
        <v>1</v>
      </c>
      <c r="F121">
        <v>1</v>
      </c>
      <c r="G121">
        <f t="shared" si="4"/>
        <v>1</v>
      </c>
    </row>
    <row r="122" spans="1:7" x14ac:dyDescent="0.2">
      <c r="A122" t="s">
        <v>2186</v>
      </c>
      <c r="B122">
        <f>COUNTIFS(BRASSICACEAE_orig!$E$2:$E$772,Sheet2!$A122,BRASSICACEAE_orig!$K$2:$K$772,Sheet2!B$1)</f>
        <v>0</v>
      </c>
      <c r="C122">
        <f>COUNTIFS(BRASSICACEAE_orig!$E$2:$E$772,Sheet2!$A122,BRASSICACEAE_orig!$K$2:$K$772,Sheet2!C$1)</f>
        <v>0</v>
      </c>
      <c r="D122">
        <f>COUNTIFS(BRASSICACEAE_orig!$E$2:$E$772,Sheet2!$A122,BRASSICACEAE_orig!$K$2:$K$772,Sheet2!D$1)</f>
        <v>1</v>
      </c>
      <c r="E122">
        <f t="shared" si="5"/>
        <v>1</v>
      </c>
      <c r="F122">
        <v>1</v>
      </c>
      <c r="G122">
        <f t="shared" si="4"/>
        <v>0</v>
      </c>
    </row>
    <row r="123" spans="1:7" x14ac:dyDescent="0.2">
      <c r="A123" t="s">
        <v>2199</v>
      </c>
      <c r="B123">
        <f>COUNTIFS(BRASSICACEAE_orig!$E$2:$E$772,Sheet2!$A123,BRASSICACEAE_orig!$K$2:$K$772,Sheet2!B$1)</f>
        <v>1</v>
      </c>
      <c r="C123">
        <f>COUNTIFS(BRASSICACEAE_orig!$E$2:$E$772,Sheet2!$A123,BRASSICACEAE_orig!$K$2:$K$772,Sheet2!C$1)</f>
        <v>0</v>
      </c>
      <c r="D123">
        <f>COUNTIFS(BRASSICACEAE_orig!$E$2:$E$772,Sheet2!$A123,BRASSICACEAE_orig!$K$2:$K$772,Sheet2!D$1)</f>
        <v>0</v>
      </c>
      <c r="E123">
        <f t="shared" si="5"/>
        <v>1</v>
      </c>
      <c r="F123">
        <v>1</v>
      </c>
      <c r="G123">
        <f t="shared" si="4"/>
        <v>1</v>
      </c>
    </row>
    <row r="124" spans="1:7" x14ac:dyDescent="0.2">
      <c r="A124" t="s">
        <v>2210</v>
      </c>
      <c r="B124">
        <f>COUNTIFS(BRASSICACEAE_orig!$E$2:$E$772,Sheet2!$A124,BRASSICACEAE_orig!$K$2:$K$772,Sheet2!B$1)</f>
        <v>0</v>
      </c>
      <c r="C124">
        <f>COUNTIFS(BRASSICACEAE_orig!$E$2:$E$772,Sheet2!$A124,BRASSICACEAE_orig!$K$2:$K$772,Sheet2!C$1)</f>
        <v>0</v>
      </c>
      <c r="D124">
        <f>COUNTIFS(BRASSICACEAE_orig!$E$2:$E$772,Sheet2!$A124,BRASSICACEAE_orig!$K$2:$K$772,Sheet2!D$1)</f>
        <v>1</v>
      </c>
      <c r="E124">
        <f t="shared" si="5"/>
        <v>1</v>
      </c>
      <c r="F124">
        <v>1</v>
      </c>
      <c r="G124">
        <f t="shared" si="4"/>
        <v>0</v>
      </c>
    </row>
    <row r="125" spans="1:7" x14ac:dyDescent="0.2">
      <c r="A125" t="s">
        <v>2215</v>
      </c>
      <c r="B125">
        <f>COUNTIFS(BRASSICACEAE_orig!$E$2:$E$772,Sheet2!$A125,BRASSICACEAE_orig!$K$2:$K$772,Sheet2!B$1)</f>
        <v>0</v>
      </c>
      <c r="C125">
        <f>COUNTIFS(BRASSICACEAE_orig!$E$2:$E$772,Sheet2!$A125,BRASSICACEAE_orig!$K$2:$K$772,Sheet2!C$1)</f>
        <v>0</v>
      </c>
      <c r="D125">
        <f>COUNTIFS(BRASSICACEAE_orig!$E$2:$E$772,Sheet2!$A125,BRASSICACEAE_orig!$K$2:$K$772,Sheet2!D$1)</f>
        <v>1</v>
      </c>
      <c r="E125">
        <f t="shared" si="5"/>
        <v>1</v>
      </c>
      <c r="F125">
        <v>1</v>
      </c>
      <c r="G125">
        <f t="shared" si="4"/>
        <v>0</v>
      </c>
    </row>
    <row r="126" spans="1:7" x14ac:dyDescent="0.2">
      <c r="A126" t="s">
        <v>2220</v>
      </c>
      <c r="B126">
        <f>COUNTIFS(BRASSICACEAE_orig!$E$2:$E$772,Sheet2!$A126,BRASSICACEAE_orig!$K$2:$K$772,Sheet2!B$1)</f>
        <v>0</v>
      </c>
      <c r="C126">
        <f>COUNTIFS(BRASSICACEAE_orig!$E$2:$E$772,Sheet2!$A126,BRASSICACEAE_orig!$K$2:$K$772,Sheet2!C$1)</f>
        <v>0</v>
      </c>
      <c r="D126">
        <f>COUNTIFS(BRASSICACEAE_orig!$E$2:$E$772,Sheet2!$A126,BRASSICACEAE_orig!$K$2:$K$772,Sheet2!D$1)</f>
        <v>1</v>
      </c>
      <c r="E126">
        <f t="shared" si="5"/>
        <v>1</v>
      </c>
      <c r="F126">
        <v>1</v>
      </c>
      <c r="G126">
        <f t="shared" si="4"/>
        <v>0</v>
      </c>
    </row>
    <row r="127" spans="1:7" x14ac:dyDescent="0.2">
      <c r="A127" t="s">
        <v>2224</v>
      </c>
      <c r="B127">
        <f>COUNTIFS(BRASSICACEAE_orig!$E$2:$E$772,Sheet2!$A127,BRASSICACEAE_orig!$K$2:$K$772,Sheet2!B$1)</f>
        <v>0</v>
      </c>
      <c r="C127">
        <f>COUNTIFS(BRASSICACEAE_orig!$E$2:$E$772,Sheet2!$A127,BRASSICACEAE_orig!$K$2:$K$772,Sheet2!C$1)</f>
        <v>0</v>
      </c>
      <c r="D127">
        <f>COUNTIFS(BRASSICACEAE_orig!$E$2:$E$772,Sheet2!$A127,BRASSICACEAE_orig!$K$2:$K$772,Sheet2!D$1)</f>
        <v>1</v>
      </c>
      <c r="E127">
        <f t="shared" si="5"/>
        <v>1</v>
      </c>
      <c r="F127">
        <v>1</v>
      </c>
      <c r="G127">
        <f t="shared" si="4"/>
        <v>0</v>
      </c>
    </row>
    <row r="128" spans="1:7" x14ac:dyDescent="0.2">
      <c r="A128" t="s">
        <v>2241</v>
      </c>
      <c r="B128">
        <f>COUNTIFS(BRASSICACEAE_orig!$E$2:$E$772,Sheet2!$A128,BRASSICACEAE_orig!$K$2:$K$772,Sheet2!B$1)</f>
        <v>0</v>
      </c>
      <c r="C128">
        <f>COUNTIFS(BRASSICACEAE_orig!$E$2:$E$772,Sheet2!$A128,BRASSICACEAE_orig!$K$2:$K$772,Sheet2!C$1)</f>
        <v>0</v>
      </c>
      <c r="D128">
        <f>COUNTIFS(BRASSICACEAE_orig!$E$2:$E$772,Sheet2!$A128,BRASSICACEAE_orig!$K$2:$K$772,Sheet2!D$1)</f>
        <v>1</v>
      </c>
      <c r="E128">
        <f t="shared" si="5"/>
        <v>1</v>
      </c>
      <c r="F128">
        <v>1</v>
      </c>
      <c r="G128">
        <f t="shared" si="4"/>
        <v>0</v>
      </c>
    </row>
    <row r="129" spans="1:7" x14ac:dyDescent="0.2">
      <c r="A129" t="s">
        <v>2246</v>
      </c>
      <c r="B129">
        <f>COUNTIFS(BRASSICACEAE_orig!$E$2:$E$772,Sheet2!$A129,BRASSICACEAE_orig!$K$2:$K$772,Sheet2!B$1)</f>
        <v>0</v>
      </c>
      <c r="C129">
        <f>COUNTIFS(BRASSICACEAE_orig!$E$2:$E$772,Sheet2!$A129,BRASSICACEAE_orig!$K$2:$K$772,Sheet2!C$1)</f>
        <v>0</v>
      </c>
      <c r="D129">
        <f>COUNTIFS(BRASSICACEAE_orig!$E$2:$E$772,Sheet2!$A129,BRASSICACEAE_orig!$K$2:$K$772,Sheet2!D$1)</f>
        <v>1</v>
      </c>
      <c r="E129">
        <f t="shared" si="5"/>
        <v>1</v>
      </c>
      <c r="F129">
        <v>1</v>
      </c>
      <c r="G129">
        <f t="shared" si="4"/>
        <v>0</v>
      </c>
    </row>
    <row r="130" spans="1:7" x14ac:dyDescent="0.2">
      <c r="A130" t="s">
        <v>2249</v>
      </c>
      <c r="B130">
        <f>COUNTIFS(BRASSICACEAE_orig!$E$2:$E$772,Sheet2!$A130,BRASSICACEAE_orig!$K$2:$K$772,Sheet2!B$1)</f>
        <v>1</v>
      </c>
      <c r="C130">
        <f>COUNTIFS(BRASSICACEAE_orig!$E$2:$E$772,Sheet2!$A130,BRASSICACEAE_orig!$K$2:$K$772,Sheet2!C$1)</f>
        <v>0</v>
      </c>
      <c r="D130">
        <f>COUNTIFS(BRASSICACEAE_orig!$E$2:$E$772,Sheet2!$A130,BRASSICACEAE_orig!$K$2:$K$772,Sheet2!D$1)</f>
        <v>0</v>
      </c>
      <c r="E130">
        <f t="shared" ref="E130:E156" si="6">SUM(B130:D130)</f>
        <v>1</v>
      </c>
      <c r="F130">
        <v>1</v>
      </c>
      <c r="G130">
        <f t="shared" si="4"/>
        <v>1</v>
      </c>
    </row>
    <row r="131" spans="1:7" x14ac:dyDescent="0.2">
      <c r="A131" t="s">
        <v>2254</v>
      </c>
      <c r="B131">
        <f>COUNTIFS(BRASSICACEAE_orig!$E$2:$E$772,Sheet2!$A131,BRASSICACEAE_orig!$K$2:$K$772,Sheet2!B$1)</f>
        <v>0</v>
      </c>
      <c r="C131">
        <f>COUNTIFS(BRASSICACEAE_orig!$E$2:$E$772,Sheet2!$A131,BRASSICACEAE_orig!$K$2:$K$772,Sheet2!C$1)</f>
        <v>0</v>
      </c>
      <c r="D131">
        <f>COUNTIFS(BRASSICACEAE_orig!$E$2:$E$772,Sheet2!$A131,BRASSICACEAE_orig!$K$2:$K$772,Sheet2!D$1)</f>
        <v>1</v>
      </c>
      <c r="E131">
        <f t="shared" si="6"/>
        <v>1</v>
      </c>
      <c r="F131">
        <v>1</v>
      </c>
      <c r="G131">
        <f t="shared" ref="G131:G156" si="7">SUM(B131:C131)</f>
        <v>0</v>
      </c>
    </row>
    <row r="132" spans="1:7" x14ac:dyDescent="0.2">
      <c r="A132" t="s">
        <v>2258</v>
      </c>
      <c r="B132">
        <f>COUNTIFS(BRASSICACEAE_orig!$E$2:$E$772,Sheet2!$A132,BRASSICACEAE_orig!$K$2:$K$772,Sheet2!B$1)</f>
        <v>0</v>
      </c>
      <c r="C132">
        <f>COUNTIFS(BRASSICACEAE_orig!$E$2:$E$772,Sheet2!$A132,BRASSICACEAE_orig!$K$2:$K$772,Sheet2!C$1)</f>
        <v>0</v>
      </c>
      <c r="D132">
        <f>COUNTIFS(BRASSICACEAE_orig!$E$2:$E$772,Sheet2!$A132,BRASSICACEAE_orig!$K$2:$K$772,Sheet2!D$1)</f>
        <v>1</v>
      </c>
      <c r="E132">
        <f t="shared" si="6"/>
        <v>1</v>
      </c>
      <c r="F132">
        <v>1</v>
      </c>
      <c r="G132">
        <f t="shared" si="7"/>
        <v>0</v>
      </c>
    </row>
    <row r="133" spans="1:7" x14ac:dyDescent="0.2">
      <c r="A133" t="s">
        <v>2263</v>
      </c>
      <c r="B133">
        <f>COUNTIFS(BRASSICACEAE_orig!$E$2:$E$772,Sheet2!$A133,BRASSICACEAE_orig!$K$2:$K$772,Sheet2!B$1)</f>
        <v>0</v>
      </c>
      <c r="C133">
        <f>COUNTIFS(BRASSICACEAE_orig!$E$2:$E$772,Sheet2!$A133,BRASSICACEAE_orig!$K$2:$K$772,Sheet2!C$1)</f>
        <v>0</v>
      </c>
      <c r="D133">
        <f>COUNTIFS(BRASSICACEAE_orig!$E$2:$E$772,Sheet2!$A133,BRASSICACEAE_orig!$K$2:$K$772,Sheet2!D$1)</f>
        <v>1</v>
      </c>
      <c r="E133">
        <f t="shared" si="6"/>
        <v>1</v>
      </c>
      <c r="F133">
        <v>1</v>
      </c>
      <c r="G133">
        <f t="shared" si="7"/>
        <v>0</v>
      </c>
    </row>
    <row r="134" spans="1:7" x14ac:dyDescent="0.2">
      <c r="A134" t="s">
        <v>2289</v>
      </c>
      <c r="B134">
        <f>COUNTIFS(BRASSICACEAE_orig!$E$2:$E$772,Sheet2!$A134,BRASSICACEAE_orig!$K$2:$K$772,Sheet2!B$1)</f>
        <v>0</v>
      </c>
      <c r="C134">
        <f>COUNTIFS(BRASSICACEAE_orig!$E$2:$E$772,Sheet2!$A134,BRASSICACEAE_orig!$K$2:$K$772,Sheet2!C$1)</f>
        <v>1</v>
      </c>
      <c r="D134">
        <f>COUNTIFS(BRASSICACEAE_orig!$E$2:$E$772,Sheet2!$A134,BRASSICACEAE_orig!$K$2:$K$772,Sheet2!D$1)</f>
        <v>0</v>
      </c>
      <c r="E134">
        <f t="shared" si="6"/>
        <v>1</v>
      </c>
      <c r="F134">
        <v>1</v>
      </c>
      <c r="G134">
        <f t="shared" si="7"/>
        <v>1</v>
      </c>
    </row>
    <row r="135" spans="1:7" x14ac:dyDescent="0.2">
      <c r="A135" t="s">
        <v>2366</v>
      </c>
      <c r="B135">
        <f>COUNTIFS(BRASSICACEAE_orig!$E$2:$E$772,Sheet2!$A135,BRASSICACEAE_orig!$K$2:$K$772,Sheet2!B$1)</f>
        <v>0</v>
      </c>
      <c r="C135">
        <f>COUNTIFS(BRASSICACEAE_orig!$E$2:$E$772,Sheet2!$A135,BRASSICACEAE_orig!$K$2:$K$772,Sheet2!C$1)</f>
        <v>0</v>
      </c>
      <c r="D135">
        <f>COUNTIFS(BRASSICACEAE_orig!$E$2:$E$772,Sheet2!$A135,BRASSICACEAE_orig!$K$2:$K$772,Sheet2!D$1)</f>
        <v>1</v>
      </c>
      <c r="E135">
        <f t="shared" si="6"/>
        <v>1</v>
      </c>
      <c r="F135">
        <v>1</v>
      </c>
      <c r="G135">
        <f t="shared" si="7"/>
        <v>0</v>
      </c>
    </row>
    <row r="136" spans="1:7" x14ac:dyDescent="0.2">
      <c r="A136" t="s">
        <v>2370</v>
      </c>
      <c r="B136">
        <f>COUNTIFS(BRASSICACEAE_orig!$E$2:$E$772,Sheet2!$A136,BRASSICACEAE_orig!$K$2:$K$772,Sheet2!B$1)</f>
        <v>0</v>
      </c>
      <c r="C136">
        <f>COUNTIFS(BRASSICACEAE_orig!$E$2:$E$772,Sheet2!$A136,BRASSICACEAE_orig!$K$2:$K$772,Sheet2!C$1)</f>
        <v>0</v>
      </c>
      <c r="D136">
        <f>COUNTIFS(BRASSICACEAE_orig!$E$2:$E$772,Sheet2!$A136,BRASSICACEAE_orig!$K$2:$K$772,Sheet2!D$1)</f>
        <v>1</v>
      </c>
      <c r="E136">
        <f t="shared" si="6"/>
        <v>1</v>
      </c>
      <c r="F136">
        <v>1</v>
      </c>
      <c r="G136">
        <f t="shared" si="7"/>
        <v>0</v>
      </c>
    </row>
    <row r="137" spans="1:7" x14ac:dyDescent="0.2">
      <c r="A137" t="s">
        <v>2374</v>
      </c>
      <c r="B137">
        <f>COUNTIFS(BRASSICACEAE_orig!$E$2:$E$772,Sheet2!$A137,BRASSICACEAE_orig!$K$2:$K$772,Sheet2!B$1)</f>
        <v>0</v>
      </c>
      <c r="C137">
        <f>COUNTIFS(BRASSICACEAE_orig!$E$2:$E$772,Sheet2!$A137,BRASSICACEAE_orig!$K$2:$K$772,Sheet2!C$1)</f>
        <v>0</v>
      </c>
      <c r="D137">
        <f>COUNTIFS(BRASSICACEAE_orig!$E$2:$E$772,Sheet2!$A137,BRASSICACEAE_orig!$K$2:$K$772,Sheet2!D$1)</f>
        <v>1</v>
      </c>
      <c r="E137">
        <f t="shared" si="6"/>
        <v>1</v>
      </c>
      <c r="F137">
        <v>1</v>
      </c>
      <c r="G137">
        <f t="shared" si="7"/>
        <v>0</v>
      </c>
    </row>
    <row r="138" spans="1:7" x14ac:dyDescent="0.2">
      <c r="A138" t="s">
        <v>2400</v>
      </c>
      <c r="B138">
        <f>COUNTIFS(BRASSICACEAE_orig!$E$2:$E$772,Sheet2!$A138,BRASSICACEAE_orig!$K$2:$K$772,Sheet2!B$1)</f>
        <v>0</v>
      </c>
      <c r="C138">
        <f>COUNTIFS(BRASSICACEAE_orig!$E$2:$E$772,Sheet2!$A138,BRASSICACEAE_orig!$K$2:$K$772,Sheet2!C$1)</f>
        <v>0</v>
      </c>
      <c r="D138">
        <f>COUNTIFS(BRASSICACEAE_orig!$E$2:$E$772,Sheet2!$A138,BRASSICACEAE_orig!$K$2:$K$772,Sheet2!D$1)</f>
        <v>1</v>
      </c>
      <c r="E138">
        <f t="shared" si="6"/>
        <v>1</v>
      </c>
      <c r="F138">
        <v>1</v>
      </c>
      <c r="G138">
        <f t="shared" si="7"/>
        <v>0</v>
      </c>
    </row>
    <row r="139" spans="1:7" x14ac:dyDescent="0.2">
      <c r="A139" t="s">
        <v>2404</v>
      </c>
      <c r="B139">
        <f>COUNTIFS(BRASSICACEAE_orig!$E$2:$E$772,Sheet2!$A139,BRASSICACEAE_orig!$K$2:$K$772,Sheet2!B$1)</f>
        <v>0</v>
      </c>
      <c r="C139">
        <f>COUNTIFS(BRASSICACEAE_orig!$E$2:$E$772,Sheet2!$A139,BRASSICACEAE_orig!$K$2:$K$772,Sheet2!C$1)</f>
        <v>0</v>
      </c>
      <c r="D139">
        <f>COUNTIFS(BRASSICACEAE_orig!$E$2:$E$772,Sheet2!$A139,BRASSICACEAE_orig!$K$2:$K$772,Sheet2!D$1)</f>
        <v>1</v>
      </c>
      <c r="E139">
        <f t="shared" si="6"/>
        <v>1</v>
      </c>
      <c r="F139">
        <v>1</v>
      </c>
      <c r="G139">
        <f t="shared" si="7"/>
        <v>0</v>
      </c>
    </row>
    <row r="140" spans="1:7" x14ac:dyDescent="0.2">
      <c r="A140" t="s">
        <v>2428</v>
      </c>
      <c r="B140">
        <f>COUNTIFS(BRASSICACEAE_orig!$E$2:$E$772,Sheet2!$A140,BRASSICACEAE_orig!$K$2:$K$772,Sheet2!B$1)</f>
        <v>0</v>
      </c>
      <c r="C140">
        <f>COUNTIFS(BRASSICACEAE_orig!$E$2:$E$772,Sheet2!$A140,BRASSICACEAE_orig!$K$2:$K$772,Sheet2!C$1)</f>
        <v>0</v>
      </c>
      <c r="D140">
        <f>COUNTIFS(BRASSICACEAE_orig!$E$2:$E$772,Sheet2!$A140,BRASSICACEAE_orig!$K$2:$K$772,Sheet2!D$1)</f>
        <v>1</v>
      </c>
      <c r="E140">
        <f t="shared" si="6"/>
        <v>1</v>
      </c>
      <c r="F140">
        <v>1</v>
      </c>
      <c r="G140">
        <f t="shared" si="7"/>
        <v>0</v>
      </c>
    </row>
    <row r="141" spans="1:7" x14ac:dyDescent="0.2">
      <c r="A141" t="s">
        <v>2432</v>
      </c>
      <c r="B141">
        <f>COUNTIFS(BRASSICACEAE_orig!$E$2:$E$772,Sheet2!$A141,BRASSICACEAE_orig!$K$2:$K$772,Sheet2!B$1)</f>
        <v>0</v>
      </c>
      <c r="C141">
        <f>COUNTIFS(BRASSICACEAE_orig!$E$2:$E$772,Sheet2!$A141,BRASSICACEAE_orig!$K$2:$K$772,Sheet2!C$1)</f>
        <v>0</v>
      </c>
      <c r="D141">
        <f>COUNTIFS(BRASSICACEAE_orig!$E$2:$E$772,Sheet2!$A141,BRASSICACEAE_orig!$K$2:$K$772,Sheet2!D$1)</f>
        <v>1</v>
      </c>
      <c r="E141">
        <f t="shared" si="6"/>
        <v>1</v>
      </c>
      <c r="F141">
        <v>1</v>
      </c>
      <c r="G141">
        <f t="shared" si="7"/>
        <v>0</v>
      </c>
    </row>
    <row r="142" spans="1:7" x14ac:dyDescent="0.2">
      <c r="A142" t="s">
        <v>2508</v>
      </c>
      <c r="B142">
        <f>COUNTIFS(BRASSICACEAE_orig!$E$2:$E$772,Sheet2!$A142,BRASSICACEAE_orig!$K$2:$K$772,Sheet2!B$1)</f>
        <v>0</v>
      </c>
      <c r="C142">
        <f>COUNTIFS(BRASSICACEAE_orig!$E$2:$E$772,Sheet2!$A142,BRASSICACEAE_orig!$K$2:$K$772,Sheet2!C$1)</f>
        <v>0</v>
      </c>
      <c r="D142">
        <f>COUNTIFS(BRASSICACEAE_orig!$E$2:$E$772,Sheet2!$A142,BRASSICACEAE_orig!$K$2:$K$772,Sheet2!D$1)</f>
        <v>1</v>
      </c>
      <c r="E142">
        <f t="shared" si="6"/>
        <v>1</v>
      </c>
      <c r="F142">
        <v>1</v>
      </c>
      <c r="G142">
        <f t="shared" si="7"/>
        <v>0</v>
      </c>
    </row>
    <row r="143" spans="1:7" x14ac:dyDescent="0.2">
      <c r="A143" t="s">
        <v>2513</v>
      </c>
      <c r="B143">
        <f>COUNTIFS(BRASSICACEAE_orig!$E$2:$E$772,Sheet2!$A143,BRASSICACEAE_orig!$K$2:$K$772,Sheet2!B$1)</f>
        <v>0</v>
      </c>
      <c r="C143">
        <f>COUNTIFS(BRASSICACEAE_orig!$E$2:$E$772,Sheet2!$A143,BRASSICACEAE_orig!$K$2:$K$772,Sheet2!C$1)</f>
        <v>0</v>
      </c>
      <c r="D143">
        <f>COUNTIFS(BRASSICACEAE_orig!$E$2:$E$772,Sheet2!$A143,BRASSICACEAE_orig!$K$2:$K$772,Sheet2!D$1)</f>
        <v>1</v>
      </c>
      <c r="E143">
        <f t="shared" si="6"/>
        <v>1</v>
      </c>
      <c r="F143">
        <v>1</v>
      </c>
      <c r="G143">
        <f t="shared" si="7"/>
        <v>0</v>
      </c>
    </row>
    <row r="144" spans="1:7" x14ac:dyDescent="0.2">
      <c r="A144" t="s">
        <v>2561</v>
      </c>
      <c r="B144">
        <f>COUNTIFS(BRASSICACEAE_orig!$E$2:$E$772,Sheet2!$A144,BRASSICACEAE_orig!$K$2:$K$772,Sheet2!B$1)</f>
        <v>0</v>
      </c>
      <c r="C144">
        <f>COUNTIFS(BRASSICACEAE_orig!$E$2:$E$772,Sheet2!$A144,BRASSICACEAE_orig!$K$2:$K$772,Sheet2!C$1)</f>
        <v>0</v>
      </c>
      <c r="D144">
        <f>COUNTIFS(BRASSICACEAE_orig!$E$2:$E$772,Sheet2!$A144,BRASSICACEAE_orig!$K$2:$K$772,Sheet2!D$1)</f>
        <v>1</v>
      </c>
      <c r="E144">
        <f t="shared" si="6"/>
        <v>1</v>
      </c>
      <c r="F144">
        <v>1</v>
      </c>
      <c r="G144">
        <f t="shared" si="7"/>
        <v>0</v>
      </c>
    </row>
    <row r="145" spans="1:7" x14ac:dyDescent="0.2">
      <c r="A145" t="s">
        <v>2566</v>
      </c>
      <c r="B145">
        <f>COUNTIFS(BRASSICACEAE_orig!$E$2:$E$772,Sheet2!$A145,BRASSICACEAE_orig!$K$2:$K$772,Sheet2!B$1)</f>
        <v>0</v>
      </c>
      <c r="C145">
        <f>COUNTIFS(BRASSICACEAE_orig!$E$2:$E$772,Sheet2!$A145,BRASSICACEAE_orig!$K$2:$K$772,Sheet2!C$1)</f>
        <v>0</v>
      </c>
      <c r="D145">
        <f>COUNTIFS(BRASSICACEAE_orig!$E$2:$E$772,Sheet2!$A145,BRASSICACEAE_orig!$K$2:$K$772,Sheet2!D$1)</f>
        <v>1</v>
      </c>
      <c r="E145">
        <f t="shared" si="6"/>
        <v>1</v>
      </c>
      <c r="F145">
        <v>1</v>
      </c>
      <c r="G145">
        <f t="shared" si="7"/>
        <v>0</v>
      </c>
    </row>
    <row r="146" spans="1:7" x14ac:dyDescent="0.2">
      <c r="A146" t="s">
        <v>2604</v>
      </c>
      <c r="B146">
        <f>COUNTIFS(BRASSICACEAE_orig!$E$2:$E$772,Sheet2!$A146,BRASSICACEAE_orig!$K$2:$K$772,Sheet2!B$1)</f>
        <v>1</v>
      </c>
      <c r="C146">
        <f>COUNTIFS(BRASSICACEAE_orig!$E$2:$E$772,Sheet2!$A146,BRASSICACEAE_orig!$K$2:$K$772,Sheet2!C$1)</f>
        <v>0</v>
      </c>
      <c r="D146">
        <f>COUNTIFS(BRASSICACEAE_orig!$E$2:$E$772,Sheet2!$A146,BRASSICACEAE_orig!$K$2:$K$772,Sheet2!D$1)</f>
        <v>0</v>
      </c>
      <c r="E146">
        <f t="shared" si="6"/>
        <v>1</v>
      </c>
      <c r="F146">
        <v>1</v>
      </c>
      <c r="G146">
        <f t="shared" si="7"/>
        <v>1</v>
      </c>
    </row>
    <row r="147" spans="1:7" x14ac:dyDescent="0.2">
      <c r="A147" t="s">
        <v>2608</v>
      </c>
      <c r="B147">
        <f>COUNTIFS(BRASSICACEAE_orig!$E$2:$E$772,Sheet2!$A147,BRASSICACEAE_orig!$K$2:$K$772,Sheet2!B$1)</f>
        <v>0</v>
      </c>
      <c r="C147">
        <f>COUNTIFS(BRASSICACEAE_orig!$E$2:$E$772,Sheet2!$A147,BRASSICACEAE_orig!$K$2:$K$772,Sheet2!C$1)</f>
        <v>0</v>
      </c>
      <c r="D147">
        <f>COUNTIFS(BRASSICACEAE_orig!$E$2:$E$772,Sheet2!$A147,BRASSICACEAE_orig!$K$2:$K$772,Sheet2!D$1)</f>
        <v>1</v>
      </c>
      <c r="E147">
        <f t="shared" si="6"/>
        <v>1</v>
      </c>
      <c r="F147">
        <v>1</v>
      </c>
      <c r="G147">
        <f t="shared" si="7"/>
        <v>0</v>
      </c>
    </row>
    <row r="148" spans="1:7" x14ac:dyDescent="0.2">
      <c r="A148" t="s">
        <v>2611</v>
      </c>
      <c r="B148">
        <f>COUNTIFS(BRASSICACEAE_orig!$E$2:$E$772,Sheet2!$A148,BRASSICACEAE_orig!$K$2:$K$772,Sheet2!B$1)</f>
        <v>0</v>
      </c>
      <c r="C148">
        <f>COUNTIFS(BRASSICACEAE_orig!$E$2:$E$772,Sheet2!$A148,BRASSICACEAE_orig!$K$2:$K$772,Sheet2!C$1)</f>
        <v>0</v>
      </c>
      <c r="D148">
        <f>COUNTIFS(BRASSICACEAE_orig!$E$2:$E$772,Sheet2!$A148,BRASSICACEAE_orig!$K$2:$K$772,Sheet2!D$1)</f>
        <v>1</v>
      </c>
      <c r="E148">
        <f t="shared" si="6"/>
        <v>1</v>
      </c>
      <c r="F148">
        <v>1</v>
      </c>
      <c r="G148">
        <f t="shared" si="7"/>
        <v>0</v>
      </c>
    </row>
    <row r="149" spans="1:7" x14ac:dyDescent="0.2">
      <c r="A149" t="s">
        <v>2616</v>
      </c>
      <c r="B149">
        <f>COUNTIFS(BRASSICACEAE_orig!$E$2:$E$772,Sheet2!$A149,BRASSICACEAE_orig!$K$2:$K$772,Sheet2!B$1)</f>
        <v>0</v>
      </c>
      <c r="C149">
        <f>COUNTIFS(BRASSICACEAE_orig!$E$2:$E$772,Sheet2!$A149,BRASSICACEAE_orig!$K$2:$K$772,Sheet2!C$1)</f>
        <v>0</v>
      </c>
      <c r="D149">
        <f>COUNTIFS(BRASSICACEAE_orig!$E$2:$E$772,Sheet2!$A149,BRASSICACEAE_orig!$K$2:$K$772,Sheet2!D$1)</f>
        <v>1</v>
      </c>
      <c r="E149">
        <f t="shared" si="6"/>
        <v>1</v>
      </c>
      <c r="F149">
        <v>1</v>
      </c>
      <c r="G149">
        <f t="shared" si="7"/>
        <v>0</v>
      </c>
    </row>
    <row r="150" spans="1:7" x14ac:dyDescent="0.2">
      <c r="A150" t="s">
        <v>2619</v>
      </c>
      <c r="B150">
        <f>COUNTIFS(BRASSICACEAE_orig!$E$2:$E$772,Sheet2!$A150,BRASSICACEAE_orig!$K$2:$K$772,Sheet2!B$1)</f>
        <v>0</v>
      </c>
      <c r="C150">
        <f>COUNTIFS(BRASSICACEAE_orig!$E$2:$E$772,Sheet2!$A150,BRASSICACEAE_orig!$K$2:$K$772,Sheet2!C$1)</f>
        <v>0</v>
      </c>
      <c r="D150">
        <f>COUNTIFS(BRASSICACEAE_orig!$E$2:$E$772,Sheet2!$A150,BRASSICACEAE_orig!$K$2:$K$772,Sheet2!D$1)</f>
        <v>1</v>
      </c>
      <c r="E150">
        <f t="shared" si="6"/>
        <v>1</v>
      </c>
      <c r="F150">
        <v>1</v>
      </c>
      <c r="G150">
        <f t="shared" si="7"/>
        <v>0</v>
      </c>
    </row>
    <row r="151" spans="1:7" x14ac:dyDescent="0.2">
      <c r="A151" t="s">
        <v>2629</v>
      </c>
      <c r="B151">
        <f>COUNTIFS(BRASSICACEAE_orig!$E$2:$E$772,Sheet2!$A151,BRASSICACEAE_orig!$K$2:$K$772,Sheet2!B$1)</f>
        <v>0</v>
      </c>
      <c r="C151">
        <f>COUNTIFS(BRASSICACEAE_orig!$E$2:$E$772,Sheet2!$A151,BRASSICACEAE_orig!$K$2:$K$772,Sheet2!C$1)</f>
        <v>0</v>
      </c>
      <c r="D151">
        <f>COUNTIFS(BRASSICACEAE_orig!$E$2:$E$772,Sheet2!$A151,BRASSICACEAE_orig!$K$2:$K$772,Sheet2!D$1)</f>
        <v>1</v>
      </c>
      <c r="E151">
        <f t="shared" si="6"/>
        <v>1</v>
      </c>
      <c r="F151">
        <v>1</v>
      </c>
      <c r="G151">
        <f t="shared" si="7"/>
        <v>0</v>
      </c>
    </row>
    <row r="152" spans="1:7" x14ac:dyDescent="0.2">
      <c r="A152" t="s">
        <v>2634</v>
      </c>
      <c r="B152">
        <f>COUNTIFS(BRASSICACEAE_orig!$E$2:$E$772,Sheet2!$A152,BRASSICACEAE_orig!$K$2:$K$772,Sheet2!B$1)</f>
        <v>0</v>
      </c>
      <c r="C152">
        <f>COUNTIFS(BRASSICACEAE_orig!$E$2:$E$772,Sheet2!$A152,BRASSICACEAE_orig!$K$2:$K$772,Sheet2!C$1)</f>
        <v>0</v>
      </c>
      <c r="D152">
        <f>COUNTIFS(BRASSICACEAE_orig!$E$2:$E$772,Sheet2!$A152,BRASSICACEAE_orig!$K$2:$K$772,Sheet2!D$1)</f>
        <v>1</v>
      </c>
      <c r="E152">
        <f t="shared" si="6"/>
        <v>1</v>
      </c>
      <c r="F152">
        <v>1</v>
      </c>
      <c r="G152">
        <f t="shared" si="7"/>
        <v>0</v>
      </c>
    </row>
    <row r="153" spans="1:7" x14ac:dyDescent="0.2">
      <c r="A153" t="s">
        <v>2722</v>
      </c>
      <c r="B153">
        <f>COUNTIFS(BRASSICACEAE_orig!$E$2:$E$772,Sheet2!$A153,BRASSICACEAE_orig!$K$2:$K$772,Sheet2!B$1)</f>
        <v>0</v>
      </c>
      <c r="C153">
        <f>COUNTIFS(BRASSICACEAE_orig!$E$2:$E$772,Sheet2!$A153,BRASSICACEAE_orig!$K$2:$K$772,Sheet2!C$1)</f>
        <v>0</v>
      </c>
      <c r="D153">
        <f>COUNTIFS(BRASSICACEAE_orig!$E$2:$E$772,Sheet2!$A153,BRASSICACEAE_orig!$K$2:$K$772,Sheet2!D$1)</f>
        <v>1</v>
      </c>
      <c r="E153">
        <f t="shared" si="6"/>
        <v>1</v>
      </c>
      <c r="F153">
        <v>1</v>
      </c>
      <c r="G153">
        <f t="shared" si="7"/>
        <v>0</v>
      </c>
    </row>
    <row r="154" spans="1:7" x14ac:dyDescent="0.2">
      <c r="A154" t="s">
        <v>2726</v>
      </c>
      <c r="B154">
        <f>COUNTIFS(BRASSICACEAE_orig!$E$2:$E$772,Sheet2!$A154,BRASSICACEAE_orig!$K$2:$K$772,Sheet2!B$1)</f>
        <v>1</v>
      </c>
      <c r="C154">
        <f>COUNTIFS(BRASSICACEAE_orig!$E$2:$E$772,Sheet2!$A154,BRASSICACEAE_orig!$K$2:$K$772,Sheet2!C$1)</f>
        <v>0</v>
      </c>
      <c r="D154">
        <f>COUNTIFS(BRASSICACEAE_orig!$E$2:$E$772,Sheet2!$A154,BRASSICACEAE_orig!$K$2:$K$772,Sheet2!D$1)</f>
        <v>0</v>
      </c>
      <c r="E154">
        <f t="shared" si="6"/>
        <v>1</v>
      </c>
      <c r="F154">
        <v>1</v>
      </c>
      <c r="G154">
        <f t="shared" si="7"/>
        <v>1</v>
      </c>
    </row>
    <row r="155" spans="1:7" x14ac:dyDescent="0.2">
      <c r="A155" t="s">
        <v>2729</v>
      </c>
      <c r="B155">
        <f>COUNTIFS(BRASSICACEAE_orig!$E$2:$E$772,Sheet2!$A155,BRASSICACEAE_orig!$K$2:$K$772,Sheet2!B$1)</f>
        <v>0</v>
      </c>
      <c r="C155">
        <f>COUNTIFS(BRASSICACEAE_orig!$E$2:$E$772,Sheet2!$A155,BRASSICACEAE_orig!$K$2:$K$772,Sheet2!C$1)</f>
        <v>0</v>
      </c>
      <c r="D155">
        <f>COUNTIFS(BRASSICACEAE_orig!$E$2:$E$772,Sheet2!$A155,BRASSICACEAE_orig!$K$2:$K$772,Sheet2!D$1)</f>
        <v>1</v>
      </c>
      <c r="E155">
        <f t="shared" si="6"/>
        <v>1</v>
      </c>
      <c r="F155">
        <v>1</v>
      </c>
      <c r="G155">
        <f t="shared" si="7"/>
        <v>0</v>
      </c>
    </row>
    <row r="156" spans="1:7" x14ac:dyDescent="0.2">
      <c r="A156" t="s">
        <v>2734</v>
      </c>
      <c r="B156">
        <f>COUNTIFS(BRASSICACEAE_orig!$E$2:$E$772,Sheet2!$A156,BRASSICACEAE_orig!$K$2:$K$772,Sheet2!B$1)</f>
        <v>0</v>
      </c>
      <c r="C156">
        <f>COUNTIFS(BRASSICACEAE_orig!$E$2:$E$772,Sheet2!$A156,BRASSICACEAE_orig!$K$2:$K$772,Sheet2!C$1)</f>
        <v>0</v>
      </c>
      <c r="D156">
        <f>COUNTIFS(BRASSICACEAE_orig!$E$2:$E$772,Sheet2!$A156,BRASSICACEAE_orig!$K$2:$K$772,Sheet2!D$1)</f>
        <v>1</v>
      </c>
      <c r="E156">
        <f t="shared" si="6"/>
        <v>1</v>
      </c>
      <c r="F156">
        <v>1</v>
      </c>
      <c r="G156">
        <f t="shared" si="7"/>
        <v>0</v>
      </c>
    </row>
    <row r="157" spans="1:7" x14ac:dyDescent="0.2">
      <c r="A157" t="s">
        <v>2943</v>
      </c>
      <c r="B157">
        <f>SUM(B2:B156)</f>
        <v>123</v>
      </c>
      <c r="C157">
        <f>SUM(C2:C156)</f>
        <v>105</v>
      </c>
      <c r="D157">
        <f>SUM(D2:D156)</f>
        <v>542</v>
      </c>
      <c r="E157">
        <f>SUM(E2:E156)</f>
        <v>770</v>
      </c>
    </row>
  </sheetData>
  <sortState ref="A2:F155">
    <sortCondition descending="1" ref="F2:F155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BRASSICACEAE_orig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Tateyama hirofumi</dc:creator>
  <cp:lastModifiedBy>たてやま</cp:lastModifiedBy>
  <dcterms:created xsi:type="dcterms:W3CDTF">2018-09-11T10:47:21Z</dcterms:created>
  <dcterms:modified xsi:type="dcterms:W3CDTF">2019-01-14T14:59:57Z</dcterms:modified>
</cp:coreProperties>
</file>